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ll 1513\Desktop\"/>
    </mc:Choice>
  </mc:AlternateContent>
  <bookViews>
    <workbookView xWindow="0" yWindow="0" windowWidth="28800" windowHeight="12210" firstSheet="15" activeTab="22"/>
  </bookViews>
  <sheets>
    <sheet name="numero 1" sheetId="1" r:id="rId1"/>
    <sheet name="numero 2" sheetId="2" r:id="rId2"/>
    <sheet name="numero 3" sheetId="3" r:id="rId3"/>
    <sheet name="numero 4" sheetId="4" r:id="rId4"/>
    <sheet name="numero 5" sheetId="5" r:id="rId5"/>
    <sheet name="numero 6" sheetId="6" r:id="rId6"/>
    <sheet name="numero 7" sheetId="9" r:id="rId7"/>
    <sheet name="numero 8" sheetId="10" r:id="rId8"/>
    <sheet name="numero 9" sheetId="11" r:id="rId9"/>
    <sheet name="numero 10" sheetId="12" r:id="rId10"/>
    <sheet name="numero 11" sheetId="13" r:id="rId11"/>
    <sheet name="numero 12" sheetId="15" r:id="rId12"/>
    <sheet name="numero 13" sheetId="14" r:id="rId13"/>
    <sheet name="numero 14" sheetId="16" r:id="rId14"/>
    <sheet name="numero 15" sheetId="18" r:id="rId15"/>
    <sheet name="numero 16" sheetId="19" r:id="rId16"/>
    <sheet name="numero 17" sheetId="20" r:id="rId17"/>
    <sheet name="numero 18" sheetId="21" r:id="rId18"/>
    <sheet name="numero 19" sheetId="24" r:id="rId19"/>
    <sheet name="numero 20" sheetId="25" r:id="rId20"/>
    <sheet name="numero 21" sheetId="26" r:id="rId21"/>
    <sheet name="numero 22 " sheetId="27" r:id="rId22"/>
    <sheet name="numero 23" sheetId="28" r:id="rId23"/>
    <sheet name="numero 24" sheetId="29" r:id="rId24"/>
    <sheet name="numero 25" sheetId="30" r:id="rId2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414" i="29" l="1"/>
  <c r="AQ414" i="29"/>
  <c r="AP414" i="29"/>
  <c r="AO414" i="29"/>
  <c r="AN414" i="29"/>
  <c r="AM414" i="29"/>
  <c r="AL414" i="29"/>
  <c r="AK414" i="29"/>
  <c r="AJ414" i="29"/>
  <c r="AI414" i="29"/>
  <c r="AH414" i="29"/>
  <c r="AG414" i="29"/>
  <c r="AF414" i="29"/>
  <c r="AE414" i="29"/>
  <c r="AD414" i="29"/>
  <c r="AC414" i="29"/>
  <c r="AB414" i="29"/>
  <c r="AA414" i="29"/>
  <c r="Z414" i="29"/>
  <c r="Y414" i="29"/>
  <c r="AR413" i="29"/>
  <c r="AQ413" i="29"/>
  <c r="AP413" i="29"/>
  <c r="AO413" i="29"/>
  <c r="AN413" i="29"/>
  <c r="AM413" i="29"/>
  <c r="AL413" i="29"/>
  <c r="AK413" i="29"/>
  <c r="AJ413" i="29"/>
  <c r="AI413" i="29"/>
  <c r="AH413" i="29"/>
  <c r="AG413" i="29"/>
  <c r="AF413" i="29"/>
  <c r="AE413" i="29"/>
  <c r="AD413" i="29"/>
  <c r="AC413" i="29"/>
  <c r="AB413" i="29"/>
  <c r="AA413" i="29"/>
  <c r="Z413" i="29"/>
  <c r="Y413" i="29"/>
  <c r="AR412" i="29"/>
  <c r="AQ412" i="29"/>
  <c r="AP412" i="29"/>
  <c r="AO412" i="29"/>
  <c r="AN412" i="29"/>
  <c r="AM412" i="29"/>
  <c r="AL412" i="29"/>
  <c r="AK412" i="29"/>
  <c r="AJ412" i="29"/>
  <c r="AI412" i="29"/>
  <c r="AH412" i="29"/>
  <c r="AG412" i="29"/>
  <c r="AF412" i="29"/>
  <c r="AE412" i="29"/>
  <c r="AD412" i="29"/>
  <c r="AC412" i="29"/>
  <c r="AB412" i="29"/>
  <c r="AA412" i="29"/>
  <c r="Z412" i="29"/>
  <c r="Y412" i="29"/>
  <c r="AR411" i="29"/>
  <c r="AQ411" i="29"/>
  <c r="AP411" i="29"/>
  <c r="AO411" i="29"/>
  <c r="AN411" i="29"/>
  <c r="AM411" i="29"/>
  <c r="AL411" i="29"/>
  <c r="AK411" i="29"/>
  <c r="AJ411" i="29"/>
  <c r="AI411" i="29"/>
  <c r="AH411" i="29"/>
  <c r="AG411" i="29"/>
  <c r="AF411" i="29"/>
  <c r="AE411" i="29"/>
  <c r="AD411" i="29"/>
  <c r="AC411" i="29"/>
  <c r="AB411" i="29"/>
  <c r="AA411" i="29"/>
  <c r="Z411" i="29"/>
  <c r="Y411" i="29"/>
  <c r="AR410" i="29"/>
  <c r="AQ410" i="29"/>
  <c r="AP410" i="29"/>
  <c r="AO410" i="29"/>
  <c r="AN410" i="29"/>
  <c r="AM410" i="29"/>
  <c r="AL410" i="29"/>
  <c r="AK410" i="29"/>
  <c r="AJ410" i="29"/>
  <c r="AI410" i="29"/>
  <c r="AH410" i="29"/>
  <c r="AG410" i="29"/>
  <c r="AF410" i="29"/>
  <c r="AE410" i="29"/>
  <c r="AD410" i="29"/>
  <c r="AC410" i="29"/>
  <c r="AB410" i="29"/>
  <c r="AA410" i="29"/>
  <c r="Z410" i="29"/>
  <c r="Y410" i="29"/>
  <c r="AR409" i="29"/>
  <c r="AQ409" i="29"/>
  <c r="AP409" i="29"/>
  <c r="AO409" i="29"/>
  <c r="AN409" i="29"/>
  <c r="AM409" i="29"/>
  <c r="AL409" i="29"/>
  <c r="AK409" i="29"/>
  <c r="AJ409" i="29"/>
  <c r="AI409" i="29"/>
  <c r="AH409" i="29"/>
  <c r="AG409" i="29"/>
  <c r="AF409" i="29"/>
  <c r="AE409" i="29"/>
  <c r="AD409" i="29"/>
  <c r="AC409" i="29"/>
  <c r="AB409" i="29"/>
  <c r="AA409" i="29"/>
  <c r="Z409" i="29"/>
  <c r="Y409" i="29"/>
  <c r="AR408" i="29"/>
  <c r="AQ408" i="29"/>
  <c r="AP408" i="29"/>
  <c r="AO408" i="29"/>
  <c r="AN408" i="29"/>
  <c r="AM408" i="29"/>
  <c r="AL408" i="29"/>
  <c r="AK408" i="29"/>
  <c r="AJ408" i="29"/>
  <c r="AI408" i="29"/>
  <c r="AH408" i="29"/>
  <c r="AG408" i="29"/>
  <c r="AF408" i="29"/>
  <c r="AE408" i="29"/>
  <c r="AD408" i="29"/>
  <c r="AC408" i="29"/>
  <c r="AB408" i="29"/>
  <c r="AA408" i="29"/>
  <c r="Z408" i="29"/>
  <c r="Y408" i="29"/>
  <c r="AR407" i="29"/>
  <c r="AQ407" i="29"/>
  <c r="AP407" i="29"/>
  <c r="AO407" i="29"/>
  <c r="AN407" i="29"/>
  <c r="AM407" i="29"/>
  <c r="AL407" i="29"/>
  <c r="AK407" i="29"/>
  <c r="AJ407" i="29"/>
  <c r="AI407" i="29"/>
  <c r="AH407" i="29"/>
  <c r="AG407" i="29"/>
  <c r="AF407" i="29"/>
  <c r="AE407" i="29"/>
  <c r="AD407" i="29"/>
  <c r="AC407" i="29"/>
  <c r="AB407" i="29"/>
  <c r="AA407" i="29"/>
  <c r="Z407" i="29"/>
  <c r="Y407" i="29"/>
  <c r="AR406" i="29"/>
  <c r="AQ406" i="29"/>
  <c r="AP406" i="29"/>
  <c r="AO406" i="29"/>
  <c r="AN406" i="29"/>
  <c r="AM406" i="29"/>
  <c r="AL406" i="29"/>
  <c r="AK406" i="29"/>
  <c r="AJ406" i="29"/>
  <c r="AI406" i="29"/>
  <c r="AH406" i="29"/>
  <c r="AG406" i="29"/>
  <c r="AF406" i="29"/>
  <c r="AE406" i="29"/>
  <c r="AD406" i="29"/>
  <c r="AC406" i="29"/>
  <c r="AB406" i="29"/>
  <c r="AA406" i="29"/>
  <c r="Z406" i="29"/>
  <c r="Y406" i="29"/>
  <c r="AR405" i="29"/>
  <c r="AQ405" i="29"/>
  <c r="AP405" i="29"/>
  <c r="AO405" i="29"/>
  <c r="AN405" i="29"/>
  <c r="AM405" i="29"/>
  <c r="AL405" i="29"/>
  <c r="AK405" i="29"/>
  <c r="AJ405" i="29"/>
  <c r="AI405" i="29"/>
  <c r="AH405" i="29"/>
  <c r="AG405" i="29"/>
  <c r="AF405" i="29"/>
  <c r="AE405" i="29"/>
  <c r="AD405" i="29"/>
  <c r="AC405" i="29"/>
  <c r="AB405" i="29"/>
  <c r="AA405" i="29"/>
  <c r="Z405" i="29"/>
  <c r="Y405" i="29"/>
  <c r="AR404" i="29"/>
  <c r="AQ404" i="29"/>
  <c r="AP404" i="29"/>
  <c r="AO404" i="29"/>
  <c r="AN404" i="29"/>
  <c r="AM404" i="29"/>
  <c r="AL404" i="29"/>
  <c r="AK404" i="29"/>
  <c r="AJ404" i="29"/>
  <c r="AI404" i="29"/>
  <c r="AH404" i="29"/>
  <c r="AG404" i="29"/>
  <c r="AF404" i="29"/>
  <c r="AE404" i="29"/>
  <c r="AD404" i="29"/>
  <c r="AC404" i="29"/>
  <c r="AB404" i="29"/>
  <c r="AA404" i="29"/>
  <c r="Z404" i="29"/>
  <c r="Y404" i="29"/>
  <c r="AR403" i="29"/>
  <c r="AQ403" i="29"/>
  <c r="AP403" i="29"/>
  <c r="AO403" i="29"/>
  <c r="AN403" i="29"/>
  <c r="AM403" i="29"/>
  <c r="AL403" i="29"/>
  <c r="AK403" i="29"/>
  <c r="AJ403" i="29"/>
  <c r="AI403" i="29"/>
  <c r="AH403" i="29"/>
  <c r="AG403" i="29"/>
  <c r="AF403" i="29"/>
  <c r="AE403" i="29"/>
  <c r="AD403" i="29"/>
  <c r="AC403" i="29"/>
  <c r="AB403" i="29"/>
  <c r="AA403" i="29"/>
  <c r="Z403" i="29"/>
  <c r="Y403" i="29"/>
  <c r="AR402" i="29"/>
  <c r="AQ402" i="29"/>
  <c r="AP402" i="29"/>
  <c r="AO402" i="29"/>
  <c r="AN402" i="29"/>
  <c r="AM402" i="29"/>
  <c r="AL402" i="29"/>
  <c r="AK402" i="29"/>
  <c r="AJ402" i="29"/>
  <c r="AI402" i="29"/>
  <c r="AH402" i="29"/>
  <c r="AG402" i="29"/>
  <c r="AF402" i="29"/>
  <c r="AE402" i="29"/>
  <c r="AD402" i="29"/>
  <c r="AC402" i="29"/>
  <c r="AB402" i="29"/>
  <c r="AA402" i="29"/>
  <c r="Z402" i="29"/>
  <c r="Y402" i="29"/>
  <c r="AR401" i="29"/>
  <c r="AQ401" i="29"/>
  <c r="AP401" i="29"/>
  <c r="AO401" i="29"/>
  <c r="AN401" i="29"/>
  <c r="AM401" i="29"/>
  <c r="AL401" i="29"/>
  <c r="AK401" i="29"/>
  <c r="AJ401" i="29"/>
  <c r="AI401" i="29"/>
  <c r="AH401" i="29"/>
  <c r="AG401" i="29"/>
  <c r="AF401" i="29"/>
  <c r="AE401" i="29"/>
  <c r="AD401" i="29"/>
  <c r="AC401" i="29"/>
  <c r="AB401" i="29"/>
  <c r="AA401" i="29"/>
  <c r="Z401" i="29"/>
  <c r="Y401" i="29"/>
  <c r="AR400" i="29"/>
  <c r="AQ400" i="29"/>
  <c r="AP400" i="29"/>
  <c r="AO400" i="29"/>
  <c r="AN400" i="29"/>
  <c r="AM400" i="29"/>
  <c r="AL400" i="29"/>
  <c r="AK400" i="29"/>
  <c r="AJ400" i="29"/>
  <c r="AI400" i="29"/>
  <c r="AH400" i="29"/>
  <c r="AG400" i="29"/>
  <c r="AF400" i="29"/>
  <c r="AE400" i="29"/>
  <c r="AD400" i="29"/>
  <c r="AC400" i="29"/>
  <c r="AB400" i="29"/>
  <c r="AA400" i="29"/>
  <c r="Z400" i="29"/>
  <c r="Y400" i="29"/>
  <c r="AR399" i="29"/>
  <c r="AQ399" i="29"/>
  <c r="AP399" i="29"/>
  <c r="AO399" i="29"/>
  <c r="AN399" i="29"/>
  <c r="AM399" i="29"/>
  <c r="AL399" i="29"/>
  <c r="AK399" i="29"/>
  <c r="AJ399" i="29"/>
  <c r="AI399" i="29"/>
  <c r="AH399" i="29"/>
  <c r="AG399" i="29"/>
  <c r="AF399" i="29"/>
  <c r="AE399" i="29"/>
  <c r="AD399" i="29"/>
  <c r="AC399" i="29"/>
  <c r="AB399" i="29"/>
  <c r="AA399" i="29"/>
  <c r="Z399" i="29"/>
  <c r="Y399" i="29"/>
  <c r="AR398" i="29"/>
  <c r="AQ398" i="29"/>
  <c r="AP398" i="29"/>
  <c r="AO398" i="29"/>
  <c r="AN398" i="29"/>
  <c r="AM398" i="29"/>
  <c r="AL398" i="29"/>
  <c r="AK398" i="29"/>
  <c r="AJ398" i="29"/>
  <c r="AI398" i="29"/>
  <c r="AH398" i="29"/>
  <c r="AG398" i="29"/>
  <c r="AF398" i="29"/>
  <c r="AE398" i="29"/>
  <c r="AD398" i="29"/>
  <c r="AC398" i="29"/>
  <c r="AB398" i="29"/>
  <c r="AA398" i="29"/>
  <c r="Z398" i="29"/>
  <c r="Y398" i="29"/>
  <c r="AR397" i="29"/>
  <c r="AQ397" i="29"/>
  <c r="AP397" i="29"/>
  <c r="AO397" i="29"/>
  <c r="AN397" i="29"/>
  <c r="AM397" i="29"/>
  <c r="AL397" i="29"/>
  <c r="AK397" i="29"/>
  <c r="AJ397" i="29"/>
  <c r="AI397" i="29"/>
  <c r="AH397" i="29"/>
  <c r="AG397" i="29"/>
  <c r="AF397" i="29"/>
  <c r="AE397" i="29"/>
  <c r="AD397" i="29"/>
  <c r="AC397" i="29"/>
  <c r="AB397" i="29"/>
  <c r="AA397" i="29"/>
  <c r="Z397" i="29"/>
  <c r="Y397" i="29"/>
  <c r="AR396" i="29"/>
  <c r="AQ396" i="29"/>
  <c r="AP396" i="29"/>
  <c r="AO396" i="29"/>
  <c r="AN396" i="29"/>
  <c r="AM396" i="29"/>
  <c r="AL396" i="29"/>
  <c r="AK396" i="29"/>
  <c r="AJ396" i="29"/>
  <c r="AI396" i="29"/>
  <c r="AH396" i="29"/>
  <c r="AG396" i="29"/>
  <c r="AF396" i="29"/>
  <c r="AE396" i="29"/>
  <c r="AD396" i="29"/>
  <c r="AC396" i="29"/>
  <c r="AB396" i="29"/>
  <c r="AA396" i="29"/>
  <c r="Z396" i="29"/>
  <c r="Y396" i="29"/>
  <c r="AR395" i="29"/>
  <c r="AQ395" i="29"/>
  <c r="AP395" i="29"/>
  <c r="AO395" i="29"/>
  <c r="AN395" i="29"/>
  <c r="AM395" i="29"/>
  <c r="AL395" i="29"/>
  <c r="AK395" i="29"/>
  <c r="AJ395" i="29"/>
  <c r="AI395" i="29"/>
  <c r="AH395" i="29"/>
  <c r="AG395" i="29"/>
  <c r="AF395" i="29"/>
  <c r="AE395" i="29"/>
  <c r="AD395" i="29"/>
  <c r="AC395" i="29"/>
  <c r="AB395" i="29"/>
  <c r="AA395" i="29"/>
  <c r="Z395" i="29"/>
  <c r="Y395" i="29"/>
  <c r="AR394" i="29"/>
  <c r="AQ394" i="29"/>
  <c r="AP394" i="29"/>
  <c r="AO394" i="29"/>
  <c r="AN394" i="29"/>
  <c r="AM394" i="29"/>
  <c r="AL394" i="29"/>
  <c r="AK394" i="29"/>
  <c r="AJ394" i="29"/>
  <c r="AI394" i="29"/>
  <c r="AH394" i="29"/>
  <c r="AG394" i="29"/>
  <c r="AF394" i="29"/>
  <c r="AE394" i="29"/>
  <c r="AD394" i="29"/>
  <c r="AC394" i="29"/>
  <c r="AB394" i="29"/>
  <c r="AA394" i="29"/>
  <c r="Z394" i="29"/>
  <c r="Y394" i="29"/>
  <c r="AR393" i="29"/>
  <c r="AQ393" i="29"/>
  <c r="AP393" i="29"/>
  <c r="AO393" i="29"/>
  <c r="AN393" i="29"/>
  <c r="AM393" i="29"/>
  <c r="AL393" i="29"/>
  <c r="AK393" i="29"/>
  <c r="AJ393" i="29"/>
  <c r="AI393" i="29"/>
  <c r="AH393" i="29"/>
  <c r="AG393" i="29"/>
  <c r="AF393" i="29"/>
  <c r="AE393" i="29"/>
  <c r="AD393" i="29"/>
  <c r="AC393" i="29"/>
  <c r="AB393" i="29"/>
  <c r="AA393" i="29"/>
  <c r="Z393" i="29"/>
  <c r="Y393" i="29"/>
  <c r="AR392" i="29"/>
  <c r="AQ392" i="29"/>
  <c r="AP392" i="29"/>
  <c r="AO392" i="29"/>
  <c r="AN392" i="29"/>
  <c r="AM392" i="29"/>
  <c r="AL392" i="29"/>
  <c r="AK392" i="29"/>
  <c r="AJ392" i="29"/>
  <c r="AI392" i="29"/>
  <c r="AH392" i="29"/>
  <c r="AG392" i="29"/>
  <c r="AF392" i="29"/>
  <c r="AE392" i="29"/>
  <c r="AD392" i="29"/>
  <c r="AC392" i="29"/>
  <c r="AB392" i="29"/>
  <c r="AA392" i="29"/>
  <c r="Z392" i="29"/>
  <c r="Y392" i="29"/>
  <c r="AR391" i="29"/>
  <c r="AQ391" i="29"/>
  <c r="AP391" i="29"/>
  <c r="AO391" i="29"/>
  <c r="AN391" i="29"/>
  <c r="AM391" i="29"/>
  <c r="AL391" i="29"/>
  <c r="AK391" i="29"/>
  <c r="AJ391" i="29"/>
  <c r="AI391" i="29"/>
  <c r="AH391" i="29"/>
  <c r="AG391" i="29"/>
  <c r="AF391" i="29"/>
  <c r="AE391" i="29"/>
  <c r="AD391" i="29"/>
  <c r="AC391" i="29"/>
  <c r="AB391" i="29"/>
  <c r="AA391" i="29"/>
  <c r="Z391" i="29"/>
  <c r="Y391" i="29"/>
  <c r="AR390" i="29"/>
  <c r="AQ390" i="29"/>
  <c r="AP390" i="29"/>
  <c r="AO390" i="29"/>
  <c r="AN390" i="29"/>
  <c r="AM390" i="29"/>
  <c r="AL390" i="29"/>
  <c r="AK390" i="29"/>
  <c r="AJ390" i="29"/>
  <c r="AI390" i="29"/>
  <c r="AH390" i="29"/>
  <c r="AG390" i="29"/>
  <c r="AF390" i="29"/>
  <c r="AE390" i="29"/>
  <c r="AD390" i="29"/>
  <c r="AC390" i="29"/>
  <c r="AB390" i="29"/>
  <c r="AA390" i="29"/>
  <c r="Z390" i="29"/>
  <c r="Y390" i="29"/>
  <c r="AR389" i="29"/>
  <c r="AQ389" i="29"/>
  <c r="AP389" i="29"/>
  <c r="AO389" i="29"/>
  <c r="AN389" i="29"/>
  <c r="AM389" i="29"/>
  <c r="AL389" i="29"/>
  <c r="AK389" i="29"/>
  <c r="AJ389" i="29"/>
  <c r="AI389" i="29"/>
  <c r="AH389" i="29"/>
  <c r="AG389" i="29"/>
  <c r="AF389" i="29"/>
  <c r="AE389" i="29"/>
  <c r="AD389" i="29"/>
  <c r="AC389" i="29"/>
  <c r="AB389" i="29"/>
  <c r="AA389" i="29"/>
  <c r="Z389" i="29"/>
  <c r="Y389" i="29"/>
  <c r="AR388" i="29"/>
  <c r="AQ388" i="29"/>
  <c r="AP388" i="29"/>
  <c r="AO388" i="29"/>
  <c r="AN388" i="29"/>
  <c r="AM388" i="29"/>
  <c r="AL388" i="29"/>
  <c r="AK388" i="29"/>
  <c r="AJ388" i="29"/>
  <c r="AI388" i="29"/>
  <c r="AH388" i="29"/>
  <c r="AG388" i="29"/>
  <c r="AF388" i="29"/>
  <c r="AE388" i="29"/>
  <c r="AD388" i="29"/>
  <c r="AC388" i="29"/>
  <c r="AB388" i="29"/>
  <c r="AA388" i="29"/>
  <c r="Z388" i="29"/>
  <c r="Y388" i="29"/>
  <c r="AR387" i="29"/>
  <c r="AQ387" i="29"/>
  <c r="AP387" i="29"/>
  <c r="AO387" i="29"/>
  <c r="AN387" i="29"/>
  <c r="AM387" i="29"/>
  <c r="AL387" i="29"/>
  <c r="AK387" i="29"/>
  <c r="AJ387" i="29"/>
  <c r="AI387" i="29"/>
  <c r="AH387" i="29"/>
  <c r="AG387" i="29"/>
  <c r="AF387" i="29"/>
  <c r="AE387" i="29"/>
  <c r="AD387" i="29"/>
  <c r="AC387" i="29"/>
  <c r="AB387" i="29"/>
  <c r="AA387" i="29"/>
  <c r="Z387" i="29"/>
  <c r="Y387" i="29"/>
  <c r="AR386" i="29"/>
  <c r="AQ386" i="29"/>
  <c r="AP386" i="29"/>
  <c r="AO386" i="29"/>
  <c r="AN386" i="29"/>
  <c r="AM386" i="29"/>
  <c r="AL386" i="29"/>
  <c r="AK386" i="29"/>
  <c r="AJ386" i="29"/>
  <c r="AI386" i="29"/>
  <c r="AH386" i="29"/>
  <c r="AG386" i="29"/>
  <c r="AF386" i="29"/>
  <c r="AE386" i="29"/>
  <c r="AD386" i="29"/>
  <c r="AC386" i="29"/>
  <c r="AB386" i="29"/>
  <c r="AA386" i="29"/>
  <c r="Z386" i="29"/>
  <c r="Y386" i="29"/>
  <c r="AR385" i="29"/>
  <c r="AQ385" i="29"/>
  <c r="AP385" i="29"/>
  <c r="AO385" i="29"/>
  <c r="AN385" i="29"/>
  <c r="AM385" i="29"/>
  <c r="AL385" i="29"/>
  <c r="AK385" i="29"/>
  <c r="AJ385" i="29"/>
  <c r="AI385" i="29"/>
  <c r="AH385" i="29"/>
  <c r="AG385" i="29"/>
  <c r="AF385" i="29"/>
  <c r="AE385" i="29"/>
  <c r="AD385" i="29"/>
  <c r="AC385" i="29"/>
  <c r="AB385" i="29"/>
  <c r="AA385" i="29"/>
  <c r="Z385" i="29"/>
  <c r="Y385" i="29"/>
  <c r="AR384" i="29"/>
  <c r="AQ384" i="29"/>
  <c r="AP384" i="29"/>
  <c r="AO384" i="29"/>
  <c r="AN384" i="29"/>
  <c r="AM384" i="29"/>
  <c r="AL384" i="29"/>
  <c r="AK384" i="29"/>
  <c r="AJ384" i="29"/>
  <c r="AI384" i="29"/>
  <c r="AH384" i="29"/>
  <c r="AG384" i="29"/>
  <c r="AF384" i="29"/>
  <c r="AE384" i="29"/>
  <c r="AD384" i="29"/>
  <c r="AC384" i="29"/>
  <c r="AB384" i="29"/>
  <c r="AA384" i="29"/>
  <c r="Z384" i="29"/>
  <c r="Y384" i="29"/>
  <c r="AR383" i="29"/>
  <c r="AQ383" i="29"/>
  <c r="AP383" i="29"/>
  <c r="AO383" i="29"/>
  <c r="AN383" i="29"/>
  <c r="AM383" i="29"/>
  <c r="AL383" i="29"/>
  <c r="AK383" i="29"/>
  <c r="AJ383" i="29"/>
  <c r="AI383" i="29"/>
  <c r="AH383" i="29"/>
  <c r="AG383" i="29"/>
  <c r="AF383" i="29"/>
  <c r="AE383" i="29"/>
  <c r="AD383" i="29"/>
  <c r="AC383" i="29"/>
  <c r="AB383" i="29"/>
  <c r="AA383" i="29"/>
  <c r="Z383" i="29"/>
  <c r="Y383" i="29"/>
  <c r="AR382" i="29"/>
  <c r="AQ382" i="29"/>
  <c r="AP382" i="29"/>
  <c r="AO382" i="29"/>
  <c r="AN382" i="29"/>
  <c r="AM382" i="29"/>
  <c r="AL382" i="29"/>
  <c r="AK382" i="29"/>
  <c r="AJ382" i="29"/>
  <c r="AI382" i="29"/>
  <c r="AH382" i="29"/>
  <c r="AG382" i="29"/>
  <c r="AF382" i="29"/>
  <c r="AE382" i="29"/>
  <c r="AD382" i="29"/>
  <c r="AC382" i="29"/>
  <c r="AB382" i="29"/>
  <c r="AA382" i="29"/>
  <c r="Z382" i="29"/>
  <c r="Y382" i="29"/>
  <c r="AR381" i="29"/>
  <c r="AQ381" i="29"/>
  <c r="AP381" i="29"/>
  <c r="AO381" i="29"/>
  <c r="AN381" i="29"/>
  <c r="AM381" i="29"/>
  <c r="AL381" i="29"/>
  <c r="AK381" i="29"/>
  <c r="AJ381" i="29"/>
  <c r="AI381" i="29"/>
  <c r="AH381" i="29"/>
  <c r="AG381" i="29"/>
  <c r="AF381" i="29"/>
  <c r="AE381" i="29"/>
  <c r="AD381" i="29"/>
  <c r="AC381" i="29"/>
  <c r="AB381" i="29"/>
  <c r="AA381" i="29"/>
  <c r="Z381" i="29"/>
  <c r="Y381" i="29"/>
  <c r="AR380" i="29"/>
  <c r="AQ380" i="29"/>
  <c r="AP380" i="29"/>
  <c r="AO380" i="29"/>
  <c r="AN380" i="29"/>
  <c r="AM380" i="29"/>
  <c r="AL380" i="29"/>
  <c r="AK380" i="29"/>
  <c r="AJ380" i="29"/>
  <c r="AI380" i="29"/>
  <c r="AH380" i="29"/>
  <c r="AG380" i="29"/>
  <c r="AF380" i="29"/>
  <c r="AE380" i="29"/>
  <c r="AD380" i="29"/>
  <c r="AC380" i="29"/>
  <c r="AB380" i="29"/>
  <c r="AA380" i="29"/>
  <c r="Z380" i="29"/>
  <c r="Y380" i="29"/>
  <c r="AR379" i="29"/>
  <c r="AQ379" i="29"/>
  <c r="AP379" i="29"/>
  <c r="AO379" i="29"/>
  <c r="AN379" i="29"/>
  <c r="AM379" i="29"/>
  <c r="AL379" i="29"/>
  <c r="AK379" i="29"/>
  <c r="AJ379" i="29"/>
  <c r="AI379" i="29"/>
  <c r="AH379" i="29"/>
  <c r="AG379" i="29"/>
  <c r="AF379" i="29"/>
  <c r="AE379" i="29"/>
  <c r="AD379" i="29"/>
  <c r="AC379" i="29"/>
  <c r="AB379" i="29"/>
  <c r="AA379" i="29"/>
  <c r="Z379" i="29"/>
  <c r="Y379" i="29"/>
  <c r="AR378" i="29"/>
  <c r="AQ378" i="29"/>
  <c r="AP378" i="29"/>
  <c r="AO378" i="29"/>
  <c r="AN378" i="29"/>
  <c r="AM378" i="29"/>
  <c r="AL378" i="29"/>
  <c r="AK378" i="29"/>
  <c r="AJ378" i="29"/>
  <c r="AI378" i="29"/>
  <c r="AH378" i="29"/>
  <c r="AG378" i="29"/>
  <c r="AF378" i="29"/>
  <c r="AE378" i="29"/>
  <c r="AD378" i="29"/>
  <c r="AC378" i="29"/>
  <c r="AB378" i="29"/>
  <c r="AA378" i="29"/>
  <c r="Z378" i="29"/>
  <c r="Y378" i="29"/>
  <c r="AR377" i="29"/>
  <c r="AQ377" i="29"/>
  <c r="AP377" i="29"/>
  <c r="AO377" i="29"/>
  <c r="AN377" i="29"/>
  <c r="AM377" i="29"/>
  <c r="AL377" i="29"/>
  <c r="AK377" i="29"/>
  <c r="AJ377" i="29"/>
  <c r="AI377" i="29"/>
  <c r="AH377" i="29"/>
  <c r="AG377" i="29"/>
  <c r="AF377" i="29"/>
  <c r="AE377" i="29"/>
  <c r="AD377" i="29"/>
  <c r="AC377" i="29"/>
  <c r="AB377" i="29"/>
  <c r="AA377" i="29"/>
  <c r="Z377" i="29"/>
  <c r="Y377" i="29"/>
  <c r="AR376" i="29"/>
  <c r="AQ376" i="29"/>
  <c r="AP376" i="29"/>
  <c r="AO376" i="29"/>
  <c r="AN376" i="29"/>
  <c r="AM376" i="29"/>
  <c r="AL376" i="29"/>
  <c r="AK376" i="29"/>
  <c r="AJ376" i="29"/>
  <c r="AI376" i="29"/>
  <c r="AH376" i="29"/>
  <c r="AG376" i="29"/>
  <c r="AF376" i="29"/>
  <c r="AE376" i="29"/>
  <c r="AD376" i="29"/>
  <c r="AC376" i="29"/>
  <c r="AB376" i="29"/>
  <c r="AA376" i="29"/>
  <c r="Z376" i="29"/>
  <c r="Y376" i="29"/>
  <c r="AR375" i="29"/>
  <c r="AQ375" i="29"/>
  <c r="AP375" i="29"/>
  <c r="AO375" i="29"/>
  <c r="AN375" i="29"/>
  <c r="AM375" i="29"/>
  <c r="AL375" i="29"/>
  <c r="AK375" i="29"/>
  <c r="AJ375" i="29"/>
  <c r="AI375" i="29"/>
  <c r="AH375" i="29"/>
  <c r="AG375" i="29"/>
  <c r="AF375" i="29"/>
  <c r="AE375" i="29"/>
  <c r="AD375" i="29"/>
  <c r="AC375" i="29"/>
  <c r="AB375" i="29"/>
  <c r="AA375" i="29"/>
  <c r="Z375" i="29"/>
  <c r="Y375" i="29"/>
  <c r="AR374" i="29"/>
  <c r="AQ374" i="29"/>
  <c r="AP374" i="29"/>
  <c r="AO374" i="29"/>
  <c r="AN374" i="29"/>
  <c r="AM374" i="29"/>
  <c r="AL374" i="29"/>
  <c r="AK374" i="29"/>
  <c r="AJ374" i="29"/>
  <c r="AI374" i="29"/>
  <c r="AH374" i="29"/>
  <c r="AG374" i="29"/>
  <c r="AF374" i="29"/>
  <c r="AE374" i="29"/>
  <c r="AD374" i="29"/>
  <c r="AC374" i="29"/>
  <c r="AB374" i="29"/>
  <c r="AA374" i="29"/>
  <c r="Z374" i="29"/>
  <c r="Y374" i="29"/>
  <c r="AR373" i="29"/>
  <c r="AQ373" i="29"/>
  <c r="AP373" i="29"/>
  <c r="AO373" i="29"/>
  <c r="AN373" i="29"/>
  <c r="AM373" i="29"/>
  <c r="AL373" i="29"/>
  <c r="AK373" i="29"/>
  <c r="AJ373" i="29"/>
  <c r="AI373" i="29"/>
  <c r="AH373" i="29"/>
  <c r="AG373" i="29"/>
  <c r="AF373" i="29"/>
  <c r="AE373" i="29"/>
  <c r="AD373" i="29"/>
  <c r="AC373" i="29"/>
  <c r="AB373" i="29"/>
  <c r="AA373" i="29"/>
  <c r="Z373" i="29"/>
  <c r="Y373" i="29"/>
  <c r="AR372" i="29"/>
  <c r="AQ372" i="29"/>
  <c r="AP372" i="29"/>
  <c r="AO372" i="29"/>
  <c r="AN372" i="29"/>
  <c r="AM372" i="29"/>
  <c r="AL372" i="29"/>
  <c r="AK372" i="29"/>
  <c r="AJ372" i="29"/>
  <c r="AI372" i="29"/>
  <c r="AH372" i="29"/>
  <c r="AG372" i="29"/>
  <c r="AF372" i="29"/>
  <c r="AE372" i="29"/>
  <c r="AD372" i="29"/>
  <c r="AC372" i="29"/>
  <c r="AB372" i="29"/>
  <c r="AA372" i="29"/>
  <c r="Z372" i="29"/>
  <c r="Y372" i="29"/>
  <c r="AR371" i="29"/>
  <c r="AQ371" i="29"/>
  <c r="AP371" i="29"/>
  <c r="AO371" i="29"/>
  <c r="AN371" i="29"/>
  <c r="AM371" i="29"/>
  <c r="AL371" i="29"/>
  <c r="AK371" i="29"/>
  <c r="AJ371" i="29"/>
  <c r="AI371" i="29"/>
  <c r="AH371" i="29"/>
  <c r="AG371" i="29"/>
  <c r="AF371" i="29"/>
  <c r="AE371" i="29"/>
  <c r="AD371" i="29"/>
  <c r="AC371" i="29"/>
  <c r="AB371" i="29"/>
  <c r="AA371" i="29"/>
  <c r="Z371" i="29"/>
  <c r="Y371" i="29"/>
  <c r="AR370" i="29"/>
  <c r="AQ370" i="29"/>
  <c r="AP370" i="29"/>
  <c r="AO370" i="29"/>
  <c r="AN370" i="29"/>
  <c r="AM370" i="29"/>
  <c r="AL370" i="29"/>
  <c r="AK370" i="29"/>
  <c r="AJ370" i="29"/>
  <c r="AI370" i="29"/>
  <c r="AH370" i="29"/>
  <c r="AG370" i="29"/>
  <c r="AF370" i="29"/>
  <c r="AE370" i="29"/>
  <c r="AD370" i="29"/>
  <c r="AC370" i="29"/>
  <c r="AB370" i="29"/>
  <c r="AA370" i="29"/>
  <c r="Z370" i="29"/>
  <c r="Y370" i="29"/>
  <c r="AR369" i="29"/>
  <c r="AQ369" i="29"/>
  <c r="AP369" i="29"/>
  <c r="AO369" i="29"/>
  <c r="AN369" i="29"/>
  <c r="AM369" i="29"/>
  <c r="AL369" i="29"/>
  <c r="AK369" i="29"/>
  <c r="AJ369" i="29"/>
  <c r="AI369" i="29"/>
  <c r="AH369" i="29"/>
  <c r="AG369" i="29"/>
  <c r="AF369" i="29"/>
  <c r="AE369" i="29"/>
  <c r="AD369" i="29"/>
  <c r="AC369" i="29"/>
  <c r="AB369" i="29"/>
  <c r="AA369" i="29"/>
  <c r="Z369" i="29"/>
  <c r="Y369" i="29"/>
  <c r="AR368" i="29"/>
  <c r="AQ368" i="29"/>
  <c r="AP368" i="29"/>
  <c r="AO368" i="29"/>
  <c r="AN368" i="29"/>
  <c r="AM368" i="29"/>
  <c r="AL368" i="29"/>
  <c r="AK368" i="29"/>
  <c r="AJ368" i="29"/>
  <c r="AI368" i="29"/>
  <c r="AH368" i="29"/>
  <c r="AG368" i="29"/>
  <c r="AF368" i="29"/>
  <c r="AE368" i="29"/>
  <c r="AD368" i="29"/>
  <c r="AC368" i="29"/>
  <c r="AB368" i="29"/>
  <c r="AA368" i="29"/>
  <c r="Z368" i="29"/>
  <c r="Y368" i="29"/>
  <c r="AR367" i="29"/>
  <c r="AQ367" i="29"/>
  <c r="AP367" i="29"/>
  <c r="AO367" i="29"/>
  <c r="AN367" i="29"/>
  <c r="AM367" i="29"/>
  <c r="AL367" i="29"/>
  <c r="AK367" i="29"/>
  <c r="AJ367" i="29"/>
  <c r="AI367" i="29"/>
  <c r="AH367" i="29"/>
  <c r="AG367" i="29"/>
  <c r="AF367" i="29"/>
  <c r="AE367" i="29"/>
  <c r="AD367" i="29"/>
  <c r="AC367" i="29"/>
  <c r="AB367" i="29"/>
  <c r="AA367" i="29"/>
  <c r="Z367" i="29"/>
  <c r="Y367" i="29"/>
  <c r="AR366" i="29"/>
  <c r="AQ366" i="29"/>
  <c r="AP366" i="29"/>
  <c r="AO366" i="29"/>
  <c r="AN366" i="29"/>
  <c r="AM366" i="29"/>
  <c r="AL366" i="29"/>
  <c r="AK366" i="29"/>
  <c r="AJ366" i="29"/>
  <c r="AI366" i="29"/>
  <c r="AH366" i="29"/>
  <c r="AG366" i="29"/>
  <c r="AF366" i="29"/>
  <c r="AE366" i="29"/>
  <c r="AD366" i="29"/>
  <c r="AC366" i="29"/>
  <c r="AB366" i="29"/>
  <c r="AA366" i="29"/>
  <c r="Z366" i="29"/>
  <c r="Y366" i="29"/>
  <c r="AR365" i="29"/>
  <c r="AQ365" i="29"/>
  <c r="AP365" i="29"/>
  <c r="AO365" i="29"/>
  <c r="AN365" i="29"/>
  <c r="AM365" i="29"/>
  <c r="AL365" i="29"/>
  <c r="AK365" i="29"/>
  <c r="AJ365" i="29"/>
  <c r="AI365" i="29"/>
  <c r="AH365" i="29"/>
  <c r="AG365" i="29"/>
  <c r="AF365" i="29"/>
  <c r="AE365" i="29"/>
  <c r="AD365" i="29"/>
  <c r="AC365" i="29"/>
  <c r="AB365" i="29"/>
  <c r="AA365" i="29"/>
  <c r="Z365" i="29"/>
  <c r="Y365" i="29"/>
  <c r="AR364" i="29"/>
  <c r="AQ364" i="29"/>
  <c r="AP364" i="29"/>
  <c r="AO364" i="29"/>
  <c r="AN364" i="29"/>
  <c r="AM364" i="29"/>
  <c r="AL364" i="29"/>
  <c r="AK364" i="29"/>
  <c r="AJ364" i="29"/>
  <c r="AI364" i="29"/>
  <c r="AH364" i="29"/>
  <c r="AG364" i="29"/>
  <c r="AF364" i="29"/>
  <c r="AE364" i="29"/>
  <c r="AD364" i="29"/>
  <c r="AC364" i="29"/>
  <c r="AB364" i="29"/>
  <c r="AA364" i="29"/>
  <c r="Z364" i="29"/>
  <c r="Y364" i="29"/>
  <c r="AR363" i="29"/>
  <c r="AQ363" i="29"/>
  <c r="AP363" i="29"/>
  <c r="AO363" i="29"/>
  <c r="AN363" i="29"/>
  <c r="AM363" i="29"/>
  <c r="AL363" i="29"/>
  <c r="AK363" i="29"/>
  <c r="AJ363" i="29"/>
  <c r="AI363" i="29"/>
  <c r="AH363" i="29"/>
  <c r="AG363" i="29"/>
  <c r="AF363" i="29"/>
  <c r="AE363" i="29"/>
  <c r="AD363" i="29"/>
  <c r="AC363" i="29"/>
  <c r="AB363" i="29"/>
  <c r="AA363" i="29"/>
  <c r="Z363" i="29"/>
  <c r="Y363" i="29"/>
  <c r="AR362" i="29"/>
  <c r="AQ362" i="29"/>
  <c r="AP362" i="29"/>
  <c r="AO362" i="29"/>
  <c r="AN362" i="29"/>
  <c r="AM362" i="29"/>
  <c r="AL362" i="29"/>
  <c r="AK362" i="29"/>
  <c r="AJ362" i="29"/>
  <c r="AI362" i="29"/>
  <c r="AH362" i="29"/>
  <c r="AG362" i="29"/>
  <c r="AF362" i="29"/>
  <c r="AE362" i="29"/>
  <c r="AD362" i="29"/>
  <c r="AC362" i="29"/>
  <c r="AB362" i="29"/>
  <c r="AA362" i="29"/>
  <c r="Z362" i="29"/>
  <c r="Y362" i="29"/>
  <c r="AR361" i="29"/>
  <c r="AQ361" i="29"/>
  <c r="AP361" i="29"/>
  <c r="AO361" i="29"/>
  <c r="AN361" i="29"/>
  <c r="AM361" i="29"/>
  <c r="AL361" i="29"/>
  <c r="AK361" i="29"/>
  <c r="AJ361" i="29"/>
  <c r="AI361" i="29"/>
  <c r="AH361" i="29"/>
  <c r="AG361" i="29"/>
  <c r="AF361" i="29"/>
  <c r="AE361" i="29"/>
  <c r="AD361" i="29"/>
  <c r="AC361" i="29"/>
  <c r="AB361" i="29"/>
  <c r="AA361" i="29"/>
  <c r="Z361" i="29"/>
  <c r="Y361" i="29"/>
  <c r="AR360" i="29"/>
  <c r="AQ360" i="29"/>
  <c r="AP360" i="29"/>
  <c r="AO360" i="29"/>
  <c r="AN360" i="29"/>
  <c r="AM360" i="29"/>
  <c r="AL360" i="29"/>
  <c r="AK360" i="29"/>
  <c r="AJ360" i="29"/>
  <c r="AI360" i="29"/>
  <c r="AH360" i="29"/>
  <c r="AG360" i="29"/>
  <c r="AF360" i="29"/>
  <c r="AE360" i="29"/>
  <c r="AD360" i="29"/>
  <c r="AC360" i="29"/>
  <c r="AB360" i="29"/>
  <c r="AA360" i="29"/>
  <c r="Z360" i="29"/>
  <c r="Y360" i="29"/>
  <c r="AR359" i="29"/>
  <c r="AQ359" i="29"/>
  <c r="AP359" i="29"/>
  <c r="AO359" i="29"/>
  <c r="AN359" i="29"/>
  <c r="AM359" i="29"/>
  <c r="AL359" i="29"/>
  <c r="AK359" i="29"/>
  <c r="AJ359" i="29"/>
  <c r="AI359" i="29"/>
  <c r="AH359" i="29"/>
  <c r="AG359" i="29"/>
  <c r="AF359" i="29"/>
  <c r="AE359" i="29"/>
  <c r="AD359" i="29"/>
  <c r="AC359" i="29"/>
  <c r="AB359" i="29"/>
  <c r="AA359" i="29"/>
  <c r="Z359" i="29"/>
  <c r="Y359" i="29"/>
  <c r="AR358" i="29"/>
  <c r="AQ358" i="29"/>
  <c r="AP358" i="29"/>
  <c r="AO358" i="29"/>
  <c r="AN358" i="29"/>
  <c r="AM358" i="29"/>
  <c r="AL358" i="29"/>
  <c r="AK358" i="29"/>
  <c r="AJ358" i="29"/>
  <c r="AI358" i="29"/>
  <c r="AH358" i="29"/>
  <c r="AG358" i="29"/>
  <c r="AF358" i="29"/>
  <c r="AE358" i="29"/>
  <c r="AD358" i="29"/>
  <c r="AC358" i="29"/>
  <c r="AB358" i="29"/>
  <c r="AA358" i="29"/>
  <c r="Z358" i="29"/>
  <c r="Y358" i="29"/>
  <c r="AR357" i="29"/>
  <c r="AQ357" i="29"/>
  <c r="AP357" i="29"/>
  <c r="AO357" i="29"/>
  <c r="AN357" i="29"/>
  <c r="AM357" i="29"/>
  <c r="AL357" i="29"/>
  <c r="AK357" i="29"/>
  <c r="AJ357" i="29"/>
  <c r="AI357" i="29"/>
  <c r="AH357" i="29"/>
  <c r="AG357" i="29"/>
  <c r="AF357" i="29"/>
  <c r="AE357" i="29"/>
  <c r="AD357" i="29"/>
  <c r="AC357" i="29"/>
  <c r="AB357" i="29"/>
  <c r="AA357" i="29"/>
  <c r="Z357" i="29"/>
  <c r="Y357" i="29"/>
  <c r="AR356" i="29"/>
  <c r="AQ356" i="29"/>
  <c r="AP356" i="29"/>
  <c r="AO356" i="29"/>
  <c r="AN356" i="29"/>
  <c r="AM356" i="29"/>
  <c r="AL356" i="29"/>
  <c r="AK356" i="29"/>
  <c r="AJ356" i="29"/>
  <c r="AI356" i="29"/>
  <c r="AH356" i="29"/>
  <c r="AG356" i="29"/>
  <c r="AF356" i="29"/>
  <c r="AE356" i="29"/>
  <c r="AD356" i="29"/>
  <c r="AC356" i="29"/>
  <c r="AB356" i="29"/>
  <c r="AA356" i="29"/>
  <c r="Z356" i="29"/>
  <c r="Y356" i="29"/>
  <c r="AR355" i="29"/>
  <c r="AQ355" i="29"/>
  <c r="AP355" i="29"/>
  <c r="AO355" i="29"/>
  <c r="AN355" i="29"/>
  <c r="AM355" i="29"/>
  <c r="AL355" i="29"/>
  <c r="AK355" i="29"/>
  <c r="AJ355" i="29"/>
  <c r="AI355" i="29"/>
  <c r="AH355" i="29"/>
  <c r="AG355" i="29"/>
  <c r="AF355" i="29"/>
  <c r="AE355" i="29"/>
  <c r="AD355" i="29"/>
  <c r="AC355" i="29"/>
  <c r="AB355" i="29"/>
  <c r="AA355" i="29"/>
  <c r="Z355" i="29"/>
  <c r="Y355" i="29"/>
  <c r="AR354" i="29"/>
  <c r="AQ354" i="29"/>
  <c r="AP354" i="29"/>
  <c r="AO354" i="29"/>
  <c r="AN354" i="29"/>
  <c r="AM354" i="29"/>
  <c r="AL354" i="29"/>
  <c r="AK354" i="29"/>
  <c r="AJ354" i="29"/>
  <c r="AI354" i="29"/>
  <c r="AH354" i="29"/>
  <c r="AG354" i="29"/>
  <c r="AF354" i="29"/>
  <c r="AE354" i="29"/>
  <c r="AD354" i="29"/>
  <c r="AC354" i="29"/>
  <c r="AB354" i="29"/>
  <c r="AA354" i="29"/>
  <c r="Z354" i="29"/>
  <c r="Y354" i="29"/>
  <c r="AR353" i="29"/>
  <c r="AQ353" i="29"/>
  <c r="AP353" i="29"/>
  <c r="AO353" i="29"/>
  <c r="AN353" i="29"/>
  <c r="AM353" i="29"/>
  <c r="AL353" i="29"/>
  <c r="AK353" i="29"/>
  <c r="AJ353" i="29"/>
  <c r="AI353" i="29"/>
  <c r="AH353" i="29"/>
  <c r="AG353" i="29"/>
  <c r="AF353" i="29"/>
  <c r="AE353" i="29"/>
  <c r="AD353" i="29"/>
  <c r="AC353" i="29"/>
  <c r="AB353" i="29"/>
  <c r="AA353" i="29"/>
  <c r="Z353" i="29"/>
  <c r="Y353" i="29"/>
  <c r="AR352" i="29"/>
  <c r="AQ352" i="29"/>
  <c r="AP352" i="29"/>
  <c r="AO352" i="29"/>
  <c r="AN352" i="29"/>
  <c r="AM352" i="29"/>
  <c r="AL352" i="29"/>
  <c r="AK352" i="29"/>
  <c r="AJ352" i="29"/>
  <c r="AI352" i="29"/>
  <c r="AH352" i="29"/>
  <c r="AG352" i="29"/>
  <c r="AF352" i="29"/>
  <c r="AE352" i="29"/>
  <c r="AD352" i="29"/>
  <c r="AC352" i="29"/>
  <c r="AB352" i="29"/>
  <c r="AA352" i="29"/>
  <c r="Z352" i="29"/>
  <c r="Y352" i="29"/>
  <c r="AR351" i="29"/>
  <c r="AQ351" i="29"/>
  <c r="AP351" i="29"/>
  <c r="AO351" i="29"/>
  <c r="AN351" i="29"/>
  <c r="AM351" i="29"/>
  <c r="AL351" i="29"/>
  <c r="AK351" i="29"/>
  <c r="AJ351" i="29"/>
  <c r="AI351" i="29"/>
  <c r="AH351" i="29"/>
  <c r="AG351" i="29"/>
  <c r="AF351" i="29"/>
  <c r="AE351" i="29"/>
  <c r="AD351" i="29"/>
  <c r="AC351" i="29"/>
  <c r="AB351" i="29"/>
  <c r="AA351" i="29"/>
  <c r="Z351" i="29"/>
  <c r="Y351" i="29"/>
  <c r="AR350" i="29"/>
  <c r="AQ350" i="29"/>
  <c r="AP350" i="29"/>
  <c r="AO350" i="29"/>
  <c r="AN350" i="29"/>
  <c r="AM350" i="29"/>
  <c r="AL350" i="29"/>
  <c r="AK350" i="29"/>
  <c r="AJ350" i="29"/>
  <c r="AI350" i="29"/>
  <c r="AH350" i="29"/>
  <c r="AG350" i="29"/>
  <c r="AF350" i="29"/>
  <c r="AE350" i="29"/>
  <c r="AD350" i="29"/>
  <c r="AC350" i="29"/>
  <c r="AB350" i="29"/>
  <c r="AA350" i="29"/>
  <c r="Z350" i="29"/>
  <c r="Y350" i="29"/>
  <c r="AR349" i="29"/>
  <c r="AQ349" i="29"/>
  <c r="AP349" i="29"/>
  <c r="AO349" i="29"/>
  <c r="AN349" i="29"/>
  <c r="AM349" i="29"/>
  <c r="AL349" i="29"/>
  <c r="AK349" i="29"/>
  <c r="AJ349" i="29"/>
  <c r="AI349" i="29"/>
  <c r="AH349" i="29"/>
  <c r="AG349" i="29"/>
  <c r="AF349" i="29"/>
  <c r="AE349" i="29"/>
  <c r="AD349" i="29"/>
  <c r="AC349" i="29"/>
  <c r="AB349" i="29"/>
  <c r="AA349" i="29"/>
  <c r="Z349" i="29"/>
  <c r="Y349" i="29"/>
  <c r="AR348" i="29"/>
  <c r="AQ348" i="29"/>
  <c r="AP348" i="29"/>
  <c r="AO348" i="29"/>
  <c r="AN348" i="29"/>
  <c r="AM348" i="29"/>
  <c r="AL348" i="29"/>
  <c r="AK348" i="29"/>
  <c r="AJ348" i="29"/>
  <c r="AI348" i="29"/>
  <c r="AH348" i="29"/>
  <c r="AG348" i="29"/>
  <c r="AF348" i="29"/>
  <c r="AE348" i="29"/>
  <c r="AD348" i="29"/>
  <c r="AC348" i="29"/>
  <c r="AB348" i="29"/>
  <c r="AA348" i="29"/>
  <c r="Z348" i="29"/>
  <c r="Y348" i="29"/>
  <c r="AR347" i="29"/>
  <c r="AQ347" i="29"/>
  <c r="AP347" i="29"/>
  <c r="AO347" i="29"/>
  <c r="AN347" i="29"/>
  <c r="AM347" i="29"/>
  <c r="AL347" i="29"/>
  <c r="AK347" i="29"/>
  <c r="AJ347" i="29"/>
  <c r="AI347" i="29"/>
  <c r="AH347" i="29"/>
  <c r="AG347" i="29"/>
  <c r="AF347" i="29"/>
  <c r="AE347" i="29"/>
  <c r="AD347" i="29"/>
  <c r="AC347" i="29"/>
  <c r="AB347" i="29"/>
  <c r="AA347" i="29"/>
  <c r="Z347" i="29"/>
  <c r="Y347" i="29"/>
  <c r="AR346" i="29"/>
  <c r="AQ346" i="29"/>
  <c r="AP346" i="29"/>
  <c r="AO346" i="29"/>
  <c r="AN346" i="29"/>
  <c r="AM346" i="29"/>
  <c r="AL346" i="29"/>
  <c r="AK346" i="29"/>
  <c r="AJ346" i="29"/>
  <c r="AI346" i="29"/>
  <c r="AH346" i="29"/>
  <c r="AG346" i="29"/>
  <c r="AF346" i="29"/>
  <c r="AE346" i="29"/>
  <c r="AD346" i="29"/>
  <c r="AC346" i="29"/>
  <c r="AB346" i="29"/>
  <c r="AA346" i="29"/>
  <c r="Z346" i="29"/>
  <c r="Y346" i="29"/>
  <c r="AR345" i="29"/>
  <c r="AQ345" i="29"/>
  <c r="AP345" i="29"/>
  <c r="AO345" i="29"/>
  <c r="AN345" i="29"/>
  <c r="AM345" i="29"/>
  <c r="AL345" i="29"/>
  <c r="AK345" i="29"/>
  <c r="AJ345" i="29"/>
  <c r="AI345" i="29"/>
  <c r="AH345" i="29"/>
  <c r="AG345" i="29"/>
  <c r="AF345" i="29"/>
  <c r="AE345" i="29"/>
  <c r="AD345" i="29"/>
  <c r="AC345" i="29"/>
  <c r="AB345" i="29"/>
  <c r="AA345" i="29"/>
  <c r="Z345" i="29"/>
  <c r="Y345" i="29"/>
  <c r="AR344" i="29"/>
  <c r="AQ344" i="29"/>
  <c r="AP344" i="29"/>
  <c r="AO344" i="29"/>
  <c r="AN344" i="29"/>
  <c r="AM344" i="29"/>
  <c r="AL344" i="29"/>
  <c r="AK344" i="29"/>
  <c r="AJ344" i="29"/>
  <c r="AI344" i="29"/>
  <c r="AH344" i="29"/>
  <c r="AG344" i="29"/>
  <c r="AF344" i="29"/>
  <c r="AE344" i="29"/>
  <c r="AD344" i="29"/>
  <c r="AC344" i="29"/>
  <c r="AB344" i="29"/>
  <c r="AA344" i="29"/>
  <c r="Z344" i="29"/>
  <c r="Y344" i="29"/>
  <c r="AR343" i="29"/>
  <c r="AQ343" i="29"/>
  <c r="AP343" i="29"/>
  <c r="AO343" i="29"/>
  <c r="AN343" i="29"/>
  <c r="AM343" i="29"/>
  <c r="AL343" i="29"/>
  <c r="AK343" i="29"/>
  <c r="AJ343" i="29"/>
  <c r="AI343" i="29"/>
  <c r="AH343" i="29"/>
  <c r="AG343" i="29"/>
  <c r="AF343" i="29"/>
  <c r="AE343" i="29"/>
  <c r="AD343" i="29"/>
  <c r="AC343" i="29"/>
  <c r="AB343" i="29"/>
  <c r="AA343" i="29"/>
  <c r="Z343" i="29"/>
  <c r="Y343" i="29"/>
  <c r="AR342" i="29"/>
  <c r="AQ342" i="29"/>
  <c r="AP342" i="29"/>
  <c r="AO342" i="29"/>
  <c r="AN342" i="29"/>
  <c r="AM342" i="29"/>
  <c r="AL342" i="29"/>
  <c r="AK342" i="29"/>
  <c r="AJ342" i="29"/>
  <c r="AI342" i="29"/>
  <c r="AH342" i="29"/>
  <c r="AG342" i="29"/>
  <c r="AF342" i="29"/>
  <c r="AE342" i="29"/>
  <c r="AD342" i="29"/>
  <c r="AC342" i="29"/>
  <c r="AB342" i="29"/>
  <c r="AA342" i="29"/>
  <c r="Z342" i="29"/>
  <c r="Y342" i="29"/>
  <c r="AR341" i="29"/>
  <c r="AQ341" i="29"/>
  <c r="AP341" i="29"/>
  <c r="AO341" i="29"/>
  <c r="AN341" i="29"/>
  <c r="AM341" i="29"/>
  <c r="AL341" i="29"/>
  <c r="AK341" i="29"/>
  <c r="AJ341" i="29"/>
  <c r="AI341" i="29"/>
  <c r="AH341" i="29"/>
  <c r="AG341" i="29"/>
  <c r="AF341" i="29"/>
  <c r="AE341" i="29"/>
  <c r="AD341" i="29"/>
  <c r="AC341" i="29"/>
  <c r="AB341" i="29"/>
  <c r="AA341" i="29"/>
  <c r="Z341" i="29"/>
  <c r="Y341" i="29"/>
  <c r="AR340" i="29"/>
  <c r="AQ340" i="29"/>
  <c r="AP340" i="29"/>
  <c r="AO340" i="29"/>
  <c r="AN340" i="29"/>
  <c r="AM340" i="29"/>
  <c r="AL340" i="29"/>
  <c r="AK340" i="29"/>
  <c r="AJ340" i="29"/>
  <c r="AI340" i="29"/>
  <c r="AH340" i="29"/>
  <c r="AG340" i="29"/>
  <c r="AF340" i="29"/>
  <c r="AE340" i="29"/>
  <c r="AD340" i="29"/>
  <c r="AC340" i="29"/>
  <c r="AB340" i="29"/>
  <c r="AA340" i="29"/>
  <c r="Z340" i="29"/>
  <c r="Y340" i="29"/>
  <c r="AR339" i="29"/>
  <c r="AQ339" i="29"/>
  <c r="AP339" i="29"/>
  <c r="AO339" i="29"/>
  <c r="AN339" i="29"/>
  <c r="AM339" i="29"/>
  <c r="AL339" i="29"/>
  <c r="AK339" i="29"/>
  <c r="AJ339" i="29"/>
  <c r="AI339" i="29"/>
  <c r="AH339" i="29"/>
  <c r="AG339" i="29"/>
  <c r="AF339" i="29"/>
  <c r="AE339" i="29"/>
  <c r="AD339" i="29"/>
  <c r="AC339" i="29"/>
  <c r="AB339" i="29"/>
  <c r="AA339" i="29"/>
  <c r="Z339" i="29"/>
  <c r="Y339" i="29"/>
  <c r="AR338" i="29"/>
  <c r="AQ338" i="29"/>
  <c r="AP338" i="29"/>
  <c r="AO338" i="29"/>
  <c r="AN338" i="29"/>
  <c r="AM338" i="29"/>
  <c r="AL338" i="29"/>
  <c r="AK338" i="29"/>
  <c r="AJ338" i="29"/>
  <c r="AI338" i="29"/>
  <c r="AH338" i="29"/>
  <c r="AG338" i="29"/>
  <c r="AF338" i="29"/>
  <c r="AE338" i="29"/>
  <c r="AD338" i="29"/>
  <c r="AC338" i="29"/>
  <c r="AB338" i="29"/>
  <c r="AA338" i="29"/>
  <c r="Z338" i="29"/>
  <c r="Y338" i="29"/>
  <c r="AR337" i="29"/>
  <c r="AQ337" i="29"/>
  <c r="AP337" i="29"/>
  <c r="AO337" i="29"/>
  <c r="AN337" i="29"/>
  <c r="AM337" i="29"/>
  <c r="AL337" i="29"/>
  <c r="AK337" i="29"/>
  <c r="AJ337" i="29"/>
  <c r="AI337" i="29"/>
  <c r="AH337" i="29"/>
  <c r="AG337" i="29"/>
  <c r="AF337" i="29"/>
  <c r="AE337" i="29"/>
  <c r="AD337" i="29"/>
  <c r="AC337" i="29"/>
  <c r="AB337" i="29"/>
  <c r="AA337" i="29"/>
  <c r="Z337" i="29"/>
  <c r="Y337" i="29"/>
  <c r="AR336" i="29"/>
  <c r="AQ336" i="29"/>
  <c r="AP336" i="29"/>
  <c r="AO336" i="29"/>
  <c r="AN336" i="29"/>
  <c r="AM336" i="29"/>
  <c r="AL336" i="29"/>
  <c r="AK336" i="29"/>
  <c r="AJ336" i="29"/>
  <c r="AI336" i="29"/>
  <c r="AH336" i="29"/>
  <c r="AG336" i="29"/>
  <c r="AF336" i="29"/>
  <c r="AE336" i="29"/>
  <c r="AD336" i="29"/>
  <c r="AC336" i="29"/>
  <c r="AB336" i="29"/>
  <c r="AA336" i="29"/>
  <c r="Z336" i="29"/>
  <c r="Y336" i="29"/>
  <c r="AR335" i="29"/>
  <c r="AQ335" i="29"/>
  <c r="AP335" i="29"/>
  <c r="AO335" i="29"/>
  <c r="AN335" i="29"/>
  <c r="AM335" i="29"/>
  <c r="AL335" i="29"/>
  <c r="AK335" i="29"/>
  <c r="AJ335" i="29"/>
  <c r="AI335" i="29"/>
  <c r="AH335" i="29"/>
  <c r="AG335" i="29"/>
  <c r="AF335" i="29"/>
  <c r="AE335" i="29"/>
  <c r="AD335" i="29"/>
  <c r="AC335" i="29"/>
  <c r="AB335" i="29"/>
  <c r="AA335" i="29"/>
  <c r="Z335" i="29"/>
  <c r="Y335" i="29"/>
  <c r="AR334" i="29"/>
  <c r="AQ334" i="29"/>
  <c r="AP334" i="29"/>
  <c r="AO334" i="29"/>
  <c r="AN334" i="29"/>
  <c r="AM334" i="29"/>
  <c r="AL334" i="29"/>
  <c r="AK334" i="29"/>
  <c r="AJ334" i="29"/>
  <c r="AI334" i="29"/>
  <c r="AH334" i="29"/>
  <c r="AG334" i="29"/>
  <c r="AF334" i="29"/>
  <c r="AE334" i="29"/>
  <c r="AD334" i="29"/>
  <c r="AC334" i="29"/>
  <c r="AB334" i="29"/>
  <c r="AA334" i="29"/>
  <c r="Z334" i="29"/>
  <c r="Y334" i="29"/>
  <c r="AR333" i="29"/>
  <c r="AQ333" i="29"/>
  <c r="AP333" i="29"/>
  <c r="AO333" i="29"/>
  <c r="AN333" i="29"/>
  <c r="AM333" i="29"/>
  <c r="AL333" i="29"/>
  <c r="AK333" i="29"/>
  <c r="AJ333" i="29"/>
  <c r="AI333" i="29"/>
  <c r="AH333" i="29"/>
  <c r="AG333" i="29"/>
  <c r="AF333" i="29"/>
  <c r="AE333" i="29"/>
  <c r="AD333" i="29"/>
  <c r="AC333" i="29"/>
  <c r="AB333" i="29"/>
  <c r="AA333" i="29"/>
  <c r="Z333" i="29"/>
  <c r="Y333" i="29"/>
  <c r="AR332" i="29"/>
  <c r="AQ332" i="29"/>
  <c r="AP332" i="29"/>
  <c r="AO332" i="29"/>
  <c r="AN332" i="29"/>
  <c r="AM332" i="29"/>
  <c r="AL332" i="29"/>
  <c r="AK332" i="29"/>
  <c r="AJ332" i="29"/>
  <c r="AI332" i="29"/>
  <c r="AH332" i="29"/>
  <c r="AG332" i="29"/>
  <c r="AF332" i="29"/>
  <c r="AE332" i="29"/>
  <c r="AD332" i="29"/>
  <c r="AC332" i="29"/>
  <c r="AB332" i="29"/>
  <c r="AA332" i="29"/>
  <c r="Z332" i="29"/>
  <c r="Y332" i="29"/>
  <c r="AR331" i="29"/>
  <c r="AQ331" i="29"/>
  <c r="AP331" i="29"/>
  <c r="AO331" i="29"/>
  <c r="AN331" i="29"/>
  <c r="AM331" i="29"/>
  <c r="AL331" i="29"/>
  <c r="AK331" i="29"/>
  <c r="AJ331" i="29"/>
  <c r="AI331" i="29"/>
  <c r="AH331" i="29"/>
  <c r="AG331" i="29"/>
  <c r="AF331" i="29"/>
  <c r="AE331" i="29"/>
  <c r="AD331" i="29"/>
  <c r="AC331" i="29"/>
  <c r="AB331" i="29"/>
  <c r="AA331" i="29"/>
  <c r="Z331" i="29"/>
  <c r="Y331" i="29"/>
  <c r="AR330" i="29"/>
  <c r="AQ330" i="29"/>
  <c r="AP330" i="29"/>
  <c r="AO330" i="29"/>
  <c r="AN330" i="29"/>
  <c r="AM330" i="29"/>
  <c r="AL330" i="29"/>
  <c r="AK330" i="29"/>
  <c r="AJ330" i="29"/>
  <c r="AI330" i="29"/>
  <c r="AH330" i="29"/>
  <c r="AG330" i="29"/>
  <c r="AF330" i="29"/>
  <c r="AE330" i="29"/>
  <c r="AD330" i="29"/>
  <c r="AC330" i="29"/>
  <c r="AB330" i="29"/>
  <c r="AA330" i="29"/>
  <c r="Z330" i="29"/>
  <c r="Y330" i="29"/>
  <c r="AR329" i="29"/>
  <c r="AQ329" i="29"/>
  <c r="AP329" i="29"/>
  <c r="AO329" i="29"/>
  <c r="AN329" i="29"/>
  <c r="AM329" i="29"/>
  <c r="AL329" i="29"/>
  <c r="AK329" i="29"/>
  <c r="AJ329" i="29"/>
  <c r="AI329" i="29"/>
  <c r="AH329" i="29"/>
  <c r="AG329" i="29"/>
  <c r="AF329" i="29"/>
  <c r="AE329" i="29"/>
  <c r="AD329" i="29"/>
  <c r="AC329" i="29"/>
  <c r="AB329" i="29"/>
  <c r="AA329" i="29"/>
  <c r="Z329" i="29"/>
  <c r="Y329" i="29"/>
  <c r="AR328" i="29"/>
  <c r="AQ328" i="29"/>
  <c r="AP328" i="29"/>
  <c r="AO328" i="29"/>
  <c r="AN328" i="29"/>
  <c r="AM328" i="29"/>
  <c r="AL328" i="29"/>
  <c r="AK328" i="29"/>
  <c r="AJ328" i="29"/>
  <c r="AI328" i="29"/>
  <c r="AH328" i="29"/>
  <c r="AG328" i="29"/>
  <c r="AF328" i="29"/>
  <c r="AE328" i="29"/>
  <c r="AD328" i="29"/>
  <c r="AC328" i="29"/>
  <c r="AB328" i="29"/>
  <c r="AA328" i="29"/>
  <c r="Z328" i="29"/>
  <c r="Y328" i="29"/>
  <c r="AR327" i="29"/>
  <c r="AQ327" i="29"/>
  <c r="AP327" i="29"/>
  <c r="AO327" i="29"/>
  <c r="AN327" i="29"/>
  <c r="AM327" i="29"/>
  <c r="AL327" i="29"/>
  <c r="AK327" i="29"/>
  <c r="AJ327" i="29"/>
  <c r="AI327" i="29"/>
  <c r="AH327" i="29"/>
  <c r="AG327" i="29"/>
  <c r="AF327" i="29"/>
  <c r="AE327" i="29"/>
  <c r="AD327" i="29"/>
  <c r="AC327" i="29"/>
  <c r="AB327" i="29"/>
  <c r="AA327" i="29"/>
  <c r="Z327" i="29"/>
  <c r="Y327" i="29"/>
  <c r="AR326" i="29"/>
  <c r="AQ326" i="29"/>
  <c r="AP326" i="29"/>
  <c r="AO326" i="29"/>
  <c r="AN326" i="29"/>
  <c r="AM326" i="29"/>
  <c r="AL326" i="29"/>
  <c r="AK326" i="29"/>
  <c r="AJ326" i="29"/>
  <c r="AI326" i="29"/>
  <c r="AH326" i="29"/>
  <c r="AG326" i="29"/>
  <c r="AF326" i="29"/>
  <c r="AE326" i="29"/>
  <c r="AD326" i="29"/>
  <c r="AC326" i="29"/>
  <c r="AB326" i="29"/>
  <c r="AA326" i="29"/>
  <c r="Z326" i="29"/>
  <c r="Y326" i="29"/>
  <c r="AR325" i="29"/>
  <c r="AQ325" i="29"/>
  <c r="AP325" i="29"/>
  <c r="AO325" i="29"/>
  <c r="AN325" i="29"/>
  <c r="AM325" i="29"/>
  <c r="AL325" i="29"/>
  <c r="AK325" i="29"/>
  <c r="AJ325" i="29"/>
  <c r="AI325" i="29"/>
  <c r="AH325" i="29"/>
  <c r="AG325" i="29"/>
  <c r="AF325" i="29"/>
  <c r="AE325" i="29"/>
  <c r="AD325" i="29"/>
  <c r="AC325" i="29"/>
  <c r="AB325" i="29"/>
  <c r="AA325" i="29"/>
  <c r="Z325" i="29"/>
  <c r="Y325" i="29"/>
  <c r="AR324" i="29"/>
  <c r="AQ324" i="29"/>
  <c r="AP324" i="29"/>
  <c r="AO324" i="29"/>
  <c r="AN324" i="29"/>
  <c r="AM324" i="29"/>
  <c r="AL324" i="29"/>
  <c r="AK324" i="29"/>
  <c r="AJ324" i="29"/>
  <c r="AI324" i="29"/>
  <c r="AH324" i="29"/>
  <c r="AG324" i="29"/>
  <c r="AF324" i="29"/>
  <c r="AE324" i="29"/>
  <c r="AD324" i="29"/>
  <c r="AC324" i="29"/>
  <c r="AB324" i="29"/>
  <c r="AA324" i="29"/>
  <c r="Z324" i="29"/>
  <c r="Y324" i="29"/>
  <c r="AR323" i="29"/>
  <c r="AQ323" i="29"/>
  <c r="AP323" i="29"/>
  <c r="AO323" i="29"/>
  <c r="AN323" i="29"/>
  <c r="AM323" i="29"/>
  <c r="AL323" i="29"/>
  <c r="AK323" i="29"/>
  <c r="AJ323" i="29"/>
  <c r="AI323" i="29"/>
  <c r="AH323" i="29"/>
  <c r="AG323" i="29"/>
  <c r="AF323" i="29"/>
  <c r="AE323" i="29"/>
  <c r="AD323" i="29"/>
  <c r="AC323" i="29"/>
  <c r="AB323" i="29"/>
  <c r="AA323" i="29"/>
  <c r="Z323" i="29"/>
  <c r="Y323" i="29"/>
  <c r="AR322" i="29"/>
  <c r="AQ322" i="29"/>
  <c r="AP322" i="29"/>
  <c r="AO322" i="29"/>
  <c r="AN322" i="29"/>
  <c r="AM322" i="29"/>
  <c r="AL322" i="29"/>
  <c r="AK322" i="29"/>
  <c r="AJ322" i="29"/>
  <c r="AI322" i="29"/>
  <c r="AH322" i="29"/>
  <c r="AG322" i="29"/>
  <c r="AF322" i="29"/>
  <c r="AE322" i="29"/>
  <c r="AD322" i="29"/>
  <c r="AC322" i="29"/>
  <c r="AB322" i="29"/>
  <c r="AA322" i="29"/>
  <c r="Z322" i="29"/>
  <c r="Y322" i="29"/>
  <c r="AR321" i="29"/>
  <c r="AQ321" i="29"/>
  <c r="AP321" i="29"/>
  <c r="AO321" i="29"/>
  <c r="AN321" i="29"/>
  <c r="AM321" i="29"/>
  <c r="AL321" i="29"/>
  <c r="AK321" i="29"/>
  <c r="AJ321" i="29"/>
  <c r="AI321" i="29"/>
  <c r="AH321" i="29"/>
  <c r="AG321" i="29"/>
  <c r="AF321" i="29"/>
  <c r="AE321" i="29"/>
  <c r="AD321" i="29"/>
  <c r="AC321" i="29"/>
  <c r="AB321" i="29"/>
  <c r="AA321" i="29"/>
  <c r="Z321" i="29"/>
  <c r="Y321" i="29"/>
  <c r="AR320" i="29"/>
  <c r="AQ320" i="29"/>
  <c r="AP320" i="29"/>
  <c r="AO320" i="29"/>
  <c r="AN320" i="29"/>
  <c r="AM320" i="29"/>
  <c r="AL320" i="29"/>
  <c r="AK320" i="29"/>
  <c r="AJ320" i="29"/>
  <c r="AI320" i="29"/>
  <c r="AH320" i="29"/>
  <c r="AG320" i="29"/>
  <c r="AF320" i="29"/>
  <c r="AE320" i="29"/>
  <c r="AD320" i="29"/>
  <c r="AC320" i="29"/>
  <c r="AB320" i="29"/>
  <c r="AA320" i="29"/>
  <c r="Z320" i="29"/>
  <c r="Y320" i="29"/>
  <c r="AR319" i="29"/>
  <c r="AQ319" i="29"/>
  <c r="AP319" i="29"/>
  <c r="AO319" i="29"/>
  <c r="AN319" i="29"/>
  <c r="AM319" i="29"/>
  <c r="AL319" i="29"/>
  <c r="AK319" i="29"/>
  <c r="AJ319" i="29"/>
  <c r="AI319" i="29"/>
  <c r="AH319" i="29"/>
  <c r="AG319" i="29"/>
  <c r="AF319" i="29"/>
  <c r="AE319" i="29"/>
  <c r="AD319" i="29"/>
  <c r="AC319" i="29"/>
  <c r="AB319" i="29"/>
  <c r="AA319" i="29"/>
  <c r="Z319" i="29"/>
  <c r="Y319" i="29"/>
  <c r="AR318" i="29"/>
  <c r="AQ318" i="29"/>
  <c r="AP318" i="29"/>
  <c r="AO318" i="29"/>
  <c r="AN318" i="29"/>
  <c r="AM318" i="29"/>
  <c r="AL318" i="29"/>
  <c r="AK318" i="29"/>
  <c r="AJ318" i="29"/>
  <c r="AI318" i="29"/>
  <c r="AH318" i="29"/>
  <c r="AG318" i="29"/>
  <c r="AF318" i="29"/>
  <c r="AE318" i="29"/>
  <c r="AD318" i="29"/>
  <c r="AC318" i="29"/>
  <c r="AB318" i="29"/>
  <c r="AA318" i="29"/>
  <c r="Z318" i="29"/>
  <c r="Y318" i="29"/>
  <c r="AR317" i="29"/>
  <c r="AQ317" i="29"/>
  <c r="AP317" i="29"/>
  <c r="AO317" i="29"/>
  <c r="AN317" i="29"/>
  <c r="AM317" i="29"/>
  <c r="AL317" i="29"/>
  <c r="AK317" i="29"/>
  <c r="AJ317" i="29"/>
  <c r="AI317" i="29"/>
  <c r="AH317" i="29"/>
  <c r="AG317" i="29"/>
  <c r="AF317" i="29"/>
  <c r="AE317" i="29"/>
  <c r="AD317" i="29"/>
  <c r="AC317" i="29"/>
  <c r="AB317" i="29"/>
  <c r="AA317" i="29"/>
  <c r="Z317" i="29"/>
  <c r="Y317" i="29"/>
  <c r="AR316" i="29"/>
  <c r="AQ316" i="29"/>
  <c r="AP316" i="29"/>
  <c r="AO316" i="29"/>
  <c r="AN316" i="29"/>
  <c r="AM316" i="29"/>
  <c r="AL316" i="29"/>
  <c r="AK316" i="29"/>
  <c r="AJ316" i="29"/>
  <c r="AI316" i="29"/>
  <c r="AH316" i="29"/>
  <c r="AG316" i="29"/>
  <c r="AF316" i="29"/>
  <c r="AE316" i="29"/>
  <c r="AD316" i="29"/>
  <c r="AC316" i="29"/>
  <c r="AB316" i="29"/>
  <c r="AA316" i="29"/>
  <c r="Z316" i="29"/>
  <c r="Y316" i="29"/>
  <c r="AR315" i="29"/>
  <c r="AQ315" i="29"/>
  <c r="AP315" i="29"/>
  <c r="AO315" i="29"/>
  <c r="AN315" i="29"/>
  <c r="AM315" i="29"/>
  <c r="AL315" i="29"/>
  <c r="AK315" i="29"/>
  <c r="AJ315" i="29"/>
  <c r="AI315" i="29"/>
  <c r="AH315" i="29"/>
  <c r="AG315" i="29"/>
  <c r="AF315" i="29"/>
  <c r="AE315" i="29"/>
  <c r="AD315" i="29"/>
  <c r="AC315" i="29"/>
  <c r="AB315" i="29"/>
  <c r="AA315" i="29"/>
  <c r="Z315" i="29"/>
  <c r="Y315" i="29"/>
  <c r="AR314" i="29"/>
  <c r="AQ314" i="29"/>
  <c r="AP314" i="29"/>
  <c r="AO314" i="29"/>
  <c r="AN314" i="29"/>
  <c r="AM314" i="29"/>
  <c r="AL314" i="29"/>
  <c r="AK314" i="29"/>
  <c r="AJ314" i="29"/>
  <c r="AI314" i="29"/>
  <c r="AH314" i="29"/>
  <c r="AG314" i="29"/>
  <c r="AF314" i="29"/>
  <c r="AE314" i="29"/>
  <c r="AD314" i="29"/>
  <c r="AC314" i="29"/>
  <c r="AB314" i="29"/>
  <c r="AA314" i="29"/>
  <c r="Z314" i="29"/>
  <c r="Y314" i="29"/>
  <c r="AR313" i="29"/>
  <c r="AQ313" i="29"/>
  <c r="AP313" i="29"/>
  <c r="AO313" i="29"/>
  <c r="AN313" i="29"/>
  <c r="AM313" i="29"/>
  <c r="AL313" i="29"/>
  <c r="AK313" i="29"/>
  <c r="AJ313" i="29"/>
  <c r="AI313" i="29"/>
  <c r="AH313" i="29"/>
  <c r="AG313" i="29"/>
  <c r="AF313" i="29"/>
  <c r="AE313" i="29"/>
  <c r="AD313" i="29"/>
  <c r="AC313" i="29"/>
  <c r="AB313" i="29"/>
  <c r="AA313" i="29"/>
  <c r="Z313" i="29"/>
  <c r="Y313" i="29"/>
  <c r="AR312" i="29"/>
  <c r="AQ312" i="29"/>
  <c r="AP312" i="29"/>
  <c r="AO312" i="29"/>
  <c r="AN312" i="29"/>
  <c r="AM312" i="29"/>
  <c r="AL312" i="29"/>
  <c r="AK312" i="29"/>
  <c r="AJ312" i="29"/>
  <c r="AI312" i="29"/>
  <c r="AH312" i="29"/>
  <c r="AG312" i="29"/>
  <c r="AF312" i="29"/>
  <c r="AE312" i="29"/>
  <c r="AD312" i="29"/>
  <c r="AC312" i="29"/>
  <c r="AB312" i="29"/>
  <c r="AA312" i="29"/>
  <c r="Z312" i="29"/>
  <c r="Y312" i="29"/>
  <c r="AR311" i="29"/>
  <c r="AQ311" i="29"/>
  <c r="AP311" i="29"/>
  <c r="AO311" i="29"/>
  <c r="AN311" i="29"/>
  <c r="AM311" i="29"/>
  <c r="AL311" i="29"/>
  <c r="AK311" i="29"/>
  <c r="AJ311" i="29"/>
  <c r="AI311" i="29"/>
  <c r="AH311" i="29"/>
  <c r="AG311" i="29"/>
  <c r="AF311" i="29"/>
  <c r="AE311" i="29"/>
  <c r="AD311" i="29"/>
  <c r="AC311" i="29"/>
  <c r="AB311" i="29"/>
  <c r="AA311" i="29"/>
  <c r="Z311" i="29"/>
  <c r="Y311" i="29"/>
  <c r="AR310" i="29"/>
  <c r="AQ310" i="29"/>
  <c r="AP310" i="29"/>
  <c r="AO310" i="29"/>
  <c r="AN310" i="29"/>
  <c r="AM310" i="29"/>
  <c r="AL310" i="29"/>
  <c r="AK310" i="29"/>
  <c r="AJ310" i="29"/>
  <c r="AI310" i="29"/>
  <c r="AH310" i="29"/>
  <c r="AG310" i="29"/>
  <c r="AF310" i="29"/>
  <c r="AE310" i="29"/>
  <c r="AD310" i="29"/>
  <c r="AC310" i="29"/>
  <c r="AB310" i="29"/>
  <c r="AA310" i="29"/>
  <c r="Z310" i="29"/>
  <c r="Y310" i="29"/>
  <c r="AR309" i="29"/>
  <c r="AQ309" i="29"/>
  <c r="AP309" i="29"/>
  <c r="AO309" i="29"/>
  <c r="AN309" i="29"/>
  <c r="AM309" i="29"/>
  <c r="AL309" i="29"/>
  <c r="AK309" i="29"/>
  <c r="AJ309" i="29"/>
  <c r="AI309" i="29"/>
  <c r="AH309" i="29"/>
  <c r="AG309" i="29"/>
  <c r="AF309" i="29"/>
  <c r="AE309" i="29"/>
  <c r="AD309" i="29"/>
  <c r="AC309" i="29"/>
  <c r="AB309" i="29"/>
  <c r="AA309" i="29"/>
  <c r="Z309" i="29"/>
  <c r="Y309" i="29"/>
  <c r="AR308" i="29"/>
  <c r="AQ308" i="29"/>
  <c r="AP308" i="29"/>
  <c r="AO308" i="29"/>
  <c r="AN308" i="29"/>
  <c r="AM308" i="29"/>
  <c r="AL308" i="29"/>
  <c r="AK308" i="29"/>
  <c r="AJ308" i="29"/>
  <c r="AI308" i="29"/>
  <c r="AH308" i="29"/>
  <c r="AG308" i="29"/>
  <c r="AF308" i="29"/>
  <c r="AE308" i="29"/>
  <c r="AD308" i="29"/>
  <c r="AC308" i="29"/>
  <c r="AB308" i="29"/>
  <c r="AA308" i="29"/>
  <c r="Z308" i="29"/>
  <c r="Y308" i="29"/>
  <c r="AR307" i="29"/>
  <c r="AQ307" i="29"/>
  <c r="AP307" i="29"/>
  <c r="AO307" i="29"/>
  <c r="AN307" i="29"/>
  <c r="AM307" i="29"/>
  <c r="AL307" i="29"/>
  <c r="AK307" i="29"/>
  <c r="AJ307" i="29"/>
  <c r="AI307" i="29"/>
  <c r="AH307" i="29"/>
  <c r="AG307" i="29"/>
  <c r="AF307" i="29"/>
  <c r="AE307" i="29"/>
  <c r="AD307" i="29"/>
  <c r="AC307" i="29"/>
  <c r="AB307" i="29"/>
  <c r="AA307" i="29"/>
  <c r="Z307" i="29"/>
  <c r="Y307" i="29"/>
  <c r="AR306" i="29"/>
  <c r="AQ306" i="29"/>
  <c r="AP306" i="29"/>
  <c r="AO306" i="29"/>
  <c r="AN306" i="29"/>
  <c r="AM306" i="29"/>
  <c r="AL306" i="29"/>
  <c r="AK306" i="29"/>
  <c r="AJ306" i="29"/>
  <c r="AI306" i="29"/>
  <c r="AH306" i="29"/>
  <c r="AG306" i="29"/>
  <c r="AF306" i="29"/>
  <c r="AE306" i="29"/>
  <c r="AD306" i="29"/>
  <c r="AC306" i="29"/>
  <c r="AB306" i="29"/>
  <c r="AA306" i="29"/>
  <c r="Z306" i="29"/>
  <c r="Y306" i="29"/>
  <c r="AR305" i="29"/>
  <c r="AQ305" i="29"/>
  <c r="AP305" i="29"/>
  <c r="AO305" i="29"/>
  <c r="AN305" i="29"/>
  <c r="AM305" i="29"/>
  <c r="AL305" i="29"/>
  <c r="AK305" i="29"/>
  <c r="AJ305" i="29"/>
  <c r="AI305" i="29"/>
  <c r="AH305" i="29"/>
  <c r="AG305" i="29"/>
  <c r="AF305" i="29"/>
  <c r="AE305" i="29"/>
  <c r="AD305" i="29"/>
  <c r="AC305" i="29"/>
  <c r="AB305" i="29"/>
  <c r="AA305" i="29"/>
  <c r="Z305" i="29"/>
  <c r="Y305" i="29"/>
  <c r="AR304" i="29"/>
  <c r="AQ304" i="29"/>
  <c r="AP304" i="29"/>
  <c r="AO304" i="29"/>
  <c r="AN304" i="29"/>
  <c r="AM304" i="29"/>
  <c r="AL304" i="29"/>
  <c r="AK304" i="29"/>
  <c r="AJ304" i="29"/>
  <c r="AI304" i="29"/>
  <c r="AH304" i="29"/>
  <c r="AG304" i="29"/>
  <c r="AF304" i="29"/>
  <c r="AE304" i="29"/>
  <c r="AD304" i="29"/>
  <c r="AC304" i="29"/>
  <c r="AB304" i="29"/>
  <c r="AA304" i="29"/>
  <c r="Z304" i="29"/>
  <c r="Y304" i="29"/>
  <c r="AR303" i="29"/>
  <c r="AQ303" i="29"/>
  <c r="AP303" i="29"/>
  <c r="AO303" i="29"/>
  <c r="AN303" i="29"/>
  <c r="AM303" i="29"/>
  <c r="AL303" i="29"/>
  <c r="AK303" i="29"/>
  <c r="AJ303" i="29"/>
  <c r="AI303" i="29"/>
  <c r="AH303" i="29"/>
  <c r="AG303" i="29"/>
  <c r="AF303" i="29"/>
  <c r="AE303" i="29"/>
  <c r="AD303" i="29"/>
  <c r="AC303" i="29"/>
  <c r="AB303" i="29"/>
  <c r="AA303" i="29"/>
  <c r="Z303" i="29"/>
  <c r="Y303" i="29"/>
  <c r="AR302" i="29"/>
  <c r="AQ302" i="29"/>
  <c r="AP302" i="29"/>
  <c r="AO302" i="29"/>
  <c r="AN302" i="29"/>
  <c r="AM302" i="29"/>
  <c r="AL302" i="29"/>
  <c r="AK302" i="29"/>
  <c r="AJ302" i="29"/>
  <c r="AI302" i="29"/>
  <c r="AH302" i="29"/>
  <c r="AG302" i="29"/>
  <c r="AF302" i="29"/>
  <c r="AE302" i="29"/>
  <c r="AD302" i="29"/>
  <c r="AC302" i="29"/>
  <c r="AB302" i="29"/>
  <c r="AA302" i="29"/>
  <c r="Z302" i="29"/>
  <c r="Y302" i="29"/>
  <c r="AR301" i="29"/>
  <c r="AQ301" i="29"/>
  <c r="AP301" i="29"/>
  <c r="AO301" i="29"/>
  <c r="AN301" i="29"/>
  <c r="AM301" i="29"/>
  <c r="AL301" i="29"/>
  <c r="AK301" i="29"/>
  <c r="AJ301" i="29"/>
  <c r="AI301" i="29"/>
  <c r="AH301" i="29"/>
  <c r="AG301" i="29"/>
  <c r="AF301" i="29"/>
  <c r="AE301" i="29"/>
  <c r="AD301" i="29"/>
  <c r="AC301" i="29"/>
  <c r="AB301" i="29"/>
  <c r="AA301" i="29"/>
  <c r="Z301" i="29"/>
  <c r="Y301" i="29"/>
  <c r="AR300" i="29"/>
  <c r="AQ300" i="29"/>
  <c r="AP300" i="29"/>
  <c r="AO300" i="29"/>
  <c r="AN300" i="29"/>
  <c r="AM300" i="29"/>
  <c r="AL300" i="29"/>
  <c r="AK300" i="29"/>
  <c r="AJ300" i="29"/>
  <c r="AI300" i="29"/>
  <c r="AH300" i="29"/>
  <c r="AG300" i="29"/>
  <c r="AF300" i="29"/>
  <c r="AE300" i="29"/>
  <c r="AD300" i="29"/>
  <c r="AC300" i="29"/>
  <c r="AB300" i="29"/>
  <c r="AA300" i="29"/>
  <c r="Z300" i="29"/>
  <c r="Y300" i="29"/>
  <c r="AR299" i="29"/>
  <c r="AQ299" i="29"/>
  <c r="AP299" i="29"/>
  <c r="AO299" i="29"/>
  <c r="AN299" i="29"/>
  <c r="AM299" i="29"/>
  <c r="AL299" i="29"/>
  <c r="AK299" i="29"/>
  <c r="AJ299" i="29"/>
  <c r="AI299" i="29"/>
  <c r="AH299" i="29"/>
  <c r="AG299" i="29"/>
  <c r="AF299" i="29"/>
  <c r="AE299" i="29"/>
  <c r="AD299" i="29"/>
  <c r="AC299" i="29"/>
  <c r="AB299" i="29"/>
  <c r="AA299" i="29"/>
  <c r="Z299" i="29"/>
  <c r="Y299" i="29"/>
  <c r="AR298" i="29"/>
  <c r="AQ298" i="29"/>
  <c r="AP298" i="29"/>
  <c r="AO298" i="29"/>
  <c r="AN298" i="29"/>
  <c r="AM298" i="29"/>
  <c r="AL298" i="29"/>
  <c r="AK298" i="29"/>
  <c r="AJ298" i="29"/>
  <c r="AI298" i="29"/>
  <c r="AH298" i="29"/>
  <c r="AG298" i="29"/>
  <c r="AF298" i="29"/>
  <c r="AE298" i="29"/>
  <c r="AD298" i="29"/>
  <c r="AC298" i="29"/>
  <c r="AB298" i="29"/>
  <c r="AA298" i="29"/>
  <c r="Z298" i="29"/>
  <c r="Y298" i="29"/>
  <c r="AR297" i="29"/>
  <c r="AQ297" i="29"/>
  <c r="AP297" i="29"/>
  <c r="AO297" i="29"/>
  <c r="AN297" i="29"/>
  <c r="AM297" i="29"/>
  <c r="AL297" i="29"/>
  <c r="AK297" i="29"/>
  <c r="AJ297" i="29"/>
  <c r="AI297" i="29"/>
  <c r="AH297" i="29"/>
  <c r="AG297" i="29"/>
  <c r="AF297" i="29"/>
  <c r="AE297" i="29"/>
  <c r="AD297" i="29"/>
  <c r="AC297" i="29"/>
  <c r="AB297" i="29"/>
  <c r="AA297" i="29"/>
  <c r="Z297" i="29"/>
  <c r="Y297" i="29"/>
  <c r="AR296" i="29"/>
  <c r="AQ296" i="29"/>
  <c r="AP296" i="29"/>
  <c r="AO296" i="29"/>
  <c r="AN296" i="29"/>
  <c r="AM296" i="29"/>
  <c r="AL296" i="29"/>
  <c r="AK296" i="29"/>
  <c r="AJ296" i="29"/>
  <c r="AI296" i="29"/>
  <c r="AH296" i="29"/>
  <c r="AG296" i="29"/>
  <c r="AF296" i="29"/>
  <c r="AE296" i="29"/>
  <c r="AD296" i="29"/>
  <c r="AC296" i="29"/>
  <c r="AB296" i="29"/>
  <c r="AA296" i="29"/>
  <c r="Z296" i="29"/>
  <c r="Y296" i="29"/>
  <c r="AR295" i="29"/>
  <c r="AQ295" i="29"/>
  <c r="AP295" i="29"/>
  <c r="AO295" i="29"/>
  <c r="AN295" i="29"/>
  <c r="AM295" i="29"/>
  <c r="AL295" i="29"/>
  <c r="AK295" i="29"/>
  <c r="AJ295" i="29"/>
  <c r="AI295" i="29"/>
  <c r="AH295" i="29"/>
  <c r="AG295" i="29"/>
  <c r="AF295" i="29"/>
  <c r="AE295" i="29"/>
  <c r="AD295" i="29"/>
  <c r="AC295" i="29"/>
  <c r="AB295" i="29"/>
  <c r="AA295" i="29"/>
  <c r="Z295" i="29"/>
  <c r="Y295" i="29"/>
  <c r="AR294" i="29"/>
  <c r="AQ294" i="29"/>
  <c r="AP294" i="29"/>
  <c r="AO294" i="29"/>
  <c r="AN294" i="29"/>
  <c r="AM294" i="29"/>
  <c r="AL294" i="29"/>
  <c r="AK294" i="29"/>
  <c r="AJ294" i="29"/>
  <c r="AI294" i="29"/>
  <c r="AH294" i="29"/>
  <c r="AG294" i="29"/>
  <c r="AF294" i="29"/>
  <c r="AE294" i="29"/>
  <c r="AD294" i="29"/>
  <c r="AC294" i="29"/>
  <c r="AB294" i="29"/>
  <c r="AA294" i="29"/>
  <c r="Z294" i="29"/>
  <c r="Y294" i="29"/>
  <c r="AR293" i="29"/>
  <c r="AQ293" i="29"/>
  <c r="AP293" i="29"/>
  <c r="AO293" i="29"/>
  <c r="AN293" i="29"/>
  <c r="AM293" i="29"/>
  <c r="AL293" i="29"/>
  <c r="AK293" i="29"/>
  <c r="AJ293" i="29"/>
  <c r="AI293" i="29"/>
  <c r="AH293" i="29"/>
  <c r="AG293" i="29"/>
  <c r="AF293" i="29"/>
  <c r="AE293" i="29"/>
  <c r="AD293" i="29"/>
  <c r="AC293" i="29"/>
  <c r="AB293" i="29"/>
  <c r="AA293" i="29"/>
  <c r="Z293" i="29"/>
  <c r="Y293" i="29"/>
  <c r="AR292" i="29"/>
  <c r="AQ292" i="29"/>
  <c r="AP292" i="29"/>
  <c r="AO292" i="29"/>
  <c r="AN292" i="29"/>
  <c r="AM292" i="29"/>
  <c r="AL292" i="29"/>
  <c r="AK292" i="29"/>
  <c r="AJ292" i="29"/>
  <c r="AI292" i="29"/>
  <c r="AH292" i="29"/>
  <c r="AG292" i="29"/>
  <c r="AF292" i="29"/>
  <c r="AE292" i="29"/>
  <c r="AD292" i="29"/>
  <c r="AC292" i="29"/>
  <c r="AB292" i="29"/>
  <c r="AA292" i="29"/>
  <c r="Z292" i="29"/>
  <c r="Y292" i="29"/>
  <c r="AR291" i="29"/>
  <c r="AQ291" i="29"/>
  <c r="AP291" i="29"/>
  <c r="AO291" i="29"/>
  <c r="AN291" i="29"/>
  <c r="AM291" i="29"/>
  <c r="AL291" i="29"/>
  <c r="AK291" i="29"/>
  <c r="AJ291" i="29"/>
  <c r="AI291" i="29"/>
  <c r="AH291" i="29"/>
  <c r="AG291" i="29"/>
  <c r="AF291" i="29"/>
  <c r="AE291" i="29"/>
  <c r="AD291" i="29"/>
  <c r="AC291" i="29"/>
  <c r="AB291" i="29"/>
  <c r="AA291" i="29"/>
  <c r="Z291" i="29"/>
  <c r="Y291" i="29"/>
  <c r="AR290" i="29"/>
  <c r="AQ290" i="29"/>
  <c r="AP290" i="29"/>
  <c r="AO290" i="29"/>
  <c r="AN290" i="29"/>
  <c r="AM290" i="29"/>
  <c r="AL290" i="29"/>
  <c r="AK290" i="29"/>
  <c r="AJ290" i="29"/>
  <c r="AI290" i="29"/>
  <c r="AH290" i="29"/>
  <c r="AG290" i="29"/>
  <c r="AF290" i="29"/>
  <c r="AE290" i="29"/>
  <c r="AD290" i="29"/>
  <c r="AC290" i="29"/>
  <c r="AB290" i="29"/>
  <c r="AA290" i="29"/>
  <c r="Z290" i="29"/>
  <c r="Y290" i="29"/>
  <c r="AR289" i="29"/>
  <c r="AQ289" i="29"/>
  <c r="AP289" i="29"/>
  <c r="AO289" i="29"/>
  <c r="AN289" i="29"/>
  <c r="AM289" i="29"/>
  <c r="AL289" i="29"/>
  <c r="AK289" i="29"/>
  <c r="AJ289" i="29"/>
  <c r="AI289" i="29"/>
  <c r="AH289" i="29"/>
  <c r="AG289" i="29"/>
  <c r="AF289" i="29"/>
  <c r="AE289" i="29"/>
  <c r="AD289" i="29"/>
  <c r="AC289" i="29"/>
  <c r="AB289" i="29"/>
  <c r="AA289" i="29"/>
  <c r="Z289" i="29"/>
  <c r="Y289" i="29"/>
  <c r="AR288" i="29"/>
  <c r="AQ288" i="29"/>
  <c r="AP288" i="29"/>
  <c r="AO288" i="29"/>
  <c r="AN288" i="29"/>
  <c r="AM288" i="29"/>
  <c r="AL288" i="29"/>
  <c r="AK288" i="29"/>
  <c r="AJ288" i="29"/>
  <c r="AI288" i="29"/>
  <c r="AH288" i="29"/>
  <c r="AG288" i="29"/>
  <c r="AF288" i="29"/>
  <c r="AE288" i="29"/>
  <c r="AD288" i="29"/>
  <c r="AC288" i="29"/>
  <c r="AB288" i="29"/>
  <c r="AA288" i="29"/>
  <c r="Z288" i="29"/>
  <c r="Y288" i="29"/>
  <c r="AR287" i="29"/>
  <c r="AQ287" i="29"/>
  <c r="AP287" i="29"/>
  <c r="AO287" i="29"/>
  <c r="AN287" i="29"/>
  <c r="AM287" i="29"/>
  <c r="AL287" i="29"/>
  <c r="AK287" i="29"/>
  <c r="AJ287" i="29"/>
  <c r="AI287" i="29"/>
  <c r="AH287" i="29"/>
  <c r="AG287" i="29"/>
  <c r="AF287" i="29"/>
  <c r="AE287" i="29"/>
  <c r="AD287" i="29"/>
  <c r="AC287" i="29"/>
  <c r="AB287" i="29"/>
  <c r="AA287" i="29"/>
  <c r="Z287" i="29"/>
  <c r="Y287" i="29"/>
  <c r="AR286" i="29"/>
  <c r="AQ286" i="29"/>
  <c r="AP286" i="29"/>
  <c r="AO286" i="29"/>
  <c r="AN286" i="29"/>
  <c r="AM286" i="29"/>
  <c r="AL286" i="29"/>
  <c r="AK286" i="29"/>
  <c r="AJ286" i="29"/>
  <c r="AI286" i="29"/>
  <c r="AH286" i="29"/>
  <c r="AG286" i="29"/>
  <c r="AF286" i="29"/>
  <c r="AE286" i="29"/>
  <c r="AD286" i="29"/>
  <c r="AC286" i="29"/>
  <c r="AB286" i="29"/>
  <c r="AA286" i="29"/>
  <c r="Z286" i="29"/>
  <c r="Y286" i="29"/>
  <c r="AR285" i="29"/>
  <c r="AQ285" i="29"/>
  <c r="AP285" i="29"/>
  <c r="AO285" i="29"/>
  <c r="AN285" i="29"/>
  <c r="AM285" i="29"/>
  <c r="AL285" i="29"/>
  <c r="AK285" i="29"/>
  <c r="AJ285" i="29"/>
  <c r="AI285" i="29"/>
  <c r="AH285" i="29"/>
  <c r="AG285" i="29"/>
  <c r="AF285" i="29"/>
  <c r="AE285" i="29"/>
  <c r="AD285" i="29"/>
  <c r="AC285" i="29"/>
  <c r="AB285" i="29"/>
  <c r="AA285" i="29"/>
  <c r="Z285" i="29"/>
  <c r="Y285" i="29"/>
  <c r="AR284" i="29"/>
  <c r="AQ284" i="29"/>
  <c r="AP284" i="29"/>
  <c r="AO284" i="29"/>
  <c r="AN284" i="29"/>
  <c r="AM284" i="29"/>
  <c r="AL284" i="29"/>
  <c r="AK284" i="29"/>
  <c r="AJ284" i="29"/>
  <c r="AI284" i="29"/>
  <c r="AH284" i="29"/>
  <c r="AG284" i="29"/>
  <c r="AF284" i="29"/>
  <c r="AE284" i="29"/>
  <c r="AD284" i="29"/>
  <c r="AC284" i="29"/>
  <c r="AB284" i="29"/>
  <c r="AA284" i="29"/>
  <c r="Z284" i="29"/>
  <c r="Y284" i="29"/>
  <c r="AR283" i="29"/>
  <c r="AQ283" i="29"/>
  <c r="AP283" i="29"/>
  <c r="AO283" i="29"/>
  <c r="AN283" i="29"/>
  <c r="AM283" i="29"/>
  <c r="AL283" i="29"/>
  <c r="AK283" i="29"/>
  <c r="AJ283" i="29"/>
  <c r="AI283" i="29"/>
  <c r="AH283" i="29"/>
  <c r="AG283" i="29"/>
  <c r="AF283" i="29"/>
  <c r="AE283" i="29"/>
  <c r="AD283" i="29"/>
  <c r="AC283" i="29"/>
  <c r="AB283" i="29"/>
  <c r="AA283" i="29"/>
  <c r="Z283" i="29"/>
  <c r="Y283" i="29"/>
  <c r="AR282" i="29"/>
  <c r="AQ282" i="29"/>
  <c r="AP282" i="29"/>
  <c r="AO282" i="29"/>
  <c r="AN282" i="29"/>
  <c r="AM282" i="29"/>
  <c r="AL282" i="29"/>
  <c r="AK282" i="29"/>
  <c r="AJ282" i="29"/>
  <c r="AI282" i="29"/>
  <c r="AH282" i="29"/>
  <c r="AG282" i="29"/>
  <c r="AF282" i="29"/>
  <c r="AE282" i="29"/>
  <c r="AD282" i="29"/>
  <c r="AC282" i="29"/>
  <c r="AB282" i="29"/>
  <c r="AA282" i="29"/>
  <c r="Z282" i="29"/>
  <c r="Y282" i="29"/>
  <c r="AR281" i="29"/>
  <c r="AQ281" i="29"/>
  <c r="AP281" i="29"/>
  <c r="AO281" i="29"/>
  <c r="AN281" i="29"/>
  <c r="AM281" i="29"/>
  <c r="AL281" i="29"/>
  <c r="AK281" i="29"/>
  <c r="AJ281" i="29"/>
  <c r="AI281" i="29"/>
  <c r="AH281" i="29"/>
  <c r="AG281" i="29"/>
  <c r="AF281" i="29"/>
  <c r="AE281" i="29"/>
  <c r="AD281" i="29"/>
  <c r="AC281" i="29"/>
  <c r="AB281" i="29"/>
  <c r="AA281" i="29"/>
  <c r="Z281" i="29"/>
  <c r="Y281" i="29"/>
  <c r="AR280" i="29"/>
  <c r="AQ280" i="29"/>
  <c r="AP280" i="29"/>
  <c r="AO280" i="29"/>
  <c r="AN280" i="29"/>
  <c r="AM280" i="29"/>
  <c r="AL280" i="29"/>
  <c r="AK280" i="29"/>
  <c r="AJ280" i="29"/>
  <c r="AI280" i="29"/>
  <c r="AH280" i="29"/>
  <c r="AG280" i="29"/>
  <c r="AF280" i="29"/>
  <c r="AE280" i="29"/>
  <c r="AD280" i="29"/>
  <c r="AC280" i="29"/>
  <c r="AB280" i="29"/>
  <c r="AA280" i="29"/>
  <c r="Z280" i="29"/>
  <c r="Y280" i="29"/>
  <c r="AR279" i="29"/>
  <c r="AQ279" i="29"/>
  <c r="AP279" i="29"/>
  <c r="AO279" i="29"/>
  <c r="AN279" i="29"/>
  <c r="AM279" i="29"/>
  <c r="AL279" i="29"/>
  <c r="AK279" i="29"/>
  <c r="AJ279" i="29"/>
  <c r="AI279" i="29"/>
  <c r="AH279" i="29"/>
  <c r="AG279" i="29"/>
  <c r="AF279" i="29"/>
  <c r="AE279" i="29"/>
  <c r="AD279" i="29"/>
  <c r="AC279" i="29"/>
  <c r="AB279" i="29"/>
  <c r="AA279" i="29"/>
  <c r="Z279" i="29"/>
  <c r="Y279" i="29"/>
  <c r="AR278" i="29"/>
  <c r="AQ278" i="29"/>
  <c r="AP278" i="29"/>
  <c r="AO278" i="29"/>
  <c r="AN278" i="29"/>
  <c r="AM278" i="29"/>
  <c r="AL278" i="29"/>
  <c r="AK278" i="29"/>
  <c r="AJ278" i="29"/>
  <c r="AI278" i="29"/>
  <c r="AH278" i="29"/>
  <c r="AG278" i="29"/>
  <c r="AF278" i="29"/>
  <c r="AE278" i="29"/>
  <c r="AD278" i="29"/>
  <c r="AC278" i="29"/>
  <c r="AB278" i="29"/>
  <c r="AA278" i="29"/>
  <c r="Z278" i="29"/>
  <c r="Y278" i="29"/>
  <c r="AR277" i="29"/>
  <c r="AQ277" i="29"/>
  <c r="AP277" i="29"/>
  <c r="AO277" i="29"/>
  <c r="AN277" i="29"/>
  <c r="AM277" i="29"/>
  <c r="AL277" i="29"/>
  <c r="AK277" i="29"/>
  <c r="AJ277" i="29"/>
  <c r="AI277" i="29"/>
  <c r="AH277" i="29"/>
  <c r="AG277" i="29"/>
  <c r="AF277" i="29"/>
  <c r="AE277" i="29"/>
  <c r="AD277" i="29"/>
  <c r="AC277" i="29"/>
  <c r="AB277" i="29"/>
  <c r="AA277" i="29"/>
  <c r="Z277" i="29"/>
  <c r="Y277" i="29"/>
  <c r="AR276" i="29"/>
  <c r="AQ276" i="29"/>
  <c r="AP276" i="29"/>
  <c r="AO276" i="29"/>
  <c r="AN276" i="29"/>
  <c r="AM276" i="29"/>
  <c r="AL276" i="29"/>
  <c r="AK276" i="29"/>
  <c r="AJ276" i="29"/>
  <c r="AI276" i="29"/>
  <c r="AH276" i="29"/>
  <c r="AG276" i="29"/>
  <c r="AF276" i="29"/>
  <c r="AE276" i="29"/>
  <c r="AD276" i="29"/>
  <c r="AC276" i="29"/>
  <c r="AB276" i="29"/>
  <c r="AA276" i="29"/>
  <c r="Z276" i="29"/>
  <c r="Y276" i="29"/>
  <c r="AR275" i="29"/>
  <c r="AQ275" i="29"/>
  <c r="AP275" i="29"/>
  <c r="AO275" i="29"/>
  <c r="AN275" i="29"/>
  <c r="AM275" i="29"/>
  <c r="AL275" i="29"/>
  <c r="AK275" i="29"/>
  <c r="AJ275" i="29"/>
  <c r="AI275" i="29"/>
  <c r="AH275" i="29"/>
  <c r="AG275" i="29"/>
  <c r="AF275" i="29"/>
  <c r="AE275" i="29"/>
  <c r="AD275" i="29"/>
  <c r="AC275" i="29"/>
  <c r="AB275" i="29"/>
  <c r="AA275" i="29"/>
  <c r="Z275" i="29"/>
  <c r="Y275" i="29"/>
  <c r="AR274" i="29"/>
  <c r="AQ274" i="29"/>
  <c r="AP274" i="29"/>
  <c r="AO274" i="29"/>
  <c r="AN274" i="29"/>
  <c r="AM274" i="29"/>
  <c r="AL274" i="29"/>
  <c r="AK274" i="29"/>
  <c r="AJ274" i="29"/>
  <c r="AI274" i="29"/>
  <c r="AH274" i="29"/>
  <c r="AG274" i="29"/>
  <c r="AF274" i="29"/>
  <c r="AE274" i="29"/>
  <c r="AD274" i="29"/>
  <c r="AC274" i="29"/>
  <c r="AB274" i="29"/>
  <c r="AA274" i="29"/>
  <c r="Z274" i="29"/>
  <c r="Y274" i="29"/>
  <c r="AR273" i="29"/>
  <c r="AQ273" i="29"/>
  <c r="AP273" i="29"/>
  <c r="AO273" i="29"/>
  <c r="AN273" i="29"/>
  <c r="AM273" i="29"/>
  <c r="AL273" i="29"/>
  <c r="AK273" i="29"/>
  <c r="AJ273" i="29"/>
  <c r="AI273" i="29"/>
  <c r="AH273" i="29"/>
  <c r="AG273" i="29"/>
  <c r="AF273" i="29"/>
  <c r="AE273" i="29"/>
  <c r="AD273" i="29"/>
  <c r="AC273" i="29"/>
  <c r="AB273" i="29"/>
  <c r="AA273" i="29"/>
  <c r="Z273" i="29"/>
  <c r="Y273" i="29"/>
  <c r="AR272" i="29"/>
  <c r="AQ272" i="29"/>
  <c r="AP272" i="29"/>
  <c r="AO272" i="29"/>
  <c r="AN272" i="29"/>
  <c r="AM272" i="29"/>
  <c r="AL272" i="29"/>
  <c r="AK272" i="29"/>
  <c r="AJ272" i="29"/>
  <c r="AI272" i="29"/>
  <c r="AH272" i="29"/>
  <c r="AG272" i="29"/>
  <c r="AF272" i="29"/>
  <c r="AE272" i="29"/>
  <c r="AD272" i="29"/>
  <c r="AC272" i="29"/>
  <c r="AB272" i="29"/>
  <c r="AA272" i="29"/>
  <c r="Z272" i="29"/>
  <c r="Y272" i="29"/>
  <c r="AR271" i="29"/>
  <c r="AQ271" i="29"/>
  <c r="AP271" i="29"/>
  <c r="AO271" i="29"/>
  <c r="AN271" i="29"/>
  <c r="AM271" i="29"/>
  <c r="AL271" i="29"/>
  <c r="AK271" i="29"/>
  <c r="AJ271" i="29"/>
  <c r="AI271" i="29"/>
  <c r="AH271" i="29"/>
  <c r="AG271" i="29"/>
  <c r="AF271" i="29"/>
  <c r="AE271" i="29"/>
  <c r="AD271" i="29"/>
  <c r="AC271" i="29"/>
  <c r="AB271" i="29"/>
  <c r="AA271" i="29"/>
  <c r="Z271" i="29"/>
  <c r="Y271" i="29"/>
  <c r="AR270" i="29"/>
  <c r="AQ270" i="29"/>
  <c r="AP270" i="29"/>
  <c r="AO270" i="29"/>
  <c r="AN270" i="29"/>
  <c r="AM270" i="29"/>
  <c r="AL270" i="29"/>
  <c r="AK270" i="29"/>
  <c r="AJ270" i="29"/>
  <c r="AI270" i="29"/>
  <c r="AH270" i="29"/>
  <c r="AG270" i="29"/>
  <c r="AF270" i="29"/>
  <c r="AE270" i="29"/>
  <c r="AD270" i="29"/>
  <c r="AC270" i="29"/>
  <c r="AB270" i="29"/>
  <c r="AA270" i="29"/>
  <c r="Z270" i="29"/>
  <c r="Y270" i="29"/>
  <c r="AR269" i="29"/>
  <c r="AQ269" i="29"/>
  <c r="AP269" i="29"/>
  <c r="AO269" i="29"/>
  <c r="AN269" i="29"/>
  <c r="AM269" i="29"/>
  <c r="AL269" i="29"/>
  <c r="AK269" i="29"/>
  <c r="AJ269" i="29"/>
  <c r="AI269" i="29"/>
  <c r="AH269" i="29"/>
  <c r="AG269" i="29"/>
  <c r="AF269" i="29"/>
  <c r="AE269" i="29"/>
  <c r="AD269" i="29"/>
  <c r="AC269" i="29"/>
  <c r="AB269" i="29"/>
  <c r="AA269" i="29"/>
  <c r="Z269" i="29"/>
  <c r="Y269" i="29"/>
  <c r="AR268" i="29"/>
  <c r="AQ268" i="29"/>
  <c r="AP268" i="29"/>
  <c r="AO268" i="29"/>
  <c r="AN268" i="29"/>
  <c r="AM268" i="29"/>
  <c r="AL268" i="29"/>
  <c r="AK268" i="29"/>
  <c r="AJ268" i="29"/>
  <c r="AI268" i="29"/>
  <c r="AH268" i="29"/>
  <c r="AG268" i="29"/>
  <c r="AF268" i="29"/>
  <c r="AE268" i="29"/>
  <c r="AD268" i="29"/>
  <c r="AC268" i="29"/>
  <c r="AB268" i="29"/>
  <c r="AA268" i="29"/>
  <c r="Z268" i="29"/>
  <c r="Y268" i="29"/>
  <c r="AR267" i="29"/>
  <c r="AQ267" i="29"/>
  <c r="AP267" i="29"/>
  <c r="AO267" i="29"/>
  <c r="AN267" i="29"/>
  <c r="AM267" i="29"/>
  <c r="AL267" i="29"/>
  <c r="AK267" i="29"/>
  <c r="AJ267" i="29"/>
  <c r="AI267" i="29"/>
  <c r="AH267" i="29"/>
  <c r="AG267" i="29"/>
  <c r="AF267" i="29"/>
  <c r="AE267" i="29"/>
  <c r="AD267" i="29"/>
  <c r="AC267" i="29"/>
  <c r="AB267" i="29"/>
  <c r="AA267" i="29"/>
  <c r="Z267" i="29"/>
  <c r="Y267" i="29"/>
  <c r="AR266" i="29"/>
  <c r="AQ266" i="29"/>
  <c r="AP266" i="29"/>
  <c r="AO266" i="29"/>
  <c r="AN266" i="29"/>
  <c r="AM266" i="29"/>
  <c r="AL266" i="29"/>
  <c r="AK266" i="29"/>
  <c r="AJ266" i="29"/>
  <c r="AI266" i="29"/>
  <c r="AH266" i="29"/>
  <c r="AG266" i="29"/>
  <c r="AF266" i="29"/>
  <c r="AE266" i="29"/>
  <c r="AD266" i="29"/>
  <c r="AC266" i="29"/>
  <c r="AB266" i="29"/>
  <c r="AA266" i="29"/>
  <c r="Z266" i="29"/>
  <c r="Y266" i="29"/>
  <c r="AR265" i="29"/>
  <c r="AQ265" i="29"/>
  <c r="AP265" i="29"/>
  <c r="AO265" i="29"/>
  <c r="AN265" i="29"/>
  <c r="AM265" i="29"/>
  <c r="AL265" i="29"/>
  <c r="AK265" i="29"/>
  <c r="AJ265" i="29"/>
  <c r="AI265" i="29"/>
  <c r="AH265" i="29"/>
  <c r="AG265" i="29"/>
  <c r="AF265" i="29"/>
  <c r="AE265" i="29"/>
  <c r="AD265" i="29"/>
  <c r="AC265" i="29"/>
  <c r="AB265" i="29"/>
  <c r="AA265" i="29"/>
  <c r="Z265" i="29"/>
  <c r="Y265" i="29"/>
  <c r="AR264" i="29"/>
  <c r="AQ264" i="29"/>
  <c r="AP264" i="29"/>
  <c r="AO264" i="29"/>
  <c r="AN264" i="29"/>
  <c r="AM264" i="29"/>
  <c r="AL264" i="29"/>
  <c r="AK264" i="29"/>
  <c r="AJ264" i="29"/>
  <c r="AI264" i="29"/>
  <c r="AH264" i="29"/>
  <c r="AG264" i="29"/>
  <c r="AF264" i="29"/>
  <c r="AE264" i="29"/>
  <c r="AD264" i="29"/>
  <c r="AC264" i="29"/>
  <c r="AB264" i="29"/>
  <c r="AA264" i="29"/>
  <c r="Z264" i="29"/>
  <c r="Y264" i="29"/>
  <c r="AR263" i="29"/>
  <c r="AQ263" i="29"/>
  <c r="AP263" i="29"/>
  <c r="AO263" i="29"/>
  <c r="AN263" i="29"/>
  <c r="AM263" i="29"/>
  <c r="AL263" i="29"/>
  <c r="AK263" i="29"/>
  <c r="AJ263" i="29"/>
  <c r="AI263" i="29"/>
  <c r="AH263" i="29"/>
  <c r="AG263" i="29"/>
  <c r="AF263" i="29"/>
  <c r="AE263" i="29"/>
  <c r="AD263" i="29"/>
  <c r="AC263" i="29"/>
  <c r="AB263" i="29"/>
  <c r="AA263" i="29"/>
  <c r="Z263" i="29"/>
  <c r="Y263" i="29"/>
  <c r="AR262" i="29"/>
  <c r="AQ262" i="29"/>
  <c r="AP262" i="29"/>
  <c r="AO262" i="29"/>
  <c r="AN262" i="29"/>
  <c r="AM262" i="29"/>
  <c r="AL262" i="29"/>
  <c r="AK262" i="29"/>
  <c r="AJ262" i="29"/>
  <c r="AI262" i="29"/>
  <c r="AH262" i="29"/>
  <c r="AG262" i="29"/>
  <c r="AF262" i="29"/>
  <c r="AE262" i="29"/>
  <c r="AD262" i="29"/>
  <c r="AC262" i="29"/>
  <c r="AB262" i="29"/>
  <c r="AA262" i="29"/>
  <c r="Z262" i="29"/>
  <c r="Y262" i="29"/>
  <c r="AR261" i="29"/>
  <c r="AQ261" i="29"/>
  <c r="AP261" i="29"/>
  <c r="AO261" i="29"/>
  <c r="AN261" i="29"/>
  <c r="AM261" i="29"/>
  <c r="AL261" i="29"/>
  <c r="AK261" i="29"/>
  <c r="AJ261" i="29"/>
  <c r="AI261" i="29"/>
  <c r="AH261" i="29"/>
  <c r="AG261" i="29"/>
  <c r="AF261" i="29"/>
  <c r="AE261" i="29"/>
  <c r="AD261" i="29"/>
  <c r="AC261" i="29"/>
  <c r="AB261" i="29"/>
  <c r="AA261" i="29"/>
  <c r="Z261" i="29"/>
  <c r="Y261" i="29"/>
  <c r="AR260" i="29"/>
  <c r="AQ260" i="29"/>
  <c r="AP260" i="29"/>
  <c r="AO260" i="29"/>
  <c r="AN260" i="29"/>
  <c r="AM260" i="29"/>
  <c r="AL260" i="29"/>
  <c r="AK260" i="29"/>
  <c r="AJ260" i="29"/>
  <c r="AI260" i="29"/>
  <c r="AH260" i="29"/>
  <c r="AG260" i="29"/>
  <c r="AF260" i="29"/>
  <c r="AE260" i="29"/>
  <c r="AD260" i="29"/>
  <c r="AC260" i="29"/>
  <c r="AB260" i="29"/>
  <c r="AA260" i="29"/>
  <c r="Z260" i="29"/>
  <c r="Y260" i="29"/>
  <c r="AR259" i="29"/>
  <c r="AQ259" i="29"/>
  <c r="AP259" i="29"/>
  <c r="AO259" i="29"/>
  <c r="AN259" i="29"/>
  <c r="AM259" i="29"/>
  <c r="AL259" i="29"/>
  <c r="AK259" i="29"/>
  <c r="AJ259" i="29"/>
  <c r="AI259" i="29"/>
  <c r="AH259" i="29"/>
  <c r="AG259" i="29"/>
  <c r="AF259" i="29"/>
  <c r="AE259" i="29"/>
  <c r="AD259" i="29"/>
  <c r="AC259" i="29"/>
  <c r="AB259" i="29"/>
  <c r="AA259" i="29"/>
  <c r="Z259" i="29"/>
  <c r="Y259" i="29"/>
  <c r="AR258" i="29"/>
  <c r="AQ258" i="29"/>
  <c r="AP258" i="29"/>
  <c r="AO258" i="29"/>
  <c r="AN258" i="29"/>
  <c r="AM258" i="29"/>
  <c r="AL258" i="29"/>
  <c r="AK258" i="29"/>
  <c r="AJ258" i="29"/>
  <c r="AI258" i="29"/>
  <c r="AH258" i="29"/>
  <c r="AG258" i="29"/>
  <c r="AF258" i="29"/>
  <c r="AE258" i="29"/>
  <c r="AD258" i="29"/>
  <c r="AC258" i="29"/>
  <c r="AB258" i="29"/>
  <c r="AA258" i="29"/>
  <c r="Z258" i="29"/>
  <c r="Y258" i="29"/>
  <c r="AR257" i="29"/>
  <c r="AQ257" i="29"/>
  <c r="AP257" i="29"/>
  <c r="AO257" i="29"/>
  <c r="AN257" i="29"/>
  <c r="AM257" i="29"/>
  <c r="AL257" i="29"/>
  <c r="AK257" i="29"/>
  <c r="AJ257" i="29"/>
  <c r="AI257" i="29"/>
  <c r="AH257" i="29"/>
  <c r="AG257" i="29"/>
  <c r="AF257" i="29"/>
  <c r="AE257" i="29"/>
  <c r="AD257" i="29"/>
  <c r="AC257" i="29"/>
  <c r="AB257" i="29"/>
  <c r="AA257" i="29"/>
  <c r="Z257" i="29"/>
  <c r="Y257" i="29"/>
  <c r="AR256" i="29"/>
  <c r="AQ256" i="29"/>
  <c r="AP256" i="29"/>
  <c r="AO256" i="29"/>
  <c r="AN256" i="29"/>
  <c r="AM256" i="29"/>
  <c r="AL256" i="29"/>
  <c r="AK256" i="29"/>
  <c r="AJ256" i="29"/>
  <c r="AI256" i="29"/>
  <c r="AH256" i="29"/>
  <c r="AG256" i="29"/>
  <c r="AF256" i="29"/>
  <c r="AE256" i="29"/>
  <c r="AD256" i="29"/>
  <c r="AC256" i="29"/>
  <c r="AB256" i="29"/>
  <c r="AA256" i="29"/>
  <c r="Z256" i="29"/>
  <c r="Y256" i="29"/>
  <c r="AR255" i="29"/>
  <c r="AQ255" i="29"/>
  <c r="AP255" i="29"/>
  <c r="AO255" i="29"/>
  <c r="AN255" i="29"/>
  <c r="AM255" i="29"/>
  <c r="AL255" i="29"/>
  <c r="AK255" i="29"/>
  <c r="AJ255" i="29"/>
  <c r="AI255" i="29"/>
  <c r="AH255" i="29"/>
  <c r="AG255" i="29"/>
  <c r="AF255" i="29"/>
  <c r="AE255" i="29"/>
  <c r="AD255" i="29"/>
  <c r="AC255" i="29"/>
  <c r="AB255" i="29"/>
  <c r="AA255" i="29"/>
  <c r="Z255" i="29"/>
  <c r="Y255" i="29"/>
  <c r="AR254" i="29"/>
  <c r="AQ254" i="29"/>
  <c r="AP254" i="29"/>
  <c r="AO254" i="29"/>
  <c r="AN254" i="29"/>
  <c r="AM254" i="29"/>
  <c r="AL254" i="29"/>
  <c r="AK254" i="29"/>
  <c r="AJ254" i="29"/>
  <c r="AI254" i="29"/>
  <c r="AH254" i="29"/>
  <c r="AG254" i="29"/>
  <c r="AF254" i="29"/>
  <c r="AE254" i="29"/>
  <c r="AD254" i="29"/>
  <c r="AC254" i="29"/>
  <c r="AB254" i="29"/>
  <c r="AA254" i="29"/>
  <c r="Z254" i="29"/>
  <c r="Y254" i="29"/>
  <c r="AR253" i="29"/>
  <c r="AQ253" i="29"/>
  <c r="AP253" i="29"/>
  <c r="AO253" i="29"/>
  <c r="AN253" i="29"/>
  <c r="AM253" i="29"/>
  <c r="AL253" i="29"/>
  <c r="AK253" i="29"/>
  <c r="AJ253" i="29"/>
  <c r="AI253" i="29"/>
  <c r="AH253" i="29"/>
  <c r="AG253" i="29"/>
  <c r="AF253" i="29"/>
  <c r="AE253" i="29"/>
  <c r="AD253" i="29"/>
  <c r="AC253" i="29"/>
  <c r="AB253" i="29"/>
  <c r="AA253" i="29"/>
  <c r="Z253" i="29"/>
  <c r="Y253" i="29"/>
  <c r="AR252" i="29"/>
  <c r="AQ252" i="29"/>
  <c r="AP252" i="29"/>
  <c r="AO252" i="29"/>
  <c r="AN252" i="29"/>
  <c r="AM252" i="29"/>
  <c r="AL252" i="29"/>
  <c r="AK252" i="29"/>
  <c r="AJ252" i="29"/>
  <c r="AI252" i="29"/>
  <c r="AH252" i="29"/>
  <c r="AG252" i="29"/>
  <c r="AF252" i="29"/>
  <c r="AE252" i="29"/>
  <c r="AD252" i="29"/>
  <c r="AC252" i="29"/>
  <c r="AB252" i="29"/>
  <c r="AA252" i="29"/>
  <c r="Z252" i="29"/>
  <c r="Y252" i="29"/>
  <c r="AR251" i="29"/>
  <c r="AQ251" i="29"/>
  <c r="AP251" i="29"/>
  <c r="AO251" i="29"/>
  <c r="AN251" i="29"/>
  <c r="AM251" i="29"/>
  <c r="AL251" i="29"/>
  <c r="AK251" i="29"/>
  <c r="AJ251" i="29"/>
  <c r="AI251" i="29"/>
  <c r="AH251" i="29"/>
  <c r="AG251" i="29"/>
  <c r="AF251" i="29"/>
  <c r="AE251" i="29"/>
  <c r="AD251" i="29"/>
  <c r="AC251" i="29"/>
  <c r="AB251" i="29"/>
  <c r="AA251" i="29"/>
  <c r="Z251" i="29"/>
  <c r="Y251" i="29"/>
  <c r="AR250" i="29"/>
  <c r="AQ250" i="29"/>
  <c r="AP250" i="29"/>
  <c r="AO250" i="29"/>
  <c r="AN250" i="29"/>
  <c r="AM250" i="29"/>
  <c r="AL250" i="29"/>
  <c r="AK250" i="29"/>
  <c r="AJ250" i="29"/>
  <c r="AI250" i="29"/>
  <c r="AH250" i="29"/>
  <c r="AG250" i="29"/>
  <c r="AF250" i="29"/>
  <c r="AE250" i="29"/>
  <c r="AD250" i="29"/>
  <c r="AC250" i="29"/>
  <c r="AB250" i="29"/>
  <c r="AA250" i="29"/>
  <c r="Z250" i="29"/>
  <c r="Y250" i="29"/>
  <c r="AR249" i="29"/>
  <c r="AQ249" i="29"/>
  <c r="AP249" i="29"/>
  <c r="AO249" i="29"/>
  <c r="AN249" i="29"/>
  <c r="AM249" i="29"/>
  <c r="AL249" i="29"/>
  <c r="AK249" i="29"/>
  <c r="AJ249" i="29"/>
  <c r="AI249" i="29"/>
  <c r="AH249" i="29"/>
  <c r="AG249" i="29"/>
  <c r="AF249" i="29"/>
  <c r="AE249" i="29"/>
  <c r="AD249" i="29"/>
  <c r="AC249" i="29"/>
  <c r="AB249" i="29"/>
  <c r="AA249" i="29"/>
  <c r="Z249" i="29"/>
  <c r="Y249" i="29"/>
  <c r="AR248" i="29"/>
  <c r="AQ248" i="29"/>
  <c r="AP248" i="29"/>
  <c r="AO248" i="29"/>
  <c r="AN248" i="29"/>
  <c r="AM248" i="29"/>
  <c r="AL248" i="29"/>
  <c r="AK248" i="29"/>
  <c r="AJ248" i="29"/>
  <c r="AI248" i="29"/>
  <c r="AH248" i="29"/>
  <c r="AG248" i="29"/>
  <c r="AF248" i="29"/>
  <c r="AE248" i="29"/>
  <c r="AD248" i="29"/>
  <c r="AC248" i="29"/>
  <c r="AB248" i="29"/>
  <c r="AA248" i="29"/>
  <c r="Z248" i="29"/>
  <c r="Y248" i="29"/>
  <c r="AR247" i="29"/>
  <c r="AQ247" i="29"/>
  <c r="AP247" i="29"/>
  <c r="AO247" i="29"/>
  <c r="AN247" i="29"/>
  <c r="AM247" i="29"/>
  <c r="AL247" i="29"/>
  <c r="AK247" i="29"/>
  <c r="AJ247" i="29"/>
  <c r="AI247" i="29"/>
  <c r="AH247" i="29"/>
  <c r="AG247" i="29"/>
  <c r="AF247" i="29"/>
  <c r="AE247" i="29"/>
  <c r="AD247" i="29"/>
  <c r="AC247" i="29"/>
  <c r="AB247" i="29"/>
  <c r="AA247" i="29"/>
  <c r="Z247" i="29"/>
  <c r="Y247" i="29"/>
  <c r="AR246" i="29"/>
  <c r="AQ246" i="29"/>
  <c r="AP246" i="29"/>
  <c r="AO246" i="29"/>
  <c r="AN246" i="29"/>
  <c r="AM246" i="29"/>
  <c r="AL246" i="29"/>
  <c r="AK246" i="29"/>
  <c r="AJ246" i="29"/>
  <c r="AI246" i="29"/>
  <c r="AH246" i="29"/>
  <c r="AG246" i="29"/>
  <c r="AF246" i="29"/>
  <c r="AE246" i="29"/>
  <c r="AD246" i="29"/>
  <c r="AC246" i="29"/>
  <c r="AB246" i="29"/>
  <c r="AA246" i="29"/>
  <c r="Z246" i="29"/>
  <c r="Y246" i="29"/>
  <c r="AR245" i="29"/>
  <c r="AQ245" i="29"/>
  <c r="AP245" i="29"/>
  <c r="AO245" i="29"/>
  <c r="AN245" i="29"/>
  <c r="AM245" i="29"/>
  <c r="AL245" i="29"/>
  <c r="AK245" i="29"/>
  <c r="AJ245" i="29"/>
  <c r="AI245" i="29"/>
  <c r="AH245" i="29"/>
  <c r="AG245" i="29"/>
  <c r="AF245" i="29"/>
  <c r="AE245" i="29"/>
  <c r="AD245" i="29"/>
  <c r="AC245" i="29"/>
  <c r="AB245" i="29"/>
  <c r="AA245" i="29"/>
  <c r="Z245" i="29"/>
  <c r="Y245" i="29"/>
  <c r="AR244" i="29"/>
  <c r="AQ244" i="29"/>
  <c r="AP244" i="29"/>
  <c r="AO244" i="29"/>
  <c r="AN244" i="29"/>
  <c r="AM244" i="29"/>
  <c r="AL244" i="29"/>
  <c r="AK244" i="29"/>
  <c r="AJ244" i="29"/>
  <c r="AI244" i="29"/>
  <c r="AH244" i="29"/>
  <c r="AG244" i="29"/>
  <c r="AF244" i="29"/>
  <c r="AE244" i="29"/>
  <c r="AD244" i="29"/>
  <c r="AC244" i="29"/>
  <c r="AB244" i="29"/>
  <c r="AA244" i="29"/>
  <c r="Z244" i="29"/>
  <c r="Y244" i="29"/>
  <c r="AR243" i="29"/>
  <c r="AQ243" i="29"/>
  <c r="AP243" i="29"/>
  <c r="AO243" i="29"/>
  <c r="AN243" i="29"/>
  <c r="AM243" i="29"/>
  <c r="AL243" i="29"/>
  <c r="AK243" i="29"/>
  <c r="AJ243" i="29"/>
  <c r="AI243" i="29"/>
  <c r="AH243" i="29"/>
  <c r="AG243" i="29"/>
  <c r="AF243" i="29"/>
  <c r="AE243" i="29"/>
  <c r="AD243" i="29"/>
  <c r="AC243" i="29"/>
  <c r="AB243" i="29"/>
  <c r="AA243" i="29"/>
  <c r="Z243" i="29"/>
  <c r="Y243" i="29"/>
  <c r="AR242" i="29"/>
  <c r="AQ242" i="29"/>
  <c r="AP242" i="29"/>
  <c r="AO242" i="29"/>
  <c r="AN242" i="29"/>
  <c r="AM242" i="29"/>
  <c r="AL242" i="29"/>
  <c r="AK242" i="29"/>
  <c r="AJ242" i="29"/>
  <c r="AI242" i="29"/>
  <c r="AH242" i="29"/>
  <c r="AG242" i="29"/>
  <c r="AF242" i="29"/>
  <c r="AE242" i="29"/>
  <c r="AD242" i="29"/>
  <c r="AC242" i="29"/>
  <c r="AB242" i="29"/>
  <c r="AA242" i="29"/>
  <c r="Z242" i="29"/>
  <c r="Y242" i="29"/>
  <c r="AR241" i="29"/>
  <c r="AQ241" i="29"/>
  <c r="AP241" i="29"/>
  <c r="AO241" i="29"/>
  <c r="AN241" i="29"/>
  <c r="AM241" i="29"/>
  <c r="AL241" i="29"/>
  <c r="AK241" i="29"/>
  <c r="AJ241" i="29"/>
  <c r="AI241" i="29"/>
  <c r="AH241" i="29"/>
  <c r="AG241" i="29"/>
  <c r="AF241" i="29"/>
  <c r="AE241" i="29"/>
  <c r="AD241" i="29"/>
  <c r="AC241" i="29"/>
  <c r="AB241" i="29"/>
  <c r="AA241" i="29"/>
  <c r="Z241" i="29"/>
  <c r="Y241" i="29"/>
  <c r="AR240" i="29"/>
  <c r="AQ240" i="29"/>
  <c r="AP240" i="29"/>
  <c r="AO240" i="29"/>
  <c r="AN240" i="29"/>
  <c r="AM240" i="29"/>
  <c r="AL240" i="29"/>
  <c r="AK240" i="29"/>
  <c r="AJ240" i="29"/>
  <c r="AI240" i="29"/>
  <c r="AH240" i="29"/>
  <c r="AG240" i="29"/>
  <c r="AF240" i="29"/>
  <c r="AE240" i="29"/>
  <c r="AD240" i="29"/>
  <c r="AC240" i="29"/>
  <c r="AB240" i="29"/>
  <c r="AA240" i="29"/>
  <c r="Z240" i="29"/>
  <c r="Y240" i="29"/>
  <c r="AR239" i="29"/>
  <c r="AQ239" i="29"/>
  <c r="AP239" i="29"/>
  <c r="AO239" i="29"/>
  <c r="AN239" i="29"/>
  <c r="AM239" i="29"/>
  <c r="AL239" i="29"/>
  <c r="AK239" i="29"/>
  <c r="AJ239" i="29"/>
  <c r="AI239" i="29"/>
  <c r="AH239" i="29"/>
  <c r="AG239" i="29"/>
  <c r="AF239" i="29"/>
  <c r="AE239" i="29"/>
  <c r="AD239" i="29"/>
  <c r="AC239" i="29"/>
  <c r="AB239" i="29"/>
  <c r="AA239" i="29"/>
  <c r="Z239" i="29"/>
  <c r="Y239" i="29"/>
  <c r="AR238" i="29"/>
  <c r="AQ238" i="29"/>
  <c r="AP238" i="29"/>
  <c r="AO238" i="29"/>
  <c r="AN238" i="29"/>
  <c r="AM238" i="29"/>
  <c r="AL238" i="29"/>
  <c r="AK238" i="29"/>
  <c r="AJ238" i="29"/>
  <c r="AI238" i="29"/>
  <c r="AH238" i="29"/>
  <c r="AG238" i="29"/>
  <c r="AF238" i="29"/>
  <c r="AE238" i="29"/>
  <c r="AD238" i="29"/>
  <c r="AC238" i="29"/>
  <c r="AB238" i="29"/>
  <c r="AA238" i="29"/>
  <c r="Z238" i="29"/>
  <c r="Y238" i="29"/>
  <c r="AR237" i="29"/>
  <c r="AQ237" i="29"/>
  <c r="AP237" i="29"/>
  <c r="AO237" i="29"/>
  <c r="AN237" i="29"/>
  <c r="AM237" i="29"/>
  <c r="AL237" i="29"/>
  <c r="AK237" i="29"/>
  <c r="AJ237" i="29"/>
  <c r="AI237" i="29"/>
  <c r="AH237" i="29"/>
  <c r="AG237" i="29"/>
  <c r="AF237" i="29"/>
  <c r="AE237" i="29"/>
  <c r="AD237" i="29"/>
  <c r="AC237" i="29"/>
  <c r="AB237" i="29"/>
  <c r="AA237" i="29"/>
  <c r="Z237" i="29"/>
  <c r="Y237" i="29"/>
  <c r="AR236" i="29"/>
  <c r="AQ236" i="29"/>
  <c r="AP236" i="29"/>
  <c r="AO236" i="29"/>
  <c r="AN236" i="29"/>
  <c r="AM236" i="29"/>
  <c r="AL236" i="29"/>
  <c r="AK236" i="29"/>
  <c r="AJ236" i="29"/>
  <c r="AI236" i="29"/>
  <c r="AH236" i="29"/>
  <c r="AG236" i="29"/>
  <c r="AF236" i="29"/>
  <c r="AE236" i="29"/>
  <c r="AD236" i="29"/>
  <c r="AC236" i="29"/>
  <c r="AB236" i="29"/>
  <c r="AA236" i="29"/>
  <c r="Z236" i="29"/>
  <c r="Y236" i="29"/>
  <c r="AR235" i="29"/>
  <c r="AQ235" i="29"/>
  <c r="AP235" i="29"/>
  <c r="AO235" i="29"/>
  <c r="AN235" i="29"/>
  <c r="AM235" i="29"/>
  <c r="AL235" i="29"/>
  <c r="AK235" i="29"/>
  <c r="AJ235" i="29"/>
  <c r="AI235" i="29"/>
  <c r="AH235" i="29"/>
  <c r="AG235" i="29"/>
  <c r="AF235" i="29"/>
  <c r="AE235" i="29"/>
  <c r="AD235" i="29"/>
  <c r="AC235" i="29"/>
  <c r="AB235" i="29"/>
  <c r="AA235" i="29"/>
  <c r="Z235" i="29"/>
  <c r="Y235" i="29"/>
  <c r="AR234" i="29"/>
  <c r="AQ234" i="29"/>
  <c r="AP234" i="29"/>
  <c r="AO234" i="29"/>
  <c r="AN234" i="29"/>
  <c r="AM234" i="29"/>
  <c r="AL234" i="29"/>
  <c r="AK234" i="29"/>
  <c r="AJ234" i="29"/>
  <c r="AI234" i="29"/>
  <c r="AH234" i="29"/>
  <c r="AG234" i="29"/>
  <c r="AF234" i="29"/>
  <c r="AE234" i="29"/>
  <c r="AD234" i="29"/>
  <c r="AC234" i="29"/>
  <c r="AB234" i="29"/>
  <c r="AA234" i="29"/>
  <c r="Z234" i="29"/>
  <c r="Y234" i="29"/>
  <c r="AR233" i="29"/>
  <c r="AQ233" i="29"/>
  <c r="AP233" i="29"/>
  <c r="AO233" i="29"/>
  <c r="AN233" i="29"/>
  <c r="AM233" i="29"/>
  <c r="AL233" i="29"/>
  <c r="AK233" i="29"/>
  <c r="AJ233" i="29"/>
  <c r="AI233" i="29"/>
  <c r="AH233" i="29"/>
  <c r="AG233" i="29"/>
  <c r="AF233" i="29"/>
  <c r="AE233" i="29"/>
  <c r="AD233" i="29"/>
  <c r="AC233" i="29"/>
  <c r="AB233" i="29"/>
  <c r="AA233" i="29"/>
  <c r="Z233" i="29"/>
  <c r="Y233" i="29"/>
  <c r="AR232" i="29"/>
  <c r="AQ232" i="29"/>
  <c r="AP232" i="29"/>
  <c r="AO232" i="29"/>
  <c r="AN232" i="29"/>
  <c r="AM232" i="29"/>
  <c r="AL232" i="29"/>
  <c r="AK232" i="29"/>
  <c r="AJ232" i="29"/>
  <c r="AI232" i="29"/>
  <c r="AH232" i="29"/>
  <c r="AG232" i="29"/>
  <c r="AF232" i="29"/>
  <c r="AE232" i="29"/>
  <c r="AD232" i="29"/>
  <c r="AC232" i="29"/>
  <c r="AB232" i="29"/>
  <c r="AA232" i="29"/>
  <c r="Z232" i="29"/>
  <c r="Y232" i="29"/>
  <c r="AR231" i="29"/>
  <c r="AQ231" i="29"/>
  <c r="AP231" i="29"/>
  <c r="AO231" i="29"/>
  <c r="AN231" i="29"/>
  <c r="AM231" i="29"/>
  <c r="AL231" i="29"/>
  <c r="AK231" i="29"/>
  <c r="AJ231" i="29"/>
  <c r="AI231" i="29"/>
  <c r="AH231" i="29"/>
  <c r="AG231" i="29"/>
  <c r="AF231" i="29"/>
  <c r="AE231" i="29"/>
  <c r="AD231" i="29"/>
  <c r="AC231" i="29"/>
  <c r="AB231" i="29"/>
  <c r="AA231" i="29"/>
  <c r="Z231" i="29"/>
  <c r="Y231" i="29"/>
  <c r="AR230" i="29"/>
  <c r="AQ230" i="29"/>
  <c r="AP230" i="29"/>
  <c r="AO230" i="29"/>
  <c r="AN230" i="29"/>
  <c r="AM230" i="29"/>
  <c r="AL230" i="29"/>
  <c r="AK230" i="29"/>
  <c r="AJ230" i="29"/>
  <c r="AI230" i="29"/>
  <c r="AH230" i="29"/>
  <c r="AG230" i="29"/>
  <c r="AF230" i="29"/>
  <c r="AE230" i="29"/>
  <c r="AD230" i="29"/>
  <c r="AC230" i="29"/>
  <c r="AB230" i="29"/>
  <c r="AA230" i="29"/>
  <c r="Z230" i="29"/>
  <c r="Y230" i="29"/>
  <c r="AR229" i="29"/>
  <c r="AQ229" i="29"/>
  <c r="AP229" i="29"/>
  <c r="AO229" i="29"/>
  <c r="AN229" i="29"/>
  <c r="AM229" i="29"/>
  <c r="AL229" i="29"/>
  <c r="AK229" i="29"/>
  <c r="AJ229" i="29"/>
  <c r="AI229" i="29"/>
  <c r="AH229" i="29"/>
  <c r="AG229" i="29"/>
  <c r="AF229" i="29"/>
  <c r="AE229" i="29"/>
  <c r="AD229" i="29"/>
  <c r="AC229" i="29"/>
  <c r="AB229" i="29"/>
  <c r="AA229" i="29"/>
  <c r="Z229" i="29"/>
  <c r="Y229" i="29"/>
  <c r="AR228" i="29"/>
  <c r="AQ228" i="29"/>
  <c r="AP228" i="29"/>
  <c r="AO228" i="29"/>
  <c r="AN228" i="29"/>
  <c r="AM228" i="29"/>
  <c r="AL228" i="29"/>
  <c r="AK228" i="29"/>
  <c r="AJ228" i="29"/>
  <c r="AI228" i="29"/>
  <c r="AH228" i="29"/>
  <c r="AG228" i="29"/>
  <c r="AF228" i="29"/>
  <c r="AE228" i="29"/>
  <c r="AD228" i="29"/>
  <c r="AC228" i="29"/>
  <c r="AB228" i="29"/>
  <c r="AA228" i="29"/>
  <c r="Z228" i="29"/>
  <c r="Y228" i="29"/>
  <c r="AR227" i="29"/>
  <c r="AQ227" i="29"/>
  <c r="AP227" i="29"/>
  <c r="AO227" i="29"/>
  <c r="AN227" i="29"/>
  <c r="AM227" i="29"/>
  <c r="AL227" i="29"/>
  <c r="AK227" i="29"/>
  <c r="AJ227" i="29"/>
  <c r="AI227" i="29"/>
  <c r="AH227" i="29"/>
  <c r="AG227" i="29"/>
  <c r="AF227" i="29"/>
  <c r="AE227" i="29"/>
  <c r="AD227" i="29"/>
  <c r="AC227" i="29"/>
  <c r="AB227" i="29"/>
  <c r="AA227" i="29"/>
  <c r="Z227" i="29"/>
  <c r="Y227" i="29"/>
  <c r="AR226" i="29"/>
  <c r="AQ226" i="29"/>
  <c r="AP226" i="29"/>
  <c r="AO226" i="29"/>
  <c r="AN226" i="29"/>
  <c r="AM226" i="29"/>
  <c r="AL226" i="29"/>
  <c r="AK226" i="29"/>
  <c r="AJ226" i="29"/>
  <c r="AI226" i="29"/>
  <c r="AH226" i="29"/>
  <c r="AG226" i="29"/>
  <c r="AF226" i="29"/>
  <c r="AE226" i="29"/>
  <c r="AD226" i="29"/>
  <c r="AC226" i="29"/>
  <c r="AB226" i="29"/>
  <c r="AA226" i="29"/>
  <c r="Z226" i="29"/>
  <c r="Y226" i="29"/>
  <c r="AR225" i="29"/>
  <c r="AQ225" i="29"/>
  <c r="AP225" i="29"/>
  <c r="AO225" i="29"/>
  <c r="AN225" i="29"/>
  <c r="AM225" i="29"/>
  <c r="AL225" i="29"/>
  <c r="AK225" i="29"/>
  <c r="AJ225" i="29"/>
  <c r="AI225" i="29"/>
  <c r="AH225" i="29"/>
  <c r="AG225" i="29"/>
  <c r="AF225" i="29"/>
  <c r="AE225" i="29"/>
  <c r="AD225" i="29"/>
  <c r="AC225" i="29"/>
  <c r="AB225" i="29"/>
  <c r="AA225" i="29"/>
  <c r="Z225" i="29"/>
  <c r="Y225" i="29"/>
  <c r="AR224" i="29"/>
  <c r="AQ224" i="29"/>
  <c r="AP224" i="29"/>
  <c r="AO224" i="29"/>
  <c r="AN224" i="29"/>
  <c r="AM224" i="29"/>
  <c r="AL224" i="29"/>
  <c r="AK224" i="29"/>
  <c r="AJ224" i="29"/>
  <c r="AI224" i="29"/>
  <c r="AH224" i="29"/>
  <c r="AG224" i="29"/>
  <c r="AF224" i="29"/>
  <c r="AE224" i="29"/>
  <c r="AD224" i="29"/>
  <c r="AC224" i="29"/>
  <c r="AB224" i="29"/>
  <c r="AA224" i="29"/>
  <c r="Z224" i="29"/>
  <c r="Y224" i="29"/>
  <c r="AR223" i="29"/>
  <c r="AQ223" i="29"/>
  <c r="AP223" i="29"/>
  <c r="AO223" i="29"/>
  <c r="AN223" i="29"/>
  <c r="AM223" i="29"/>
  <c r="AL223" i="29"/>
  <c r="AK223" i="29"/>
  <c r="AJ223" i="29"/>
  <c r="AI223" i="29"/>
  <c r="AH223" i="29"/>
  <c r="AG223" i="29"/>
  <c r="AF223" i="29"/>
  <c r="AE223" i="29"/>
  <c r="AD223" i="29"/>
  <c r="AC223" i="29"/>
  <c r="AB223" i="29"/>
  <c r="AA223" i="29"/>
  <c r="Z223" i="29"/>
  <c r="Y223" i="29"/>
  <c r="AR222" i="29"/>
  <c r="AQ222" i="29"/>
  <c r="AP222" i="29"/>
  <c r="AO222" i="29"/>
  <c r="AN222" i="29"/>
  <c r="AM222" i="29"/>
  <c r="AL222" i="29"/>
  <c r="AK222" i="29"/>
  <c r="AJ222" i="29"/>
  <c r="AI222" i="29"/>
  <c r="AH222" i="29"/>
  <c r="AG222" i="29"/>
  <c r="AF222" i="29"/>
  <c r="AE222" i="29"/>
  <c r="AD222" i="29"/>
  <c r="AC222" i="29"/>
  <c r="AB222" i="29"/>
  <c r="AA222" i="29"/>
  <c r="Z222" i="29"/>
  <c r="Y222" i="29"/>
  <c r="AR221" i="29"/>
  <c r="AQ221" i="29"/>
  <c r="AP221" i="29"/>
  <c r="AO221" i="29"/>
  <c r="AN221" i="29"/>
  <c r="AM221" i="29"/>
  <c r="AL221" i="29"/>
  <c r="AK221" i="29"/>
  <c r="AJ221" i="29"/>
  <c r="AI221" i="29"/>
  <c r="AH221" i="29"/>
  <c r="AG221" i="29"/>
  <c r="AF221" i="29"/>
  <c r="AE221" i="29"/>
  <c r="AD221" i="29"/>
  <c r="AC221" i="29"/>
  <c r="AB221" i="29"/>
  <c r="AA221" i="29"/>
  <c r="Z221" i="29"/>
  <c r="Y221" i="29"/>
  <c r="AR220" i="29"/>
  <c r="AQ220" i="29"/>
  <c r="AP220" i="29"/>
  <c r="AO220" i="29"/>
  <c r="AN220" i="29"/>
  <c r="AM220" i="29"/>
  <c r="AL220" i="29"/>
  <c r="AK220" i="29"/>
  <c r="AJ220" i="29"/>
  <c r="AI220" i="29"/>
  <c r="AH220" i="29"/>
  <c r="AG220" i="29"/>
  <c r="AF220" i="29"/>
  <c r="AE220" i="29"/>
  <c r="AD220" i="29"/>
  <c r="AC220" i="29"/>
  <c r="AB220" i="29"/>
  <c r="AA220" i="29"/>
  <c r="Z220" i="29"/>
  <c r="Y220" i="29"/>
  <c r="AR219" i="29"/>
  <c r="AQ219" i="29"/>
  <c r="AP219" i="29"/>
  <c r="AO219" i="29"/>
  <c r="AN219" i="29"/>
  <c r="AM219" i="29"/>
  <c r="AL219" i="29"/>
  <c r="AK219" i="29"/>
  <c r="AJ219" i="29"/>
  <c r="AI219" i="29"/>
  <c r="AH219" i="29"/>
  <c r="AG219" i="29"/>
  <c r="AF219" i="29"/>
  <c r="AE219" i="29"/>
  <c r="AD219" i="29"/>
  <c r="AC219" i="29"/>
  <c r="AB219" i="29"/>
  <c r="AA219" i="29"/>
  <c r="Z219" i="29"/>
  <c r="Y219" i="29"/>
  <c r="AR218" i="29"/>
  <c r="AQ218" i="29"/>
  <c r="AP218" i="29"/>
  <c r="AO218" i="29"/>
  <c r="AN218" i="29"/>
  <c r="AM218" i="29"/>
  <c r="AL218" i="29"/>
  <c r="AK218" i="29"/>
  <c r="AJ218" i="29"/>
  <c r="AI218" i="29"/>
  <c r="AH218" i="29"/>
  <c r="AG218" i="29"/>
  <c r="AF218" i="29"/>
  <c r="AE218" i="29"/>
  <c r="AD218" i="29"/>
  <c r="AC218" i="29"/>
  <c r="AB218" i="29"/>
  <c r="AA218" i="29"/>
  <c r="Z218" i="29"/>
  <c r="Y218" i="29"/>
  <c r="AR217" i="29"/>
  <c r="AQ217" i="29"/>
  <c r="AP217" i="29"/>
  <c r="AO217" i="29"/>
  <c r="AN217" i="29"/>
  <c r="AM217" i="29"/>
  <c r="AL217" i="29"/>
  <c r="AK217" i="29"/>
  <c r="AJ217" i="29"/>
  <c r="AI217" i="29"/>
  <c r="AH217" i="29"/>
  <c r="AG217" i="29"/>
  <c r="AF217" i="29"/>
  <c r="AE217" i="29"/>
  <c r="AD217" i="29"/>
  <c r="AC217" i="29"/>
  <c r="AB217" i="29"/>
  <c r="AA217" i="29"/>
  <c r="Z217" i="29"/>
  <c r="Y217" i="29"/>
  <c r="AR216" i="29"/>
  <c r="AQ216" i="29"/>
  <c r="AP216" i="29"/>
  <c r="AO216" i="29"/>
  <c r="AN216" i="29"/>
  <c r="AM216" i="29"/>
  <c r="AL216" i="29"/>
  <c r="AK216" i="29"/>
  <c r="AJ216" i="29"/>
  <c r="AI216" i="29"/>
  <c r="AH216" i="29"/>
  <c r="AG216" i="29"/>
  <c r="AF216" i="29"/>
  <c r="AE216" i="29"/>
  <c r="AD216" i="29"/>
  <c r="AC216" i="29"/>
  <c r="AB216" i="29"/>
  <c r="AA216" i="29"/>
  <c r="Z216" i="29"/>
  <c r="Y216" i="29"/>
  <c r="AR215" i="29"/>
  <c r="AQ215" i="29"/>
  <c r="AP215" i="29"/>
  <c r="AO215" i="29"/>
  <c r="AN215" i="29"/>
  <c r="AM215" i="29"/>
  <c r="AL215" i="29"/>
  <c r="AK215" i="29"/>
  <c r="AJ215" i="29"/>
  <c r="AI215" i="29"/>
  <c r="AH215" i="29"/>
  <c r="AG215" i="29"/>
  <c r="AF215" i="29"/>
  <c r="AE215" i="29"/>
  <c r="AD215" i="29"/>
  <c r="AC215" i="29"/>
  <c r="AB215" i="29"/>
  <c r="AA215" i="29"/>
  <c r="Z215" i="29"/>
  <c r="Y215" i="29"/>
  <c r="AR214" i="29"/>
  <c r="AQ214" i="29"/>
  <c r="AP214" i="29"/>
  <c r="AO214" i="29"/>
  <c r="AN214" i="29"/>
  <c r="AM214" i="29"/>
  <c r="AL214" i="29"/>
  <c r="AK214" i="29"/>
  <c r="AJ214" i="29"/>
  <c r="AI214" i="29"/>
  <c r="AH214" i="29"/>
  <c r="AG214" i="29"/>
  <c r="AF214" i="29"/>
  <c r="AE214" i="29"/>
  <c r="AD214" i="29"/>
  <c r="AC214" i="29"/>
  <c r="AB214" i="29"/>
  <c r="AA214" i="29"/>
  <c r="Z214" i="29"/>
  <c r="Y214" i="29"/>
  <c r="AR213" i="29"/>
  <c r="AQ213" i="29"/>
  <c r="AP213" i="29"/>
  <c r="AO213" i="29"/>
  <c r="AN213" i="29"/>
  <c r="AM213" i="29"/>
  <c r="AL213" i="29"/>
  <c r="AK213" i="29"/>
  <c r="AJ213" i="29"/>
  <c r="AI213" i="29"/>
  <c r="AH213" i="29"/>
  <c r="AG213" i="29"/>
  <c r="AF213" i="29"/>
  <c r="AE213" i="29"/>
  <c r="AD213" i="29"/>
  <c r="AC213" i="29"/>
  <c r="AB213" i="29"/>
  <c r="AA213" i="29"/>
  <c r="Z213" i="29"/>
  <c r="Y213" i="29"/>
  <c r="AR212" i="29"/>
  <c r="AQ212" i="29"/>
  <c r="AP212" i="29"/>
  <c r="AO212" i="29"/>
  <c r="AN212" i="29"/>
  <c r="AM212" i="29"/>
  <c r="AL212" i="29"/>
  <c r="AK212" i="29"/>
  <c r="AJ212" i="29"/>
  <c r="AI212" i="29"/>
  <c r="AH212" i="29"/>
  <c r="AG212" i="29"/>
  <c r="AF212" i="29"/>
  <c r="AE212" i="29"/>
  <c r="AD212" i="29"/>
  <c r="AC212" i="29"/>
  <c r="AB212" i="29"/>
  <c r="AA212" i="29"/>
  <c r="Z212" i="29"/>
  <c r="Y212" i="29"/>
  <c r="AR211" i="29"/>
  <c r="AQ211" i="29"/>
  <c r="AP211" i="29"/>
  <c r="AO211" i="29"/>
  <c r="AN211" i="29"/>
  <c r="AM211" i="29"/>
  <c r="AL211" i="29"/>
  <c r="AK211" i="29"/>
  <c r="AJ211" i="29"/>
  <c r="AI211" i="29"/>
  <c r="AH211" i="29"/>
  <c r="AG211" i="29"/>
  <c r="AF211" i="29"/>
  <c r="AE211" i="29"/>
  <c r="AD211" i="29"/>
  <c r="AC211" i="29"/>
  <c r="AB211" i="29"/>
  <c r="AA211" i="29"/>
  <c r="Z211" i="29"/>
  <c r="Y211" i="29"/>
  <c r="AR210" i="29"/>
  <c r="AQ210" i="29"/>
  <c r="AP210" i="29"/>
  <c r="AO210" i="29"/>
  <c r="AN210" i="29"/>
  <c r="AM210" i="29"/>
  <c r="AL210" i="29"/>
  <c r="AK210" i="29"/>
  <c r="AJ210" i="29"/>
  <c r="AI210" i="29"/>
  <c r="AH210" i="29"/>
  <c r="AG210" i="29"/>
  <c r="AF210" i="29"/>
  <c r="AE210" i="29"/>
  <c r="AD210" i="29"/>
  <c r="AC210" i="29"/>
  <c r="AB210" i="29"/>
  <c r="AA210" i="29"/>
  <c r="Z210" i="29"/>
  <c r="Y210" i="29"/>
  <c r="AR209" i="29"/>
  <c r="AQ209" i="29"/>
  <c r="AP209" i="29"/>
  <c r="AO209" i="29"/>
  <c r="AN209" i="29"/>
  <c r="AM209" i="29"/>
  <c r="AL209" i="29"/>
  <c r="AK209" i="29"/>
  <c r="AJ209" i="29"/>
  <c r="AI209" i="29"/>
  <c r="AH209" i="29"/>
  <c r="AG209" i="29"/>
  <c r="AF209" i="29"/>
  <c r="AE209" i="29"/>
  <c r="AD209" i="29"/>
  <c r="AC209" i="29"/>
  <c r="AB209" i="29"/>
  <c r="AA209" i="29"/>
  <c r="Z209" i="29"/>
  <c r="Y209" i="29"/>
  <c r="AR208" i="29"/>
  <c r="AQ208" i="29"/>
  <c r="AP208" i="29"/>
  <c r="AO208" i="29"/>
  <c r="AN208" i="29"/>
  <c r="AM208" i="29"/>
  <c r="AL208" i="29"/>
  <c r="AK208" i="29"/>
  <c r="AJ208" i="29"/>
  <c r="AI208" i="29"/>
  <c r="AH208" i="29"/>
  <c r="AG208" i="29"/>
  <c r="AF208" i="29"/>
  <c r="AE208" i="29"/>
  <c r="AD208" i="29"/>
  <c r="AC208" i="29"/>
  <c r="AB208" i="29"/>
  <c r="AA208" i="29"/>
  <c r="Z208" i="29"/>
  <c r="Y208" i="29"/>
  <c r="AR207" i="29"/>
  <c r="AQ207" i="29"/>
  <c r="AP207" i="29"/>
  <c r="AO207" i="29"/>
  <c r="AN207" i="29"/>
  <c r="AM207" i="29"/>
  <c r="AL207" i="29"/>
  <c r="AK207" i="29"/>
  <c r="AJ207" i="29"/>
  <c r="AI207" i="29"/>
  <c r="AH207" i="29"/>
  <c r="AG207" i="29"/>
  <c r="AF207" i="29"/>
  <c r="AE207" i="29"/>
  <c r="AD207" i="29"/>
  <c r="AC207" i="29"/>
  <c r="AB207" i="29"/>
  <c r="AA207" i="29"/>
  <c r="Z207" i="29"/>
  <c r="Y207" i="29"/>
  <c r="AR206" i="29"/>
  <c r="AQ206" i="29"/>
  <c r="AP206" i="29"/>
  <c r="AO206" i="29"/>
  <c r="AN206" i="29"/>
  <c r="AM206" i="29"/>
  <c r="AL206" i="29"/>
  <c r="AK206" i="29"/>
  <c r="AJ206" i="29"/>
  <c r="AI206" i="29"/>
  <c r="AH206" i="29"/>
  <c r="AG206" i="29"/>
  <c r="AF206" i="29"/>
  <c r="AE206" i="29"/>
  <c r="AD206" i="29"/>
  <c r="AC206" i="29"/>
  <c r="AB206" i="29"/>
  <c r="AA206" i="29"/>
  <c r="Z206" i="29"/>
  <c r="Y206" i="29"/>
  <c r="AR205" i="29"/>
  <c r="AQ205" i="29"/>
  <c r="AP205" i="29"/>
  <c r="AO205" i="29"/>
  <c r="AN205" i="29"/>
  <c r="AM205" i="29"/>
  <c r="AL205" i="29"/>
  <c r="AK205" i="29"/>
  <c r="AJ205" i="29"/>
  <c r="AI205" i="29"/>
  <c r="AH205" i="29"/>
  <c r="AG205" i="29"/>
  <c r="AF205" i="29"/>
  <c r="AE205" i="29"/>
  <c r="AD205" i="29"/>
  <c r="AC205" i="29"/>
  <c r="AB205" i="29"/>
  <c r="AA205" i="29"/>
  <c r="Z205" i="29"/>
  <c r="Y205" i="29"/>
  <c r="AR204" i="29"/>
  <c r="AQ204" i="29"/>
  <c r="AP204" i="29"/>
  <c r="AO204" i="29"/>
  <c r="AN204" i="29"/>
  <c r="AM204" i="29"/>
  <c r="AL204" i="29"/>
  <c r="AK204" i="29"/>
  <c r="AJ204" i="29"/>
  <c r="AI204" i="29"/>
  <c r="AH204" i="29"/>
  <c r="AG204" i="29"/>
  <c r="AF204" i="29"/>
  <c r="AE204" i="29"/>
  <c r="AD204" i="29"/>
  <c r="AC204" i="29"/>
  <c r="AB204" i="29"/>
  <c r="AA204" i="29"/>
  <c r="Z204" i="29"/>
  <c r="Y204" i="29"/>
  <c r="AR203" i="29"/>
  <c r="AQ203" i="29"/>
  <c r="AP203" i="29"/>
  <c r="AO203" i="29"/>
  <c r="AN203" i="29"/>
  <c r="AM203" i="29"/>
  <c r="AL203" i="29"/>
  <c r="AK203" i="29"/>
  <c r="AJ203" i="29"/>
  <c r="AI203" i="29"/>
  <c r="AH203" i="29"/>
  <c r="AG203" i="29"/>
  <c r="AF203" i="29"/>
  <c r="AE203" i="29"/>
  <c r="AD203" i="29"/>
  <c r="AC203" i="29"/>
  <c r="AB203" i="29"/>
  <c r="AA203" i="29"/>
  <c r="Z203" i="29"/>
  <c r="Y203" i="29"/>
  <c r="AR202" i="29"/>
  <c r="AQ202" i="29"/>
  <c r="AP202" i="29"/>
  <c r="AO202" i="29"/>
  <c r="AN202" i="29"/>
  <c r="AM202" i="29"/>
  <c r="AL202" i="29"/>
  <c r="AK202" i="29"/>
  <c r="AJ202" i="29"/>
  <c r="AI202" i="29"/>
  <c r="AH202" i="29"/>
  <c r="AG202" i="29"/>
  <c r="AF202" i="29"/>
  <c r="AE202" i="29"/>
  <c r="AD202" i="29"/>
  <c r="AC202" i="29"/>
  <c r="AB202" i="29"/>
  <c r="AA202" i="29"/>
  <c r="Z202" i="29"/>
  <c r="Y202" i="29"/>
  <c r="AR201" i="29"/>
  <c r="AQ201" i="29"/>
  <c r="AP201" i="29"/>
  <c r="AO201" i="29"/>
  <c r="AN201" i="29"/>
  <c r="AM201" i="29"/>
  <c r="AL201" i="29"/>
  <c r="AK201" i="29"/>
  <c r="AJ201" i="29"/>
  <c r="AI201" i="29"/>
  <c r="AH201" i="29"/>
  <c r="AG201" i="29"/>
  <c r="AF201" i="29"/>
  <c r="AE201" i="29"/>
  <c r="AD201" i="29"/>
  <c r="AC201" i="29"/>
  <c r="AB201" i="29"/>
  <c r="AA201" i="29"/>
  <c r="Z201" i="29"/>
  <c r="Y201" i="29"/>
  <c r="AR200" i="29"/>
  <c r="AQ200" i="29"/>
  <c r="AP200" i="29"/>
  <c r="AO200" i="29"/>
  <c r="AN200" i="29"/>
  <c r="AM200" i="29"/>
  <c r="AL200" i="29"/>
  <c r="AK200" i="29"/>
  <c r="AJ200" i="29"/>
  <c r="AI200" i="29"/>
  <c r="AH200" i="29"/>
  <c r="AG200" i="29"/>
  <c r="AF200" i="29"/>
  <c r="AE200" i="29"/>
  <c r="AD200" i="29"/>
  <c r="AC200" i="29"/>
  <c r="AB200" i="29"/>
  <c r="AA200" i="29"/>
  <c r="Z200" i="29"/>
  <c r="Y200" i="29"/>
  <c r="AR199" i="29"/>
  <c r="AQ199" i="29"/>
  <c r="AP199" i="29"/>
  <c r="AO199" i="29"/>
  <c r="AN199" i="29"/>
  <c r="AM199" i="29"/>
  <c r="AL199" i="29"/>
  <c r="AK199" i="29"/>
  <c r="AJ199" i="29"/>
  <c r="AI199" i="29"/>
  <c r="AH199" i="29"/>
  <c r="AG199" i="29"/>
  <c r="AF199" i="29"/>
  <c r="AE199" i="29"/>
  <c r="AD199" i="29"/>
  <c r="AC199" i="29"/>
  <c r="AB199" i="29"/>
  <c r="AA199" i="29"/>
  <c r="Z199" i="29"/>
  <c r="Y199" i="29"/>
  <c r="AR198" i="29"/>
  <c r="AQ198" i="29"/>
  <c r="AP198" i="29"/>
  <c r="AO198" i="29"/>
  <c r="AN198" i="29"/>
  <c r="AM198" i="29"/>
  <c r="AL198" i="29"/>
  <c r="AK198" i="29"/>
  <c r="AJ198" i="29"/>
  <c r="AI198" i="29"/>
  <c r="AH198" i="29"/>
  <c r="AG198" i="29"/>
  <c r="AF198" i="29"/>
  <c r="AE198" i="29"/>
  <c r="AD198" i="29"/>
  <c r="AC198" i="29"/>
  <c r="AB198" i="29"/>
  <c r="AA198" i="29"/>
  <c r="Z198" i="29"/>
  <c r="Y198" i="29"/>
  <c r="AR197" i="29"/>
  <c r="AQ197" i="29"/>
  <c r="AP197" i="29"/>
  <c r="AO197" i="29"/>
  <c r="AN197" i="29"/>
  <c r="AM197" i="29"/>
  <c r="AL197" i="29"/>
  <c r="AK197" i="29"/>
  <c r="AJ197" i="29"/>
  <c r="AI197" i="29"/>
  <c r="AH197" i="29"/>
  <c r="AG197" i="29"/>
  <c r="AF197" i="29"/>
  <c r="AE197" i="29"/>
  <c r="AD197" i="29"/>
  <c r="AC197" i="29"/>
  <c r="AB197" i="29"/>
  <c r="AA197" i="29"/>
  <c r="Z197" i="29"/>
  <c r="Y197" i="29"/>
  <c r="AR196" i="29"/>
  <c r="AQ196" i="29"/>
  <c r="AP196" i="29"/>
  <c r="AO196" i="29"/>
  <c r="AN196" i="29"/>
  <c r="AM196" i="29"/>
  <c r="AL196" i="29"/>
  <c r="AK196" i="29"/>
  <c r="AJ196" i="29"/>
  <c r="AI196" i="29"/>
  <c r="AH196" i="29"/>
  <c r="AG196" i="29"/>
  <c r="AF196" i="29"/>
  <c r="AE196" i="29"/>
  <c r="AD196" i="29"/>
  <c r="AC196" i="29"/>
  <c r="AB196" i="29"/>
  <c r="AA196" i="29"/>
  <c r="Z196" i="29"/>
  <c r="Y196" i="29"/>
  <c r="AR195" i="29"/>
  <c r="AQ195" i="29"/>
  <c r="AP195" i="29"/>
  <c r="AO195" i="29"/>
  <c r="AN195" i="29"/>
  <c r="AM195" i="29"/>
  <c r="AL195" i="29"/>
  <c r="AK195" i="29"/>
  <c r="AJ195" i="29"/>
  <c r="AI195" i="29"/>
  <c r="AH195" i="29"/>
  <c r="AG195" i="29"/>
  <c r="AF195" i="29"/>
  <c r="AE195" i="29"/>
  <c r="AD195" i="29"/>
  <c r="AC195" i="29"/>
  <c r="AB195" i="29"/>
  <c r="AA195" i="29"/>
  <c r="Z195" i="29"/>
  <c r="Y195" i="29"/>
  <c r="AR194" i="29"/>
  <c r="AQ194" i="29"/>
  <c r="AP194" i="29"/>
  <c r="AO194" i="29"/>
  <c r="AN194" i="29"/>
  <c r="AM194" i="29"/>
  <c r="AL194" i="29"/>
  <c r="AK194" i="29"/>
  <c r="AJ194" i="29"/>
  <c r="AI194" i="29"/>
  <c r="AH194" i="29"/>
  <c r="AG194" i="29"/>
  <c r="AF194" i="29"/>
  <c r="AE194" i="29"/>
  <c r="AD194" i="29"/>
  <c r="AC194" i="29"/>
  <c r="AB194" i="29"/>
  <c r="AA194" i="29"/>
  <c r="Z194" i="29"/>
  <c r="Y194" i="29"/>
  <c r="AR193" i="29"/>
  <c r="AQ193" i="29"/>
  <c r="AP193" i="29"/>
  <c r="AO193" i="29"/>
  <c r="AN193" i="29"/>
  <c r="AM193" i="29"/>
  <c r="AL193" i="29"/>
  <c r="AK193" i="29"/>
  <c r="AJ193" i="29"/>
  <c r="AI193" i="29"/>
  <c r="AH193" i="29"/>
  <c r="AG193" i="29"/>
  <c r="AF193" i="29"/>
  <c r="AE193" i="29"/>
  <c r="AD193" i="29"/>
  <c r="AC193" i="29"/>
  <c r="AB193" i="29"/>
  <c r="AA193" i="29"/>
  <c r="Z193" i="29"/>
  <c r="Y193" i="29"/>
  <c r="AR192" i="29"/>
  <c r="AQ192" i="29"/>
  <c r="AP192" i="29"/>
  <c r="AO192" i="29"/>
  <c r="AN192" i="29"/>
  <c r="AM192" i="29"/>
  <c r="AL192" i="29"/>
  <c r="AK192" i="29"/>
  <c r="AJ192" i="29"/>
  <c r="AI192" i="29"/>
  <c r="AH192" i="29"/>
  <c r="AG192" i="29"/>
  <c r="AF192" i="29"/>
  <c r="AE192" i="29"/>
  <c r="AD192" i="29"/>
  <c r="AC192" i="29"/>
  <c r="AB192" i="29"/>
  <c r="AA192" i="29"/>
  <c r="Z192" i="29"/>
  <c r="Y192" i="29"/>
  <c r="AR191" i="29"/>
  <c r="AQ191" i="29"/>
  <c r="AP191" i="29"/>
  <c r="AO191" i="29"/>
  <c r="AN191" i="29"/>
  <c r="AM191" i="29"/>
  <c r="AL191" i="29"/>
  <c r="AK191" i="29"/>
  <c r="AJ191" i="29"/>
  <c r="AI191" i="29"/>
  <c r="AH191" i="29"/>
  <c r="AG191" i="29"/>
  <c r="AF191" i="29"/>
  <c r="AE191" i="29"/>
  <c r="AD191" i="29"/>
  <c r="AC191" i="29"/>
  <c r="AB191" i="29"/>
  <c r="AA191" i="29"/>
  <c r="Z191" i="29"/>
  <c r="Y191" i="29"/>
  <c r="AR190" i="29"/>
  <c r="AQ190" i="29"/>
  <c r="AP190" i="29"/>
  <c r="AO190" i="29"/>
  <c r="AN190" i="29"/>
  <c r="AM190" i="29"/>
  <c r="AL190" i="29"/>
  <c r="AK190" i="29"/>
  <c r="AJ190" i="29"/>
  <c r="AI190" i="29"/>
  <c r="AH190" i="29"/>
  <c r="AG190" i="29"/>
  <c r="AF190" i="29"/>
  <c r="AE190" i="29"/>
  <c r="AD190" i="29"/>
  <c r="AC190" i="29"/>
  <c r="AB190" i="29"/>
  <c r="AA190" i="29"/>
  <c r="Z190" i="29"/>
  <c r="Y190" i="29"/>
  <c r="AR189" i="29"/>
  <c r="AQ189" i="29"/>
  <c r="AP189" i="29"/>
  <c r="AO189" i="29"/>
  <c r="AN189" i="29"/>
  <c r="AM189" i="29"/>
  <c r="AL189" i="29"/>
  <c r="AK189" i="29"/>
  <c r="AJ189" i="29"/>
  <c r="AI189" i="29"/>
  <c r="AH189" i="29"/>
  <c r="AG189" i="29"/>
  <c r="AF189" i="29"/>
  <c r="AE189" i="29"/>
  <c r="AD189" i="29"/>
  <c r="AC189" i="29"/>
  <c r="AB189" i="29"/>
  <c r="AA189" i="29"/>
  <c r="Z189" i="29"/>
  <c r="Y189" i="29"/>
  <c r="AR188" i="29"/>
  <c r="AQ188" i="29"/>
  <c r="AP188" i="29"/>
  <c r="AO188" i="29"/>
  <c r="AN188" i="29"/>
  <c r="AM188" i="29"/>
  <c r="AL188" i="29"/>
  <c r="AK188" i="29"/>
  <c r="AJ188" i="29"/>
  <c r="AI188" i="29"/>
  <c r="AH188" i="29"/>
  <c r="AG188" i="29"/>
  <c r="AF188" i="29"/>
  <c r="AE188" i="29"/>
  <c r="AD188" i="29"/>
  <c r="AC188" i="29"/>
  <c r="AB188" i="29"/>
  <c r="AA188" i="29"/>
  <c r="Z188" i="29"/>
  <c r="Y188" i="29"/>
  <c r="AR187" i="29"/>
  <c r="AQ187" i="29"/>
  <c r="AP187" i="29"/>
  <c r="AO187" i="29"/>
  <c r="AN187" i="29"/>
  <c r="AM187" i="29"/>
  <c r="AL187" i="29"/>
  <c r="AK187" i="29"/>
  <c r="AJ187" i="29"/>
  <c r="AI187" i="29"/>
  <c r="AH187" i="29"/>
  <c r="AG187" i="29"/>
  <c r="AF187" i="29"/>
  <c r="AE187" i="29"/>
  <c r="AD187" i="29"/>
  <c r="AC187" i="29"/>
  <c r="AB187" i="29"/>
  <c r="AA187" i="29"/>
  <c r="Z187" i="29"/>
  <c r="Y187" i="29"/>
  <c r="AR186" i="29"/>
  <c r="AQ186" i="29"/>
  <c r="AP186" i="29"/>
  <c r="AO186" i="29"/>
  <c r="AN186" i="29"/>
  <c r="AM186" i="29"/>
  <c r="AL186" i="29"/>
  <c r="AK186" i="29"/>
  <c r="AJ186" i="29"/>
  <c r="AI186" i="29"/>
  <c r="AH186" i="29"/>
  <c r="AG186" i="29"/>
  <c r="AF186" i="29"/>
  <c r="AE186" i="29"/>
  <c r="AD186" i="29"/>
  <c r="AC186" i="29"/>
  <c r="AB186" i="29"/>
  <c r="AA186" i="29"/>
  <c r="Z186" i="29"/>
  <c r="Y186" i="29"/>
  <c r="AR185" i="29"/>
  <c r="AQ185" i="29"/>
  <c r="AP185" i="29"/>
  <c r="AO185" i="29"/>
  <c r="AN185" i="29"/>
  <c r="AM185" i="29"/>
  <c r="AL185" i="29"/>
  <c r="AK185" i="29"/>
  <c r="AJ185" i="29"/>
  <c r="AI185" i="29"/>
  <c r="AH185" i="29"/>
  <c r="AG185" i="29"/>
  <c r="AF185" i="29"/>
  <c r="AE185" i="29"/>
  <c r="AD185" i="29"/>
  <c r="AC185" i="29"/>
  <c r="AB185" i="29"/>
  <c r="AA185" i="29"/>
  <c r="Z185" i="29"/>
  <c r="Y185" i="29"/>
  <c r="AR184" i="29"/>
  <c r="AQ184" i="29"/>
  <c r="AP184" i="29"/>
  <c r="AO184" i="29"/>
  <c r="AN184" i="29"/>
  <c r="AM184" i="29"/>
  <c r="AL184" i="29"/>
  <c r="AK184" i="29"/>
  <c r="AJ184" i="29"/>
  <c r="AI184" i="29"/>
  <c r="AH184" i="29"/>
  <c r="AG184" i="29"/>
  <c r="AF184" i="29"/>
  <c r="AE184" i="29"/>
  <c r="AD184" i="29"/>
  <c r="AC184" i="29"/>
  <c r="AB184" i="29"/>
  <c r="AA184" i="29"/>
  <c r="Z184" i="29"/>
  <c r="Y184" i="29"/>
  <c r="AR183" i="29"/>
  <c r="AQ183" i="29"/>
  <c r="AP183" i="29"/>
  <c r="AO183" i="29"/>
  <c r="AN183" i="29"/>
  <c r="AM183" i="29"/>
  <c r="AL183" i="29"/>
  <c r="AK183" i="29"/>
  <c r="AJ183" i="29"/>
  <c r="AI183" i="29"/>
  <c r="AH183" i="29"/>
  <c r="AG183" i="29"/>
  <c r="AF183" i="29"/>
  <c r="AE183" i="29"/>
  <c r="AD183" i="29"/>
  <c r="AC183" i="29"/>
  <c r="AB183" i="29"/>
  <c r="AA183" i="29"/>
  <c r="Z183" i="29"/>
  <c r="Y183" i="29"/>
  <c r="AR182" i="29"/>
  <c r="AQ182" i="29"/>
  <c r="AP182" i="29"/>
  <c r="AO182" i="29"/>
  <c r="AN182" i="29"/>
  <c r="AM182" i="29"/>
  <c r="AL182" i="29"/>
  <c r="AK182" i="29"/>
  <c r="AJ182" i="29"/>
  <c r="AI182" i="29"/>
  <c r="AH182" i="29"/>
  <c r="AG182" i="29"/>
  <c r="AF182" i="29"/>
  <c r="AE182" i="29"/>
  <c r="AD182" i="29"/>
  <c r="AC182" i="29"/>
  <c r="AB182" i="29"/>
  <c r="AA182" i="29"/>
  <c r="Z182" i="29"/>
  <c r="Y182" i="29"/>
  <c r="AR181" i="29"/>
  <c r="AQ181" i="29"/>
  <c r="AP181" i="29"/>
  <c r="AO181" i="29"/>
  <c r="AN181" i="29"/>
  <c r="AM181" i="29"/>
  <c r="AL181" i="29"/>
  <c r="AK181" i="29"/>
  <c r="AJ181" i="29"/>
  <c r="AI181" i="29"/>
  <c r="AH181" i="29"/>
  <c r="AG181" i="29"/>
  <c r="AF181" i="29"/>
  <c r="AE181" i="29"/>
  <c r="AD181" i="29"/>
  <c r="AC181" i="29"/>
  <c r="AB181" i="29"/>
  <c r="AA181" i="29"/>
  <c r="Z181" i="29"/>
  <c r="Y181" i="29"/>
  <c r="AR180" i="29"/>
  <c r="AQ180" i="29"/>
  <c r="AP180" i="29"/>
  <c r="AO180" i="29"/>
  <c r="AN180" i="29"/>
  <c r="AM180" i="29"/>
  <c r="AL180" i="29"/>
  <c r="AK180" i="29"/>
  <c r="AJ180" i="29"/>
  <c r="AI180" i="29"/>
  <c r="AH180" i="29"/>
  <c r="AG180" i="29"/>
  <c r="AF180" i="29"/>
  <c r="AE180" i="29"/>
  <c r="AD180" i="29"/>
  <c r="AC180" i="29"/>
  <c r="AB180" i="29"/>
  <c r="AA180" i="29"/>
  <c r="Z180" i="29"/>
  <c r="Y180" i="29"/>
  <c r="AR179" i="29"/>
  <c r="AQ179" i="29"/>
  <c r="AP179" i="29"/>
  <c r="AO179" i="29"/>
  <c r="AN179" i="29"/>
  <c r="AM179" i="29"/>
  <c r="AL179" i="29"/>
  <c r="AK179" i="29"/>
  <c r="AJ179" i="29"/>
  <c r="AI179" i="29"/>
  <c r="AH179" i="29"/>
  <c r="AG179" i="29"/>
  <c r="AF179" i="29"/>
  <c r="AE179" i="29"/>
  <c r="AD179" i="29"/>
  <c r="AC179" i="29"/>
  <c r="AB179" i="29"/>
  <c r="AA179" i="29"/>
  <c r="Z179" i="29"/>
  <c r="Y179" i="29"/>
  <c r="AR178" i="29"/>
  <c r="AQ178" i="29"/>
  <c r="AP178" i="29"/>
  <c r="AO178" i="29"/>
  <c r="AN178" i="29"/>
  <c r="AM178" i="29"/>
  <c r="AL178" i="29"/>
  <c r="AK178" i="29"/>
  <c r="AJ178" i="29"/>
  <c r="AI178" i="29"/>
  <c r="AH178" i="29"/>
  <c r="AG178" i="29"/>
  <c r="AF178" i="29"/>
  <c r="AE178" i="29"/>
  <c r="AD178" i="29"/>
  <c r="AC178" i="29"/>
  <c r="AB178" i="29"/>
  <c r="AA178" i="29"/>
  <c r="Z178" i="29"/>
  <c r="Y178" i="29"/>
  <c r="AR177" i="29"/>
  <c r="AQ177" i="29"/>
  <c r="AP177" i="29"/>
  <c r="AO177" i="29"/>
  <c r="AN177" i="29"/>
  <c r="AM177" i="29"/>
  <c r="AL177" i="29"/>
  <c r="AK177" i="29"/>
  <c r="AJ177" i="29"/>
  <c r="AI177" i="29"/>
  <c r="AH177" i="29"/>
  <c r="AG177" i="29"/>
  <c r="AF177" i="29"/>
  <c r="AE177" i="29"/>
  <c r="AD177" i="29"/>
  <c r="AC177" i="29"/>
  <c r="AB177" i="29"/>
  <c r="AA177" i="29"/>
  <c r="Z177" i="29"/>
  <c r="Y177" i="29"/>
  <c r="AR176" i="29"/>
  <c r="AQ176" i="29"/>
  <c r="AP176" i="29"/>
  <c r="AO176" i="29"/>
  <c r="AN176" i="29"/>
  <c r="AM176" i="29"/>
  <c r="AL176" i="29"/>
  <c r="AK176" i="29"/>
  <c r="AJ176" i="29"/>
  <c r="AI176" i="29"/>
  <c r="AH176" i="29"/>
  <c r="AG176" i="29"/>
  <c r="AF176" i="29"/>
  <c r="AE176" i="29"/>
  <c r="AD176" i="29"/>
  <c r="AC176" i="29"/>
  <c r="AB176" i="29"/>
  <c r="AA176" i="29"/>
  <c r="Z176" i="29"/>
  <c r="Y176" i="29"/>
  <c r="AR175" i="29"/>
  <c r="AQ175" i="29"/>
  <c r="AP175" i="29"/>
  <c r="AO175" i="29"/>
  <c r="AN175" i="29"/>
  <c r="AM175" i="29"/>
  <c r="AL175" i="29"/>
  <c r="AK175" i="29"/>
  <c r="AJ175" i="29"/>
  <c r="AI175" i="29"/>
  <c r="AH175" i="29"/>
  <c r="AG175" i="29"/>
  <c r="AF175" i="29"/>
  <c r="AE175" i="29"/>
  <c r="AD175" i="29"/>
  <c r="AC175" i="29"/>
  <c r="AB175" i="29"/>
  <c r="AA175" i="29"/>
  <c r="Z175" i="29"/>
  <c r="Y175" i="29"/>
  <c r="AR174" i="29"/>
  <c r="AQ174" i="29"/>
  <c r="AP174" i="29"/>
  <c r="AO174" i="29"/>
  <c r="AN174" i="29"/>
  <c r="AM174" i="29"/>
  <c r="AL174" i="29"/>
  <c r="AK174" i="29"/>
  <c r="AJ174" i="29"/>
  <c r="AI174" i="29"/>
  <c r="AH174" i="29"/>
  <c r="AG174" i="29"/>
  <c r="AF174" i="29"/>
  <c r="AE174" i="29"/>
  <c r="AD174" i="29"/>
  <c r="AC174" i="29"/>
  <c r="AB174" i="29"/>
  <c r="AA174" i="29"/>
  <c r="Z174" i="29"/>
  <c r="Y174" i="29"/>
  <c r="AR173" i="29"/>
  <c r="AQ173" i="29"/>
  <c r="AP173" i="29"/>
  <c r="AO173" i="29"/>
  <c r="AN173" i="29"/>
  <c r="AM173" i="29"/>
  <c r="AL173" i="29"/>
  <c r="AK173" i="29"/>
  <c r="AJ173" i="29"/>
  <c r="AI173" i="29"/>
  <c r="AH173" i="29"/>
  <c r="AG173" i="29"/>
  <c r="AF173" i="29"/>
  <c r="AE173" i="29"/>
  <c r="AD173" i="29"/>
  <c r="AC173" i="29"/>
  <c r="AB173" i="29"/>
  <c r="AA173" i="29"/>
  <c r="Z173" i="29"/>
  <c r="Y173" i="29"/>
  <c r="AR172" i="29"/>
  <c r="AQ172" i="29"/>
  <c r="AP172" i="29"/>
  <c r="AO172" i="29"/>
  <c r="AN172" i="29"/>
  <c r="AM172" i="29"/>
  <c r="AL172" i="29"/>
  <c r="AK172" i="29"/>
  <c r="AJ172" i="29"/>
  <c r="AI172" i="29"/>
  <c r="AH172" i="29"/>
  <c r="AG172" i="29"/>
  <c r="AF172" i="29"/>
  <c r="AE172" i="29"/>
  <c r="AD172" i="29"/>
  <c r="AC172" i="29"/>
  <c r="AB172" i="29"/>
  <c r="AA172" i="29"/>
  <c r="Z172" i="29"/>
  <c r="Y172" i="29"/>
  <c r="AR171" i="29"/>
  <c r="AQ171" i="29"/>
  <c r="AP171" i="29"/>
  <c r="AO171" i="29"/>
  <c r="AN171" i="29"/>
  <c r="AM171" i="29"/>
  <c r="AL171" i="29"/>
  <c r="AK171" i="29"/>
  <c r="AJ171" i="29"/>
  <c r="AI171" i="29"/>
  <c r="AH171" i="29"/>
  <c r="AG171" i="29"/>
  <c r="AF171" i="29"/>
  <c r="AE171" i="29"/>
  <c r="AD171" i="29"/>
  <c r="AC171" i="29"/>
  <c r="AB171" i="29"/>
  <c r="AA171" i="29"/>
  <c r="Z171" i="29"/>
  <c r="Y171" i="29"/>
  <c r="AR170" i="29"/>
  <c r="AQ170" i="29"/>
  <c r="AP170" i="29"/>
  <c r="AO170" i="29"/>
  <c r="AN170" i="29"/>
  <c r="AM170" i="29"/>
  <c r="AL170" i="29"/>
  <c r="AK170" i="29"/>
  <c r="AJ170" i="29"/>
  <c r="AI170" i="29"/>
  <c r="AH170" i="29"/>
  <c r="AG170" i="29"/>
  <c r="AF170" i="29"/>
  <c r="AE170" i="29"/>
  <c r="AD170" i="29"/>
  <c r="AC170" i="29"/>
  <c r="AB170" i="29"/>
  <c r="AA170" i="29"/>
  <c r="Z170" i="29"/>
  <c r="Y170" i="29"/>
  <c r="AR169" i="29"/>
  <c r="AQ169" i="29"/>
  <c r="AP169" i="29"/>
  <c r="AO169" i="29"/>
  <c r="AN169" i="29"/>
  <c r="AM169" i="29"/>
  <c r="AL169" i="29"/>
  <c r="AK169" i="29"/>
  <c r="AJ169" i="29"/>
  <c r="AI169" i="29"/>
  <c r="AH169" i="29"/>
  <c r="AG169" i="29"/>
  <c r="AF169" i="29"/>
  <c r="AE169" i="29"/>
  <c r="AD169" i="29"/>
  <c r="AC169" i="29"/>
  <c r="AB169" i="29"/>
  <c r="AA169" i="29"/>
  <c r="Z169" i="29"/>
  <c r="Y169" i="29"/>
  <c r="AR168" i="29"/>
  <c r="AQ168" i="29"/>
  <c r="AP168" i="29"/>
  <c r="AO168" i="29"/>
  <c r="AN168" i="29"/>
  <c r="AM168" i="29"/>
  <c r="AL168" i="29"/>
  <c r="AK168" i="29"/>
  <c r="AJ168" i="29"/>
  <c r="AI168" i="29"/>
  <c r="AH168" i="29"/>
  <c r="AG168" i="29"/>
  <c r="AF168" i="29"/>
  <c r="AE168" i="29"/>
  <c r="AD168" i="29"/>
  <c r="AC168" i="29"/>
  <c r="AB168" i="29"/>
  <c r="AA168" i="29"/>
  <c r="Z168" i="29"/>
  <c r="Y168" i="29"/>
  <c r="AR167" i="29"/>
  <c r="AQ167" i="29"/>
  <c r="AP167" i="29"/>
  <c r="AO167" i="29"/>
  <c r="AN167" i="29"/>
  <c r="AM167" i="29"/>
  <c r="AL167" i="29"/>
  <c r="AK167" i="29"/>
  <c r="AJ167" i="29"/>
  <c r="AI167" i="29"/>
  <c r="AH167" i="29"/>
  <c r="AG167" i="29"/>
  <c r="AF167" i="29"/>
  <c r="AE167" i="29"/>
  <c r="AD167" i="29"/>
  <c r="AC167" i="29"/>
  <c r="AB167" i="29"/>
  <c r="AA167" i="29"/>
  <c r="Z167" i="29"/>
  <c r="Y167" i="29"/>
  <c r="AR166" i="29"/>
  <c r="AQ166" i="29"/>
  <c r="AP166" i="29"/>
  <c r="AO166" i="29"/>
  <c r="AN166" i="29"/>
  <c r="AM166" i="29"/>
  <c r="AL166" i="29"/>
  <c r="AK166" i="29"/>
  <c r="AJ166" i="29"/>
  <c r="AI166" i="29"/>
  <c r="AH166" i="29"/>
  <c r="AG166" i="29"/>
  <c r="AF166" i="29"/>
  <c r="AE166" i="29"/>
  <c r="AD166" i="29"/>
  <c r="AC166" i="29"/>
  <c r="AB166" i="29"/>
  <c r="AA166" i="29"/>
  <c r="Z166" i="29"/>
  <c r="Y166" i="29"/>
  <c r="AR165" i="29"/>
  <c r="AQ165" i="29"/>
  <c r="AP165" i="29"/>
  <c r="AO165" i="29"/>
  <c r="AN165" i="29"/>
  <c r="AM165" i="29"/>
  <c r="AL165" i="29"/>
  <c r="AK165" i="29"/>
  <c r="AJ165" i="29"/>
  <c r="AI165" i="29"/>
  <c r="AH165" i="29"/>
  <c r="AG165" i="29"/>
  <c r="AF165" i="29"/>
  <c r="AE165" i="29"/>
  <c r="AD165" i="29"/>
  <c r="AC165" i="29"/>
  <c r="AB165" i="29"/>
  <c r="AA165" i="29"/>
  <c r="Z165" i="29"/>
  <c r="Y165" i="29"/>
  <c r="AR164" i="29"/>
  <c r="AQ164" i="29"/>
  <c r="AP164" i="29"/>
  <c r="AO164" i="29"/>
  <c r="AN164" i="29"/>
  <c r="AM164" i="29"/>
  <c r="AL164" i="29"/>
  <c r="AK164" i="29"/>
  <c r="AJ164" i="29"/>
  <c r="AI164" i="29"/>
  <c r="AH164" i="29"/>
  <c r="AG164" i="29"/>
  <c r="AF164" i="29"/>
  <c r="AE164" i="29"/>
  <c r="AD164" i="29"/>
  <c r="AC164" i="29"/>
  <c r="AB164" i="29"/>
  <c r="AA164" i="29"/>
  <c r="Z164" i="29"/>
  <c r="Y164" i="29"/>
  <c r="AR163" i="29"/>
  <c r="AQ163" i="29"/>
  <c r="AP163" i="29"/>
  <c r="AO163" i="29"/>
  <c r="AN163" i="29"/>
  <c r="AM163" i="29"/>
  <c r="AL163" i="29"/>
  <c r="AK163" i="29"/>
  <c r="AJ163" i="29"/>
  <c r="AI163" i="29"/>
  <c r="AH163" i="29"/>
  <c r="AG163" i="29"/>
  <c r="AF163" i="29"/>
  <c r="AE163" i="29"/>
  <c r="AD163" i="29"/>
  <c r="AC163" i="29"/>
  <c r="AB163" i="29"/>
  <c r="AA163" i="29"/>
  <c r="Z163" i="29"/>
  <c r="Y163" i="29"/>
  <c r="AR162" i="29"/>
  <c r="AQ162" i="29"/>
  <c r="AP162" i="29"/>
  <c r="AO162" i="29"/>
  <c r="AN162" i="29"/>
  <c r="AM162" i="29"/>
  <c r="AL162" i="29"/>
  <c r="AK162" i="29"/>
  <c r="AJ162" i="29"/>
  <c r="AI162" i="29"/>
  <c r="AH162" i="29"/>
  <c r="AG162" i="29"/>
  <c r="AF162" i="29"/>
  <c r="AE162" i="29"/>
  <c r="AD162" i="29"/>
  <c r="AC162" i="29"/>
  <c r="AB162" i="29"/>
  <c r="AA162" i="29"/>
  <c r="Z162" i="29"/>
  <c r="Y162" i="29"/>
  <c r="AR161" i="29"/>
  <c r="AQ161" i="29"/>
  <c r="AP161" i="29"/>
  <c r="AO161" i="29"/>
  <c r="AN161" i="29"/>
  <c r="AM161" i="29"/>
  <c r="AL161" i="29"/>
  <c r="AK161" i="29"/>
  <c r="AJ161" i="29"/>
  <c r="AI161" i="29"/>
  <c r="AH161" i="29"/>
  <c r="AG161" i="29"/>
  <c r="AF161" i="29"/>
  <c r="AE161" i="29"/>
  <c r="AD161" i="29"/>
  <c r="AC161" i="29"/>
  <c r="AB161" i="29"/>
  <c r="AA161" i="29"/>
  <c r="Z161" i="29"/>
  <c r="Y161" i="29"/>
  <c r="AR160" i="29"/>
  <c r="AQ160" i="29"/>
  <c r="AP160" i="29"/>
  <c r="AO160" i="29"/>
  <c r="AN160" i="29"/>
  <c r="AM160" i="29"/>
  <c r="AL160" i="29"/>
  <c r="AK160" i="29"/>
  <c r="AJ160" i="29"/>
  <c r="AI160" i="29"/>
  <c r="AH160" i="29"/>
  <c r="AG160" i="29"/>
  <c r="AF160" i="29"/>
  <c r="AE160" i="29"/>
  <c r="AD160" i="29"/>
  <c r="AC160" i="29"/>
  <c r="AB160" i="29"/>
  <c r="AA160" i="29"/>
  <c r="Z160" i="29"/>
  <c r="Y160" i="29"/>
  <c r="AR159" i="29"/>
  <c r="AQ159" i="29"/>
  <c r="AP159" i="29"/>
  <c r="AO159" i="29"/>
  <c r="AN159" i="29"/>
  <c r="AM159" i="29"/>
  <c r="AL159" i="29"/>
  <c r="AK159" i="29"/>
  <c r="AJ159" i="29"/>
  <c r="AI159" i="29"/>
  <c r="AH159" i="29"/>
  <c r="AG159" i="29"/>
  <c r="AF159" i="29"/>
  <c r="AE159" i="29"/>
  <c r="AD159" i="29"/>
  <c r="AC159" i="29"/>
  <c r="AB159" i="29"/>
  <c r="AA159" i="29"/>
  <c r="Z159" i="29"/>
  <c r="Y159" i="29"/>
  <c r="AR158" i="29"/>
  <c r="AQ158" i="29"/>
  <c r="AP158" i="29"/>
  <c r="AO158" i="29"/>
  <c r="AN158" i="29"/>
  <c r="AM158" i="29"/>
  <c r="AL158" i="29"/>
  <c r="AK158" i="29"/>
  <c r="AJ158" i="29"/>
  <c r="AI158" i="29"/>
  <c r="AH158" i="29"/>
  <c r="AG158" i="29"/>
  <c r="AF158" i="29"/>
  <c r="AE158" i="29"/>
  <c r="AD158" i="29"/>
  <c r="AC158" i="29"/>
  <c r="AB158" i="29"/>
  <c r="AA158" i="29"/>
  <c r="Z158" i="29"/>
  <c r="Y158" i="29"/>
  <c r="AR157" i="29"/>
  <c r="AQ157" i="29"/>
  <c r="AP157" i="29"/>
  <c r="AO157" i="29"/>
  <c r="AN157" i="29"/>
  <c r="AM157" i="29"/>
  <c r="AL157" i="29"/>
  <c r="AK157" i="29"/>
  <c r="AJ157" i="29"/>
  <c r="AI157" i="29"/>
  <c r="AH157" i="29"/>
  <c r="AG157" i="29"/>
  <c r="AF157" i="29"/>
  <c r="AE157" i="29"/>
  <c r="AD157" i="29"/>
  <c r="AC157" i="29"/>
  <c r="AB157" i="29"/>
  <c r="AA157" i="29"/>
  <c r="Z157" i="29"/>
  <c r="Y157" i="29"/>
  <c r="AR156" i="29"/>
  <c r="AQ156" i="29"/>
  <c r="AP156" i="29"/>
  <c r="AO156" i="29"/>
  <c r="AN156" i="29"/>
  <c r="AM156" i="29"/>
  <c r="AL156" i="29"/>
  <c r="AK156" i="29"/>
  <c r="AJ156" i="29"/>
  <c r="AI156" i="29"/>
  <c r="AH156" i="29"/>
  <c r="AG156" i="29"/>
  <c r="AF156" i="29"/>
  <c r="AE156" i="29"/>
  <c r="AD156" i="29"/>
  <c r="AC156" i="29"/>
  <c r="AB156" i="29"/>
  <c r="AA156" i="29"/>
  <c r="Z156" i="29"/>
  <c r="Y156" i="29"/>
  <c r="AR155" i="29"/>
  <c r="AQ155" i="29"/>
  <c r="AP155" i="29"/>
  <c r="AO155" i="29"/>
  <c r="AN155" i="29"/>
  <c r="AM155" i="29"/>
  <c r="AL155" i="29"/>
  <c r="AK155" i="29"/>
  <c r="AJ155" i="29"/>
  <c r="AI155" i="29"/>
  <c r="AH155" i="29"/>
  <c r="AG155" i="29"/>
  <c r="AF155" i="29"/>
  <c r="AE155" i="29"/>
  <c r="AD155" i="29"/>
  <c r="AC155" i="29"/>
  <c r="AB155" i="29"/>
  <c r="AA155" i="29"/>
  <c r="Z155" i="29"/>
  <c r="Y155" i="29"/>
  <c r="AR154" i="29"/>
  <c r="AQ154" i="29"/>
  <c r="AP154" i="29"/>
  <c r="AO154" i="29"/>
  <c r="AN154" i="29"/>
  <c r="AM154" i="29"/>
  <c r="AL154" i="29"/>
  <c r="AK154" i="29"/>
  <c r="AJ154" i="29"/>
  <c r="AI154" i="29"/>
  <c r="AH154" i="29"/>
  <c r="AG154" i="29"/>
  <c r="AF154" i="29"/>
  <c r="AE154" i="29"/>
  <c r="AD154" i="29"/>
  <c r="AC154" i="29"/>
  <c r="AB154" i="29"/>
  <c r="AA154" i="29"/>
  <c r="Z154" i="29"/>
  <c r="Y154" i="29"/>
  <c r="AR153" i="29"/>
  <c r="AQ153" i="29"/>
  <c r="AP153" i="29"/>
  <c r="AO153" i="29"/>
  <c r="AN153" i="29"/>
  <c r="AM153" i="29"/>
  <c r="AL153" i="29"/>
  <c r="AK153" i="29"/>
  <c r="AJ153" i="29"/>
  <c r="AI153" i="29"/>
  <c r="AH153" i="29"/>
  <c r="AG153" i="29"/>
  <c r="AF153" i="29"/>
  <c r="AE153" i="29"/>
  <c r="AD153" i="29"/>
  <c r="AC153" i="29"/>
  <c r="AB153" i="29"/>
  <c r="AA153" i="29"/>
  <c r="Z153" i="29"/>
  <c r="Y153" i="29"/>
  <c r="AR152" i="29"/>
  <c r="AQ152" i="29"/>
  <c r="AP152" i="29"/>
  <c r="AO152" i="29"/>
  <c r="AN152" i="29"/>
  <c r="AM152" i="29"/>
  <c r="AL152" i="29"/>
  <c r="AK152" i="29"/>
  <c r="AJ152" i="29"/>
  <c r="AI152" i="29"/>
  <c r="AH152" i="29"/>
  <c r="AG152" i="29"/>
  <c r="AF152" i="29"/>
  <c r="AE152" i="29"/>
  <c r="AD152" i="29"/>
  <c r="AC152" i="29"/>
  <c r="AB152" i="29"/>
  <c r="AA152" i="29"/>
  <c r="Z152" i="29"/>
  <c r="Y152" i="29"/>
  <c r="AR151" i="29"/>
  <c r="AQ151" i="29"/>
  <c r="AP151" i="29"/>
  <c r="AO151" i="29"/>
  <c r="AN151" i="29"/>
  <c r="AM151" i="29"/>
  <c r="AL151" i="29"/>
  <c r="AK151" i="29"/>
  <c r="AJ151" i="29"/>
  <c r="AI151" i="29"/>
  <c r="AH151" i="29"/>
  <c r="AG151" i="29"/>
  <c r="AF151" i="29"/>
  <c r="AE151" i="29"/>
  <c r="AD151" i="29"/>
  <c r="AC151" i="29"/>
  <c r="AB151" i="29"/>
  <c r="AA151" i="29"/>
  <c r="Z151" i="29"/>
  <c r="Y151" i="29"/>
  <c r="AR150" i="29"/>
  <c r="AQ150" i="29"/>
  <c r="AP150" i="29"/>
  <c r="AO150" i="29"/>
  <c r="AN150" i="29"/>
  <c r="AM150" i="29"/>
  <c r="AL150" i="29"/>
  <c r="AK150" i="29"/>
  <c r="AJ150" i="29"/>
  <c r="AI150" i="29"/>
  <c r="AH150" i="29"/>
  <c r="AG150" i="29"/>
  <c r="AF150" i="29"/>
  <c r="AE150" i="29"/>
  <c r="AD150" i="29"/>
  <c r="AC150" i="29"/>
  <c r="AB150" i="29"/>
  <c r="AA150" i="29"/>
  <c r="Z150" i="29"/>
  <c r="Y150" i="29"/>
  <c r="AR149" i="29"/>
  <c r="AQ149" i="29"/>
  <c r="AP149" i="29"/>
  <c r="AO149" i="29"/>
  <c r="AN149" i="29"/>
  <c r="AM149" i="29"/>
  <c r="AL149" i="29"/>
  <c r="AK149" i="29"/>
  <c r="AJ149" i="29"/>
  <c r="AI149" i="29"/>
  <c r="AH149" i="29"/>
  <c r="AG149" i="29"/>
  <c r="AF149" i="29"/>
  <c r="AE149" i="29"/>
  <c r="AD149" i="29"/>
  <c r="AC149" i="29"/>
  <c r="AB149" i="29"/>
  <c r="AA149" i="29"/>
  <c r="Z149" i="29"/>
  <c r="Y149" i="29"/>
  <c r="AR148" i="29"/>
  <c r="AQ148" i="29"/>
  <c r="AP148" i="29"/>
  <c r="AO148" i="29"/>
  <c r="AN148" i="29"/>
  <c r="AM148" i="29"/>
  <c r="AL148" i="29"/>
  <c r="AK148" i="29"/>
  <c r="AJ148" i="29"/>
  <c r="AI148" i="29"/>
  <c r="AH148" i="29"/>
  <c r="AG148" i="29"/>
  <c r="AF148" i="29"/>
  <c r="AE148" i="29"/>
  <c r="AD148" i="29"/>
  <c r="AC148" i="29"/>
  <c r="AB148" i="29"/>
  <c r="AA148" i="29"/>
  <c r="Z148" i="29"/>
  <c r="Y148" i="29"/>
  <c r="AR147" i="29"/>
  <c r="AQ147" i="29"/>
  <c r="AP147" i="29"/>
  <c r="AO147" i="29"/>
  <c r="AN147" i="29"/>
  <c r="AM147" i="29"/>
  <c r="AL147" i="29"/>
  <c r="AK147" i="29"/>
  <c r="AJ147" i="29"/>
  <c r="AI147" i="29"/>
  <c r="AH147" i="29"/>
  <c r="AG147" i="29"/>
  <c r="AF147" i="29"/>
  <c r="AE147" i="29"/>
  <c r="AD147" i="29"/>
  <c r="AC147" i="29"/>
  <c r="AB147" i="29"/>
  <c r="AA147" i="29"/>
  <c r="Z147" i="29"/>
  <c r="Y147" i="29"/>
  <c r="AR146" i="29"/>
  <c r="AQ146" i="29"/>
  <c r="AP146" i="29"/>
  <c r="AO146" i="29"/>
  <c r="AN146" i="29"/>
  <c r="AM146" i="29"/>
  <c r="AL146" i="29"/>
  <c r="AK146" i="29"/>
  <c r="AJ146" i="29"/>
  <c r="AI146" i="29"/>
  <c r="AH146" i="29"/>
  <c r="AG146" i="29"/>
  <c r="AF146" i="29"/>
  <c r="AE146" i="29"/>
  <c r="AD146" i="29"/>
  <c r="AC146" i="29"/>
  <c r="AB146" i="29"/>
  <c r="AA146" i="29"/>
  <c r="Z146" i="29"/>
  <c r="Y146" i="29"/>
  <c r="AR145" i="29"/>
  <c r="AQ145" i="29"/>
  <c r="AP145" i="29"/>
  <c r="AO145" i="29"/>
  <c r="AN145" i="29"/>
  <c r="AM145" i="29"/>
  <c r="AL145" i="29"/>
  <c r="AK145" i="29"/>
  <c r="AJ145" i="29"/>
  <c r="AI145" i="29"/>
  <c r="AH145" i="29"/>
  <c r="AG145" i="29"/>
  <c r="AF145" i="29"/>
  <c r="AE145" i="29"/>
  <c r="AD145" i="29"/>
  <c r="AC145" i="29"/>
  <c r="AB145" i="29"/>
  <c r="AA145" i="29"/>
  <c r="Z145" i="29"/>
  <c r="Y145" i="29"/>
  <c r="AR144" i="29"/>
  <c r="AQ144" i="29"/>
  <c r="AP144" i="29"/>
  <c r="AO144" i="29"/>
  <c r="AN144" i="29"/>
  <c r="AM144" i="29"/>
  <c r="AL144" i="29"/>
  <c r="AK144" i="29"/>
  <c r="AJ144" i="29"/>
  <c r="AI144" i="29"/>
  <c r="AH144" i="29"/>
  <c r="AG144" i="29"/>
  <c r="AF144" i="29"/>
  <c r="AE144" i="29"/>
  <c r="AD144" i="29"/>
  <c r="AC144" i="29"/>
  <c r="AB144" i="29"/>
  <c r="AA144" i="29"/>
  <c r="Z144" i="29"/>
  <c r="Y144" i="29"/>
  <c r="AR143" i="29"/>
  <c r="AQ143" i="29"/>
  <c r="AP143" i="29"/>
  <c r="AO143" i="29"/>
  <c r="AN143" i="29"/>
  <c r="AM143" i="29"/>
  <c r="AL143" i="29"/>
  <c r="AK143" i="29"/>
  <c r="AJ143" i="29"/>
  <c r="AI143" i="29"/>
  <c r="AH143" i="29"/>
  <c r="AG143" i="29"/>
  <c r="AF143" i="29"/>
  <c r="AE143" i="29"/>
  <c r="AD143" i="29"/>
  <c r="AC143" i="29"/>
  <c r="AB143" i="29"/>
  <c r="AA143" i="29"/>
  <c r="Z143" i="29"/>
  <c r="Y143" i="29"/>
  <c r="AR142" i="29"/>
  <c r="AQ142" i="29"/>
  <c r="AP142" i="29"/>
  <c r="AO142" i="29"/>
  <c r="AN142" i="29"/>
  <c r="AM142" i="29"/>
  <c r="AL142" i="29"/>
  <c r="AK142" i="29"/>
  <c r="AJ142" i="29"/>
  <c r="AI142" i="29"/>
  <c r="AH142" i="29"/>
  <c r="AG142" i="29"/>
  <c r="AF142" i="29"/>
  <c r="AE142" i="29"/>
  <c r="AD142" i="29"/>
  <c r="AC142" i="29"/>
  <c r="AB142" i="29"/>
  <c r="AA142" i="29"/>
  <c r="Z142" i="29"/>
  <c r="Y142" i="29"/>
  <c r="AR141" i="29"/>
  <c r="AQ141" i="29"/>
  <c r="AP141" i="29"/>
  <c r="AO141" i="29"/>
  <c r="AN141" i="29"/>
  <c r="AM141" i="29"/>
  <c r="AL141" i="29"/>
  <c r="AK141" i="29"/>
  <c r="AJ141" i="29"/>
  <c r="AI141" i="29"/>
  <c r="AH141" i="29"/>
  <c r="AG141" i="29"/>
  <c r="AF141" i="29"/>
  <c r="AE141" i="29"/>
  <c r="AD141" i="29"/>
  <c r="AC141" i="29"/>
  <c r="AB141" i="29"/>
  <c r="AA141" i="29"/>
  <c r="Z141" i="29"/>
  <c r="Y141" i="29"/>
  <c r="AR140" i="29"/>
  <c r="AQ140" i="29"/>
  <c r="AP140" i="29"/>
  <c r="AO140" i="29"/>
  <c r="AN140" i="29"/>
  <c r="AM140" i="29"/>
  <c r="AL140" i="29"/>
  <c r="AK140" i="29"/>
  <c r="AJ140" i="29"/>
  <c r="AI140" i="29"/>
  <c r="AH140" i="29"/>
  <c r="AG140" i="29"/>
  <c r="AF140" i="29"/>
  <c r="AE140" i="29"/>
  <c r="AD140" i="29"/>
  <c r="AC140" i="29"/>
  <c r="AB140" i="29"/>
  <c r="AA140" i="29"/>
  <c r="Z140" i="29"/>
  <c r="Y140" i="29"/>
  <c r="AR139" i="29"/>
  <c r="AQ139" i="29"/>
  <c r="AP139" i="29"/>
  <c r="AO139" i="29"/>
  <c r="AN139" i="29"/>
  <c r="AM139" i="29"/>
  <c r="AL139" i="29"/>
  <c r="AK139" i="29"/>
  <c r="AJ139" i="29"/>
  <c r="AI139" i="29"/>
  <c r="AH139" i="29"/>
  <c r="AG139" i="29"/>
  <c r="AF139" i="29"/>
  <c r="AE139" i="29"/>
  <c r="AD139" i="29"/>
  <c r="AC139" i="29"/>
  <c r="AB139" i="29"/>
  <c r="AA139" i="29"/>
  <c r="Z139" i="29"/>
  <c r="Y139" i="29"/>
  <c r="AR138" i="29"/>
  <c r="AQ138" i="29"/>
  <c r="AP138" i="29"/>
  <c r="AO138" i="29"/>
  <c r="AN138" i="29"/>
  <c r="AM138" i="29"/>
  <c r="AL138" i="29"/>
  <c r="AK138" i="29"/>
  <c r="AJ138" i="29"/>
  <c r="AI138" i="29"/>
  <c r="AH138" i="29"/>
  <c r="AG138" i="29"/>
  <c r="AF138" i="29"/>
  <c r="AE138" i="29"/>
  <c r="AD138" i="29"/>
  <c r="AC138" i="29"/>
  <c r="AB138" i="29"/>
  <c r="AA138" i="29"/>
  <c r="Z138" i="29"/>
  <c r="Y138" i="29"/>
  <c r="AR137" i="29"/>
  <c r="AQ137" i="29"/>
  <c r="AP137" i="29"/>
  <c r="AO137" i="29"/>
  <c r="AN137" i="29"/>
  <c r="AM137" i="29"/>
  <c r="AL137" i="29"/>
  <c r="AK137" i="29"/>
  <c r="AJ137" i="29"/>
  <c r="AI137" i="29"/>
  <c r="AH137" i="29"/>
  <c r="AG137" i="29"/>
  <c r="AF137" i="29"/>
  <c r="AE137" i="29"/>
  <c r="AD137" i="29"/>
  <c r="AC137" i="29"/>
  <c r="AB137" i="29"/>
  <c r="AA137" i="29"/>
  <c r="Z137" i="29"/>
  <c r="Y137" i="29"/>
  <c r="AR136" i="29"/>
  <c r="AQ136" i="29"/>
  <c r="AP136" i="29"/>
  <c r="AO136" i="29"/>
  <c r="AN136" i="29"/>
  <c r="AM136" i="29"/>
  <c r="AL136" i="29"/>
  <c r="AK136" i="29"/>
  <c r="AJ136" i="29"/>
  <c r="AI136" i="29"/>
  <c r="AH136" i="29"/>
  <c r="AG136" i="29"/>
  <c r="AF136" i="29"/>
  <c r="AE136" i="29"/>
  <c r="AD136" i="29"/>
  <c r="AC136" i="29"/>
  <c r="AB136" i="29"/>
  <c r="AA136" i="29"/>
  <c r="Z136" i="29"/>
  <c r="Y136" i="29"/>
  <c r="AR135" i="29"/>
  <c r="AQ135" i="29"/>
  <c r="AP135" i="29"/>
  <c r="AO135" i="29"/>
  <c r="AN135" i="29"/>
  <c r="AM135" i="29"/>
  <c r="AL135" i="29"/>
  <c r="AK135" i="29"/>
  <c r="AJ135" i="29"/>
  <c r="AI135" i="29"/>
  <c r="AH135" i="29"/>
  <c r="AG135" i="29"/>
  <c r="AF135" i="29"/>
  <c r="AE135" i="29"/>
  <c r="AD135" i="29"/>
  <c r="AC135" i="29"/>
  <c r="AB135" i="29"/>
  <c r="AA135" i="29"/>
  <c r="Z135" i="29"/>
  <c r="Y135" i="29"/>
  <c r="AR134" i="29"/>
  <c r="AQ134" i="29"/>
  <c r="AP134" i="29"/>
  <c r="AO134" i="29"/>
  <c r="AN134" i="29"/>
  <c r="AM134" i="29"/>
  <c r="AL134" i="29"/>
  <c r="AK134" i="29"/>
  <c r="AJ134" i="29"/>
  <c r="AI134" i="29"/>
  <c r="AH134" i="29"/>
  <c r="AG134" i="29"/>
  <c r="AF134" i="29"/>
  <c r="AE134" i="29"/>
  <c r="AD134" i="29"/>
  <c r="AC134" i="29"/>
  <c r="AB134" i="29"/>
  <c r="AA134" i="29"/>
  <c r="Z134" i="29"/>
  <c r="Y134" i="29"/>
  <c r="AR133" i="29"/>
  <c r="AQ133" i="29"/>
  <c r="AP133" i="29"/>
  <c r="AO133" i="29"/>
  <c r="AN133" i="29"/>
  <c r="AM133" i="29"/>
  <c r="AL133" i="29"/>
  <c r="AK133" i="29"/>
  <c r="AJ133" i="29"/>
  <c r="AI133" i="29"/>
  <c r="AH133" i="29"/>
  <c r="AG133" i="29"/>
  <c r="AF133" i="29"/>
  <c r="AE133" i="29"/>
  <c r="AD133" i="29"/>
  <c r="AC133" i="29"/>
  <c r="AB133" i="29"/>
  <c r="AA133" i="29"/>
  <c r="Z133" i="29"/>
  <c r="Y133" i="29"/>
  <c r="AR132" i="29"/>
  <c r="AQ132" i="29"/>
  <c r="AP132" i="29"/>
  <c r="AO132" i="29"/>
  <c r="AN132" i="29"/>
  <c r="AM132" i="29"/>
  <c r="AL132" i="29"/>
  <c r="AK132" i="29"/>
  <c r="AJ132" i="29"/>
  <c r="AI132" i="29"/>
  <c r="AH132" i="29"/>
  <c r="AG132" i="29"/>
  <c r="AF132" i="29"/>
  <c r="AE132" i="29"/>
  <c r="AD132" i="29"/>
  <c r="AC132" i="29"/>
  <c r="AB132" i="29"/>
  <c r="AA132" i="29"/>
  <c r="Z132" i="29"/>
  <c r="Y132" i="29"/>
  <c r="AR131" i="29"/>
  <c r="AQ131" i="29"/>
  <c r="AP131" i="29"/>
  <c r="AO131" i="29"/>
  <c r="AN131" i="29"/>
  <c r="AM131" i="29"/>
  <c r="AL131" i="29"/>
  <c r="AK131" i="29"/>
  <c r="AJ131" i="29"/>
  <c r="AI131" i="29"/>
  <c r="AH131" i="29"/>
  <c r="AG131" i="29"/>
  <c r="AF131" i="29"/>
  <c r="AE131" i="29"/>
  <c r="AD131" i="29"/>
  <c r="AC131" i="29"/>
  <c r="AB131" i="29"/>
  <c r="AA131" i="29"/>
  <c r="Z131" i="29"/>
  <c r="Y131" i="29"/>
  <c r="AR130" i="29"/>
  <c r="AQ130" i="29"/>
  <c r="AP130" i="29"/>
  <c r="AO130" i="29"/>
  <c r="AN130" i="29"/>
  <c r="AM130" i="29"/>
  <c r="AL130" i="29"/>
  <c r="AK130" i="29"/>
  <c r="AJ130" i="29"/>
  <c r="AI130" i="29"/>
  <c r="AH130" i="29"/>
  <c r="AG130" i="29"/>
  <c r="AF130" i="29"/>
  <c r="AE130" i="29"/>
  <c r="AD130" i="29"/>
  <c r="AC130" i="29"/>
  <c r="AB130" i="29"/>
  <c r="AA130" i="29"/>
  <c r="Z130" i="29"/>
  <c r="Y130" i="29"/>
  <c r="AR129" i="29"/>
  <c r="AQ129" i="29"/>
  <c r="AP129" i="29"/>
  <c r="AO129" i="29"/>
  <c r="AN129" i="29"/>
  <c r="AM129" i="29"/>
  <c r="AL129" i="29"/>
  <c r="AK129" i="29"/>
  <c r="AJ129" i="29"/>
  <c r="AI129" i="29"/>
  <c r="AH129" i="29"/>
  <c r="AG129" i="29"/>
  <c r="AF129" i="29"/>
  <c r="AE129" i="29"/>
  <c r="AD129" i="29"/>
  <c r="AC129" i="29"/>
  <c r="AB129" i="29"/>
  <c r="AA129" i="29"/>
  <c r="Z129" i="29"/>
  <c r="Y129" i="29"/>
  <c r="AR128" i="29"/>
  <c r="AQ128" i="29"/>
  <c r="AP128" i="29"/>
  <c r="AO128" i="29"/>
  <c r="AN128" i="29"/>
  <c r="AM128" i="29"/>
  <c r="AL128" i="29"/>
  <c r="AK128" i="29"/>
  <c r="AJ128" i="29"/>
  <c r="AI128" i="29"/>
  <c r="AH128" i="29"/>
  <c r="AG128" i="29"/>
  <c r="AF128" i="29"/>
  <c r="AE128" i="29"/>
  <c r="AD128" i="29"/>
  <c r="AC128" i="29"/>
  <c r="AB128" i="29"/>
  <c r="AA128" i="29"/>
  <c r="Z128" i="29"/>
  <c r="Y128" i="29"/>
  <c r="AR127" i="29"/>
  <c r="AQ127" i="29"/>
  <c r="AP127" i="29"/>
  <c r="AO127" i="29"/>
  <c r="AN127" i="29"/>
  <c r="AM127" i="29"/>
  <c r="AL127" i="29"/>
  <c r="AK127" i="29"/>
  <c r="AJ127" i="29"/>
  <c r="AI127" i="29"/>
  <c r="AH127" i="29"/>
  <c r="AG127" i="29"/>
  <c r="AF127" i="29"/>
  <c r="AE127" i="29"/>
  <c r="AD127" i="29"/>
  <c r="AC127" i="29"/>
  <c r="AB127" i="29"/>
  <c r="AA127" i="29"/>
  <c r="Z127" i="29"/>
  <c r="Y127" i="29"/>
  <c r="AR126" i="29"/>
  <c r="AQ126" i="29"/>
  <c r="AP126" i="29"/>
  <c r="AO126" i="29"/>
  <c r="AN126" i="29"/>
  <c r="AM126" i="29"/>
  <c r="AL126" i="29"/>
  <c r="AK126" i="29"/>
  <c r="AJ126" i="29"/>
  <c r="AI126" i="29"/>
  <c r="AH126" i="29"/>
  <c r="AG126" i="29"/>
  <c r="AF126" i="29"/>
  <c r="AE126" i="29"/>
  <c r="AD126" i="29"/>
  <c r="AC126" i="29"/>
  <c r="AB126" i="29"/>
  <c r="AA126" i="29"/>
  <c r="Z126" i="29"/>
  <c r="Y126" i="29"/>
  <c r="AR125" i="29"/>
  <c r="AQ125" i="29"/>
  <c r="AP125" i="29"/>
  <c r="AO125" i="29"/>
  <c r="AN125" i="29"/>
  <c r="AM125" i="29"/>
  <c r="AL125" i="29"/>
  <c r="AK125" i="29"/>
  <c r="AJ125" i="29"/>
  <c r="AI125" i="29"/>
  <c r="AH125" i="29"/>
  <c r="AG125" i="29"/>
  <c r="AF125" i="29"/>
  <c r="AE125" i="29"/>
  <c r="AD125" i="29"/>
  <c r="AC125" i="29"/>
  <c r="AB125" i="29"/>
  <c r="AA125" i="29"/>
  <c r="Z125" i="29"/>
  <c r="Y125" i="29"/>
  <c r="AR124" i="29"/>
  <c r="AQ124" i="29"/>
  <c r="AP124" i="29"/>
  <c r="AO124" i="29"/>
  <c r="AN124" i="29"/>
  <c r="AM124" i="29"/>
  <c r="AL124" i="29"/>
  <c r="AK124" i="29"/>
  <c r="AJ124" i="29"/>
  <c r="AI124" i="29"/>
  <c r="AH124" i="29"/>
  <c r="AG124" i="29"/>
  <c r="AF124" i="29"/>
  <c r="AE124" i="29"/>
  <c r="AD124" i="29"/>
  <c r="AC124" i="29"/>
  <c r="AB124" i="29"/>
  <c r="AA124" i="29"/>
  <c r="Z124" i="29"/>
  <c r="Y124" i="29"/>
  <c r="AR123" i="29"/>
  <c r="AQ123" i="29"/>
  <c r="AP123" i="29"/>
  <c r="AO123" i="29"/>
  <c r="AN123" i="29"/>
  <c r="AM123" i="29"/>
  <c r="AL123" i="29"/>
  <c r="AK123" i="29"/>
  <c r="AJ123" i="29"/>
  <c r="AI123" i="29"/>
  <c r="AH123" i="29"/>
  <c r="AG123" i="29"/>
  <c r="AF123" i="29"/>
  <c r="AE123" i="29"/>
  <c r="AD123" i="29"/>
  <c r="AC123" i="29"/>
  <c r="AB123" i="29"/>
  <c r="AA123" i="29"/>
  <c r="Z123" i="29"/>
  <c r="Y123" i="29"/>
  <c r="AR122" i="29"/>
  <c r="AQ122" i="29"/>
  <c r="AP122" i="29"/>
  <c r="AO122" i="29"/>
  <c r="AN122" i="29"/>
  <c r="AM122" i="29"/>
  <c r="AL122" i="29"/>
  <c r="AK122" i="29"/>
  <c r="AJ122" i="29"/>
  <c r="AI122" i="29"/>
  <c r="AH122" i="29"/>
  <c r="AG122" i="29"/>
  <c r="AF122" i="29"/>
  <c r="AE122" i="29"/>
  <c r="AD122" i="29"/>
  <c r="AC122" i="29"/>
  <c r="AB122" i="29"/>
  <c r="AA122" i="29"/>
  <c r="Z122" i="29"/>
  <c r="Y122" i="29"/>
  <c r="AR121" i="29"/>
  <c r="AQ121" i="29"/>
  <c r="AP121" i="29"/>
  <c r="AO121" i="29"/>
  <c r="AN121" i="29"/>
  <c r="AM121" i="29"/>
  <c r="AL121" i="29"/>
  <c r="AK121" i="29"/>
  <c r="AJ121" i="29"/>
  <c r="AI121" i="29"/>
  <c r="AH121" i="29"/>
  <c r="AG121" i="29"/>
  <c r="AF121" i="29"/>
  <c r="AE121" i="29"/>
  <c r="AD121" i="29"/>
  <c r="AC121" i="29"/>
  <c r="AB121" i="29"/>
  <c r="AA121" i="29"/>
  <c r="Z121" i="29"/>
  <c r="Y121" i="29"/>
  <c r="AR120" i="29"/>
  <c r="AQ120" i="29"/>
  <c r="AP120" i="29"/>
  <c r="AO120" i="29"/>
  <c r="AN120" i="29"/>
  <c r="AM120" i="29"/>
  <c r="AL120" i="29"/>
  <c r="AK120" i="29"/>
  <c r="AJ120" i="29"/>
  <c r="AI120" i="29"/>
  <c r="AH120" i="29"/>
  <c r="AG120" i="29"/>
  <c r="AF120" i="29"/>
  <c r="AE120" i="29"/>
  <c r="AD120" i="29"/>
  <c r="AC120" i="29"/>
  <c r="AB120" i="29"/>
  <c r="AA120" i="29"/>
  <c r="Z120" i="29"/>
  <c r="Y120" i="29"/>
  <c r="AR119" i="29"/>
  <c r="AQ119" i="29"/>
  <c r="AP119" i="29"/>
  <c r="AO119" i="29"/>
  <c r="AN119" i="29"/>
  <c r="AM119" i="29"/>
  <c r="AL119" i="29"/>
  <c r="AK119" i="29"/>
  <c r="AJ119" i="29"/>
  <c r="AI119" i="29"/>
  <c r="AH119" i="29"/>
  <c r="AG119" i="29"/>
  <c r="AF119" i="29"/>
  <c r="AE119" i="29"/>
  <c r="AD119" i="29"/>
  <c r="AC119" i="29"/>
  <c r="AB119" i="29"/>
  <c r="AA119" i="29"/>
  <c r="Z119" i="29"/>
  <c r="Y119" i="29"/>
  <c r="AR118" i="29"/>
  <c r="AQ118" i="29"/>
  <c r="AP118" i="29"/>
  <c r="AO118" i="29"/>
  <c r="AN118" i="29"/>
  <c r="AM118" i="29"/>
  <c r="AL118" i="29"/>
  <c r="AK118" i="29"/>
  <c r="AJ118" i="29"/>
  <c r="AI118" i="29"/>
  <c r="AH118" i="29"/>
  <c r="AG118" i="29"/>
  <c r="AF118" i="29"/>
  <c r="AE118" i="29"/>
  <c r="AD118" i="29"/>
  <c r="AC118" i="29"/>
  <c r="AB118" i="29"/>
  <c r="AA118" i="29"/>
  <c r="Z118" i="29"/>
  <c r="Y118" i="29"/>
  <c r="AR117" i="29"/>
  <c r="AQ117" i="29"/>
  <c r="AP117" i="29"/>
  <c r="AO117" i="29"/>
  <c r="AN117" i="29"/>
  <c r="AM117" i="29"/>
  <c r="AL117" i="29"/>
  <c r="AK117" i="29"/>
  <c r="AJ117" i="29"/>
  <c r="AI117" i="29"/>
  <c r="AH117" i="29"/>
  <c r="AG117" i="29"/>
  <c r="AF117" i="29"/>
  <c r="AE117" i="29"/>
  <c r="AD117" i="29"/>
  <c r="AC117" i="29"/>
  <c r="AB117" i="29"/>
  <c r="AA117" i="29"/>
  <c r="Z117" i="29"/>
  <c r="Y117" i="29"/>
  <c r="AR116" i="29"/>
  <c r="AQ116" i="29"/>
  <c r="AP116" i="29"/>
  <c r="AO116" i="29"/>
  <c r="AN116" i="29"/>
  <c r="AM116" i="29"/>
  <c r="AL116" i="29"/>
  <c r="AK116" i="29"/>
  <c r="AJ116" i="29"/>
  <c r="AI116" i="29"/>
  <c r="AH116" i="29"/>
  <c r="AG116" i="29"/>
  <c r="AF116" i="29"/>
  <c r="AE116" i="29"/>
  <c r="AD116" i="29"/>
  <c r="AC116" i="29"/>
  <c r="AB116" i="29"/>
  <c r="AA116" i="29"/>
  <c r="Z116" i="29"/>
  <c r="Y116" i="29"/>
  <c r="AR115" i="29"/>
  <c r="AQ115" i="29"/>
  <c r="AP115" i="29"/>
  <c r="AO115" i="29"/>
  <c r="AN115" i="29"/>
  <c r="AM115" i="29"/>
  <c r="AL115" i="29"/>
  <c r="AK115" i="29"/>
  <c r="AJ115" i="29"/>
  <c r="AI115" i="29"/>
  <c r="AH115" i="29"/>
  <c r="AG115" i="29"/>
  <c r="AF115" i="29"/>
  <c r="AE115" i="29"/>
  <c r="AD115" i="29"/>
  <c r="AC115" i="29"/>
  <c r="AB115" i="29"/>
  <c r="AA115" i="29"/>
  <c r="Z115" i="29"/>
  <c r="Y115" i="29"/>
  <c r="AR114" i="29"/>
  <c r="AQ114" i="29"/>
  <c r="AP114" i="29"/>
  <c r="AO114" i="29"/>
  <c r="AN114" i="29"/>
  <c r="AM114" i="29"/>
  <c r="AL114" i="29"/>
  <c r="AK114" i="29"/>
  <c r="AJ114" i="29"/>
  <c r="AI114" i="29"/>
  <c r="AH114" i="29"/>
  <c r="AG114" i="29"/>
  <c r="AF114" i="29"/>
  <c r="AE114" i="29"/>
  <c r="AD114" i="29"/>
  <c r="AC114" i="29"/>
  <c r="AB114" i="29"/>
  <c r="AA114" i="29"/>
  <c r="Z114" i="29"/>
  <c r="Y114" i="29"/>
  <c r="AR113" i="29"/>
  <c r="AQ113" i="29"/>
  <c r="AP113" i="29"/>
  <c r="AO113" i="29"/>
  <c r="AN113" i="29"/>
  <c r="AM113" i="29"/>
  <c r="AL113" i="29"/>
  <c r="AK113" i="29"/>
  <c r="AJ113" i="29"/>
  <c r="AI113" i="29"/>
  <c r="AH113" i="29"/>
  <c r="AG113" i="29"/>
  <c r="AF113" i="29"/>
  <c r="AE113" i="29"/>
  <c r="AD113" i="29"/>
  <c r="AC113" i="29"/>
  <c r="AB113" i="29"/>
  <c r="AA113" i="29"/>
  <c r="Z113" i="29"/>
  <c r="Y113" i="29"/>
  <c r="AR112" i="29"/>
  <c r="AQ112" i="29"/>
  <c r="AP112" i="29"/>
  <c r="AO112" i="29"/>
  <c r="AN112" i="29"/>
  <c r="AM112" i="29"/>
  <c r="AL112" i="29"/>
  <c r="AK112" i="29"/>
  <c r="AJ112" i="29"/>
  <c r="AI112" i="29"/>
  <c r="AH112" i="29"/>
  <c r="AG112" i="29"/>
  <c r="AF112" i="29"/>
  <c r="AE112" i="29"/>
  <c r="AD112" i="29"/>
  <c r="AC112" i="29"/>
  <c r="AB112" i="29"/>
  <c r="AA112" i="29"/>
  <c r="Z112" i="29"/>
  <c r="Y112" i="29"/>
  <c r="AR111" i="29"/>
  <c r="AQ111" i="29"/>
  <c r="AP111" i="29"/>
  <c r="AO111" i="29"/>
  <c r="AN111" i="29"/>
  <c r="AM111" i="29"/>
  <c r="AL111" i="29"/>
  <c r="AK111" i="29"/>
  <c r="AJ111" i="29"/>
  <c r="AI111" i="29"/>
  <c r="AH111" i="29"/>
  <c r="AG111" i="29"/>
  <c r="AF111" i="29"/>
  <c r="AE111" i="29"/>
  <c r="AD111" i="29"/>
  <c r="AC111" i="29"/>
  <c r="AB111" i="29"/>
  <c r="AA111" i="29"/>
  <c r="Z111" i="29"/>
  <c r="Y111" i="29"/>
  <c r="AR110" i="29"/>
  <c r="AQ110" i="29"/>
  <c r="AP110" i="29"/>
  <c r="AO110" i="29"/>
  <c r="AN110" i="29"/>
  <c r="AM110" i="29"/>
  <c r="AL110" i="29"/>
  <c r="AK110" i="29"/>
  <c r="AJ110" i="29"/>
  <c r="AI110" i="29"/>
  <c r="AH110" i="29"/>
  <c r="AG110" i="29"/>
  <c r="AF110" i="29"/>
  <c r="AE110" i="29"/>
  <c r="AD110" i="29"/>
  <c r="AC110" i="29"/>
  <c r="AB110" i="29"/>
  <c r="AA110" i="29"/>
  <c r="Z110" i="29"/>
  <c r="Y110" i="29"/>
  <c r="AR109" i="29"/>
  <c r="AQ109" i="29"/>
  <c r="AP109" i="29"/>
  <c r="AO109" i="29"/>
  <c r="AN109" i="29"/>
  <c r="AM109" i="29"/>
  <c r="AL109" i="29"/>
  <c r="AK109" i="29"/>
  <c r="AJ109" i="29"/>
  <c r="AI109" i="29"/>
  <c r="AH109" i="29"/>
  <c r="AG109" i="29"/>
  <c r="AF109" i="29"/>
  <c r="AE109" i="29"/>
  <c r="AD109" i="29"/>
  <c r="AC109" i="29"/>
  <c r="AB109" i="29"/>
  <c r="AA109" i="29"/>
  <c r="Z109" i="29"/>
  <c r="Y109" i="29"/>
  <c r="AR108" i="29"/>
  <c r="AQ108" i="29"/>
  <c r="AP108" i="29"/>
  <c r="AO108" i="29"/>
  <c r="AN108" i="29"/>
  <c r="AM108" i="29"/>
  <c r="AL108" i="29"/>
  <c r="AK108" i="29"/>
  <c r="AJ108" i="29"/>
  <c r="AI108" i="29"/>
  <c r="AH108" i="29"/>
  <c r="AG108" i="29"/>
  <c r="AF108" i="29"/>
  <c r="AE108" i="29"/>
  <c r="AD108" i="29"/>
  <c r="AC108" i="29"/>
  <c r="AB108" i="29"/>
  <c r="AA108" i="29"/>
  <c r="Z108" i="29"/>
  <c r="Y108" i="29"/>
  <c r="AR107" i="29"/>
  <c r="AQ107" i="29"/>
  <c r="AP107" i="29"/>
  <c r="AO107" i="29"/>
  <c r="AN107" i="29"/>
  <c r="AM107" i="29"/>
  <c r="AL107" i="29"/>
  <c r="AK107" i="29"/>
  <c r="AJ107" i="29"/>
  <c r="AI107" i="29"/>
  <c r="AH107" i="29"/>
  <c r="AG107" i="29"/>
  <c r="AF107" i="29"/>
  <c r="AE107" i="29"/>
  <c r="AD107" i="29"/>
  <c r="AC107" i="29"/>
  <c r="AB107" i="29"/>
  <c r="AA107" i="29"/>
  <c r="Z107" i="29"/>
  <c r="Y107" i="29"/>
  <c r="AR106" i="29"/>
  <c r="AQ106" i="29"/>
  <c r="AP106" i="29"/>
  <c r="AO106" i="29"/>
  <c r="AN106" i="29"/>
  <c r="AM106" i="29"/>
  <c r="AL106" i="29"/>
  <c r="AK106" i="29"/>
  <c r="AJ106" i="29"/>
  <c r="AI106" i="29"/>
  <c r="AH106" i="29"/>
  <c r="AG106" i="29"/>
  <c r="AF106" i="29"/>
  <c r="AE106" i="29"/>
  <c r="AD106" i="29"/>
  <c r="AC106" i="29"/>
  <c r="AB106" i="29"/>
  <c r="AA106" i="29"/>
  <c r="Z106" i="29"/>
  <c r="Y106" i="29"/>
  <c r="AR105" i="29"/>
  <c r="AQ105" i="29"/>
  <c r="AP105" i="29"/>
  <c r="AO105" i="29"/>
  <c r="AN105" i="29"/>
  <c r="AM105" i="29"/>
  <c r="AL105" i="29"/>
  <c r="AK105" i="29"/>
  <c r="AJ105" i="29"/>
  <c r="AI105" i="29"/>
  <c r="AH105" i="29"/>
  <c r="AG105" i="29"/>
  <c r="AF105" i="29"/>
  <c r="AE105" i="29"/>
  <c r="AD105" i="29"/>
  <c r="AC105" i="29"/>
  <c r="AB105" i="29"/>
  <c r="AA105" i="29"/>
  <c r="Z105" i="29"/>
  <c r="Y105" i="29"/>
  <c r="AR104" i="29"/>
  <c r="AQ104" i="29"/>
  <c r="AP104" i="29"/>
  <c r="AO104" i="29"/>
  <c r="AN104" i="29"/>
  <c r="AM104" i="29"/>
  <c r="AL104" i="29"/>
  <c r="AK104" i="29"/>
  <c r="AJ104" i="29"/>
  <c r="AI104" i="29"/>
  <c r="AH104" i="29"/>
  <c r="AG104" i="29"/>
  <c r="AF104" i="29"/>
  <c r="AE104" i="29"/>
  <c r="AD104" i="29"/>
  <c r="AC104" i="29"/>
  <c r="AB104" i="29"/>
  <c r="AA104" i="29"/>
  <c r="Z104" i="29"/>
  <c r="Y104" i="29"/>
  <c r="AR103" i="29"/>
  <c r="AQ103" i="29"/>
  <c r="AP103" i="29"/>
  <c r="AO103" i="29"/>
  <c r="AN103" i="29"/>
  <c r="AM103" i="29"/>
  <c r="AL103" i="29"/>
  <c r="AK103" i="29"/>
  <c r="AJ103" i="29"/>
  <c r="AI103" i="29"/>
  <c r="AH103" i="29"/>
  <c r="AG103" i="29"/>
  <c r="AF103" i="29"/>
  <c r="AE103" i="29"/>
  <c r="AD103" i="29"/>
  <c r="AC103" i="29"/>
  <c r="AB103" i="29"/>
  <c r="AA103" i="29"/>
  <c r="Z103" i="29"/>
  <c r="Y103" i="29"/>
  <c r="AR102" i="29"/>
  <c r="AQ102" i="29"/>
  <c r="AP102" i="29"/>
  <c r="AO102" i="29"/>
  <c r="AN102" i="29"/>
  <c r="AM102" i="29"/>
  <c r="AL102" i="29"/>
  <c r="AK102" i="29"/>
  <c r="AJ102" i="29"/>
  <c r="AI102" i="29"/>
  <c r="AH102" i="29"/>
  <c r="AG102" i="29"/>
  <c r="AF102" i="29"/>
  <c r="AE102" i="29"/>
  <c r="AD102" i="29"/>
  <c r="AC102" i="29"/>
  <c r="AB102" i="29"/>
  <c r="AA102" i="29"/>
  <c r="Z102" i="29"/>
  <c r="Y102" i="29"/>
  <c r="AR101" i="29"/>
  <c r="AQ101" i="29"/>
  <c r="AP101" i="29"/>
  <c r="AO101" i="29"/>
  <c r="AN101" i="29"/>
  <c r="AM101" i="29"/>
  <c r="AL101" i="29"/>
  <c r="AK101" i="29"/>
  <c r="AJ101" i="29"/>
  <c r="AI101" i="29"/>
  <c r="AH101" i="29"/>
  <c r="AG101" i="29"/>
  <c r="AF101" i="29"/>
  <c r="AE101" i="29"/>
  <c r="AD101" i="29"/>
  <c r="AC101" i="29"/>
  <c r="AB101" i="29"/>
  <c r="AA101" i="29"/>
  <c r="Z101" i="29"/>
  <c r="Y101" i="29"/>
  <c r="AR100" i="29"/>
  <c r="AQ100" i="29"/>
  <c r="AP100" i="29"/>
  <c r="AO100" i="29"/>
  <c r="AN100" i="29"/>
  <c r="AM100" i="29"/>
  <c r="AL100" i="29"/>
  <c r="AK100" i="29"/>
  <c r="AJ100" i="29"/>
  <c r="AI100" i="29"/>
  <c r="AH100" i="29"/>
  <c r="AG100" i="29"/>
  <c r="AF100" i="29"/>
  <c r="AE100" i="29"/>
  <c r="AD100" i="29"/>
  <c r="AC100" i="29"/>
  <c r="AB100" i="29"/>
  <c r="AA100" i="29"/>
  <c r="Z100" i="29"/>
  <c r="Y100" i="29"/>
  <c r="AR99" i="29"/>
  <c r="AQ99" i="29"/>
  <c r="AP99" i="29"/>
  <c r="AO99" i="29"/>
  <c r="AN99" i="29"/>
  <c r="AM99" i="29"/>
  <c r="AL99" i="29"/>
  <c r="AK99" i="29"/>
  <c r="AJ99" i="29"/>
  <c r="AI99" i="29"/>
  <c r="AH99" i="29"/>
  <c r="AG99" i="29"/>
  <c r="AF99" i="29"/>
  <c r="AE99" i="29"/>
  <c r="AD99" i="29"/>
  <c r="AC99" i="29"/>
  <c r="AB99" i="29"/>
  <c r="AA99" i="29"/>
  <c r="Z99" i="29"/>
  <c r="Y99" i="29"/>
  <c r="AR98" i="29"/>
  <c r="AQ98" i="29"/>
  <c r="AP98" i="29"/>
  <c r="AO98" i="29"/>
  <c r="AN98" i="29"/>
  <c r="AM98" i="29"/>
  <c r="AL98" i="29"/>
  <c r="AK98" i="29"/>
  <c r="AJ98" i="29"/>
  <c r="AI98" i="29"/>
  <c r="AH98" i="29"/>
  <c r="AG98" i="29"/>
  <c r="AF98" i="29"/>
  <c r="AE98" i="29"/>
  <c r="AD98" i="29"/>
  <c r="AC98" i="29"/>
  <c r="AB98" i="29"/>
  <c r="AA98" i="29"/>
  <c r="Z98" i="29"/>
  <c r="Y98" i="29"/>
  <c r="AR97" i="29"/>
  <c r="AQ97" i="29"/>
  <c r="AP97" i="29"/>
  <c r="AO97" i="29"/>
  <c r="AN97" i="29"/>
  <c r="AM97" i="29"/>
  <c r="AL97" i="29"/>
  <c r="AK97" i="29"/>
  <c r="AJ97" i="29"/>
  <c r="AI97" i="29"/>
  <c r="AH97" i="29"/>
  <c r="AG97" i="29"/>
  <c r="AF97" i="29"/>
  <c r="AE97" i="29"/>
  <c r="AD97" i="29"/>
  <c r="AC97" i="29"/>
  <c r="AB97" i="29"/>
  <c r="AA97" i="29"/>
  <c r="Z97" i="29"/>
  <c r="Y97" i="29"/>
  <c r="AR96" i="29"/>
  <c r="AQ96" i="29"/>
  <c r="AP96" i="29"/>
  <c r="AO96" i="29"/>
  <c r="AN96" i="29"/>
  <c r="AM96" i="29"/>
  <c r="AL96" i="29"/>
  <c r="AK96" i="29"/>
  <c r="AJ96" i="29"/>
  <c r="AI96" i="29"/>
  <c r="AH96" i="29"/>
  <c r="AG96" i="29"/>
  <c r="AF96" i="29"/>
  <c r="AE96" i="29"/>
  <c r="AD96" i="29"/>
  <c r="AC96" i="29"/>
  <c r="AB96" i="29"/>
  <c r="AA96" i="29"/>
  <c r="Z96" i="29"/>
  <c r="Y96" i="29"/>
  <c r="AR95" i="29"/>
  <c r="AQ95" i="29"/>
  <c r="AP95" i="29"/>
  <c r="AO95" i="29"/>
  <c r="AN95" i="29"/>
  <c r="AM95" i="29"/>
  <c r="AL95" i="29"/>
  <c r="AK95" i="29"/>
  <c r="AJ95" i="29"/>
  <c r="AI95" i="29"/>
  <c r="AH95" i="29"/>
  <c r="AG95" i="29"/>
  <c r="AF95" i="29"/>
  <c r="AE95" i="29"/>
  <c r="AD95" i="29"/>
  <c r="AC95" i="29"/>
  <c r="AB95" i="29"/>
  <c r="AA95" i="29"/>
  <c r="Z95" i="29"/>
  <c r="Y95" i="29"/>
  <c r="AR94" i="29"/>
  <c r="AQ94" i="29"/>
  <c r="AP94" i="29"/>
  <c r="AO94" i="29"/>
  <c r="AN94" i="29"/>
  <c r="AM94" i="29"/>
  <c r="AL94" i="29"/>
  <c r="AK94" i="29"/>
  <c r="AJ94" i="29"/>
  <c r="AI94" i="29"/>
  <c r="AH94" i="29"/>
  <c r="AG94" i="29"/>
  <c r="AF94" i="29"/>
  <c r="AE94" i="29"/>
  <c r="AD94" i="29"/>
  <c r="AC94" i="29"/>
  <c r="AB94" i="29"/>
  <c r="AA94" i="29"/>
  <c r="Z94" i="29"/>
  <c r="Y94" i="29"/>
  <c r="AR93" i="29"/>
  <c r="AQ93" i="29"/>
  <c r="AP93" i="29"/>
  <c r="AO93" i="29"/>
  <c r="AN93" i="29"/>
  <c r="AM93" i="29"/>
  <c r="AL93" i="29"/>
  <c r="AK93" i="29"/>
  <c r="AJ93" i="29"/>
  <c r="AI93" i="29"/>
  <c r="AH93" i="29"/>
  <c r="AG93" i="29"/>
  <c r="AF93" i="29"/>
  <c r="AE93" i="29"/>
  <c r="AD93" i="29"/>
  <c r="AC93" i="29"/>
  <c r="AB93" i="29"/>
  <c r="AA93" i="29"/>
  <c r="Z93" i="29"/>
  <c r="Y93" i="29"/>
  <c r="AR92" i="29"/>
  <c r="AQ92" i="29"/>
  <c r="AP92" i="29"/>
  <c r="AO92" i="29"/>
  <c r="AN92" i="29"/>
  <c r="AM92" i="29"/>
  <c r="AL92" i="29"/>
  <c r="AK92" i="29"/>
  <c r="AJ92" i="29"/>
  <c r="AI92" i="29"/>
  <c r="AH92" i="29"/>
  <c r="AG92" i="29"/>
  <c r="AF92" i="29"/>
  <c r="AE92" i="29"/>
  <c r="AD92" i="29"/>
  <c r="AC92" i="29"/>
  <c r="AB92" i="29"/>
  <c r="AA92" i="29"/>
  <c r="Z92" i="29"/>
  <c r="Y92" i="29"/>
  <c r="AR91" i="29"/>
  <c r="AQ91" i="29"/>
  <c r="AP91" i="29"/>
  <c r="AO91" i="29"/>
  <c r="AN91" i="29"/>
  <c r="AM91" i="29"/>
  <c r="AL91" i="29"/>
  <c r="AK91" i="29"/>
  <c r="AJ91" i="29"/>
  <c r="AI91" i="29"/>
  <c r="AH91" i="29"/>
  <c r="AG91" i="29"/>
  <c r="AF91" i="29"/>
  <c r="AE91" i="29"/>
  <c r="AD91" i="29"/>
  <c r="AC91" i="29"/>
  <c r="AB91" i="29"/>
  <c r="AA91" i="29"/>
  <c r="Z91" i="29"/>
  <c r="Y91" i="29"/>
  <c r="AR90" i="29"/>
  <c r="AQ90" i="29"/>
  <c r="AP90" i="29"/>
  <c r="AO90" i="29"/>
  <c r="AN90" i="29"/>
  <c r="AM90" i="29"/>
  <c r="AL90" i="29"/>
  <c r="AK90" i="29"/>
  <c r="AJ90" i="29"/>
  <c r="AI90" i="29"/>
  <c r="AH90" i="29"/>
  <c r="AG90" i="29"/>
  <c r="AF90" i="29"/>
  <c r="AE90" i="29"/>
  <c r="AD90" i="29"/>
  <c r="AC90" i="29"/>
  <c r="AB90" i="29"/>
  <c r="AA90" i="29"/>
  <c r="Z90" i="29"/>
  <c r="Y90" i="29"/>
  <c r="AR89" i="29"/>
  <c r="AQ89" i="29"/>
  <c r="AP89" i="29"/>
  <c r="AO89" i="29"/>
  <c r="AN89" i="29"/>
  <c r="AM89" i="29"/>
  <c r="AL89" i="29"/>
  <c r="AK89" i="29"/>
  <c r="AJ89" i="29"/>
  <c r="AI89" i="29"/>
  <c r="AH89" i="29"/>
  <c r="AG89" i="29"/>
  <c r="AF89" i="29"/>
  <c r="AE89" i="29"/>
  <c r="AD89" i="29"/>
  <c r="AC89" i="29"/>
  <c r="AB89" i="29"/>
  <c r="AA89" i="29"/>
  <c r="Z89" i="29"/>
  <c r="Y89" i="29"/>
  <c r="AR88" i="29"/>
  <c r="AQ88" i="29"/>
  <c r="AP88" i="29"/>
  <c r="AO88" i="29"/>
  <c r="AN88" i="29"/>
  <c r="AM88" i="29"/>
  <c r="AL88" i="29"/>
  <c r="AK88" i="29"/>
  <c r="AJ88" i="29"/>
  <c r="AI88" i="29"/>
  <c r="AH88" i="29"/>
  <c r="AG88" i="29"/>
  <c r="AF88" i="29"/>
  <c r="AE88" i="29"/>
  <c r="AD88" i="29"/>
  <c r="AC88" i="29"/>
  <c r="AB88" i="29"/>
  <c r="AA88" i="29"/>
  <c r="Z88" i="29"/>
  <c r="Y88" i="29"/>
  <c r="AR87" i="29"/>
  <c r="AQ87" i="29"/>
  <c r="AP87" i="29"/>
  <c r="AO87" i="29"/>
  <c r="AN87" i="29"/>
  <c r="AM87" i="29"/>
  <c r="AL87" i="29"/>
  <c r="AK87" i="29"/>
  <c r="AJ87" i="29"/>
  <c r="AI87" i="29"/>
  <c r="AH87" i="29"/>
  <c r="AG87" i="29"/>
  <c r="AF87" i="29"/>
  <c r="AE87" i="29"/>
  <c r="AD87" i="29"/>
  <c r="AC87" i="29"/>
  <c r="AB87" i="29"/>
  <c r="AA87" i="29"/>
  <c r="Z87" i="29"/>
  <c r="Y87" i="29"/>
  <c r="AR86" i="29"/>
  <c r="AQ86" i="29"/>
  <c r="AP86" i="29"/>
  <c r="AO86" i="29"/>
  <c r="AN86" i="29"/>
  <c r="AM86" i="29"/>
  <c r="AL86" i="29"/>
  <c r="AK86" i="29"/>
  <c r="AJ86" i="29"/>
  <c r="AI86" i="29"/>
  <c r="AH86" i="29"/>
  <c r="AG86" i="29"/>
  <c r="AF86" i="29"/>
  <c r="AE86" i="29"/>
  <c r="AD86" i="29"/>
  <c r="AC86" i="29"/>
  <c r="AB86" i="29"/>
  <c r="AA86" i="29"/>
  <c r="Z86" i="29"/>
  <c r="Y86" i="29"/>
  <c r="AR85" i="29"/>
  <c r="AQ85" i="29"/>
  <c r="AP85" i="29"/>
  <c r="AO85" i="29"/>
  <c r="AN85" i="29"/>
  <c r="AM85" i="29"/>
  <c r="AL85" i="29"/>
  <c r="AK85" i="29"/>
  <c r="AJ85" i="29"/>
  <c r="AI85" i="29"/>
  <c r="AH85" i="29"/>
  <c r="AG85" i="29"/>
  <c r="AF85" i="29"/>
  <c r="AE85" i="29"/>
  <c r="AD85" i="29"/>
  <c r="AC85" i="29"/>
  <c r="AB85" i="29"/>
  <c r="AA85" i="29"/>
  <c r="Z85" i="29"/>
  <c r="Y85" i="29"/>
  <c r="AR84" i="29"/>
  <c r="AQ84" i="29"/>
  <c r="AP84" i="29"/>
  <c r="AO84" i="29"/>
  <c r="AN84" i="29"/>
  <c r="AM84" i="29"/>
  <c r="AL84" i="29"/>
  <c r="AK84" i="29"/>
  <c r="AJ84" i="29"/>
  <c r="AI84" i="29"/>
  <c r="AH84" i="29"/>
  <c r="AG84" i="29"/>
  <c r="AF84" i="29"/>
  <c r="AE84" i="29"/>
  <c r="AD84" i="29"/>
  <c r="AC84" i="29"/>
  <c r="AB84" i="29"/>
  <c r="AA84" i="29"/>
  <c r="Z84" i="29"/>
  <c r="Y84" i="29"/>
  <c r="AR83" i="29"/>
  <c r="AQ83" i="29"/>
  <c r="AP83" i="29"/>
  <c r="AO83" i="29"/>
  <c r="AN83" i="29"/>
  <c r="AM83" i="29"/>
  <c r="AL83" i="29"/>
  <c r="AK83" i="29"/>
  <c r="AJ83" i="29"/>
  <c r="AI83" i="29"/>
  <c r="AH83" i="29"/>
  <c r="AG83" i="29"/>
  <c r="AF83" i="29"/>
  <c r="AE83" i="29"/>
  <c r="AD83" i="29"/>
  <c r="AC83" i="29"/>
  <c r="AB83" i="29"/>
  <c r="AA83" i="29"/>
  <c r="Z83" i="29"/>
  <c r="Y83" i="29"/>
  <c r="AR82" i="29"/>
  <c r="AQ82" i="29"/>
  <c r="AP82" i="29"/>
  <c r="AO82" i="29"/>
  <c r="AN82" i="29"/>
  <c r="AM82" i="29"/>
  <c r="AL82" i="29"/>
  <c r="AK82" i="29"/>
  <c r="AJ82" i="29"/>
  <c r="AI82" i="29"/>
  <c r="AH82" i="29"/>
  <c r="AG82" i="29"/>
  <c r="AF82" i="29"/>
  <c r="AE82" i="29"/>
  <c r="AD82" i="29"/>
  <c r="AC82" i="29"/>
  <c r="AB82" i="29"/>
  <c r="AA82" i="29"/>
  <c r="Z82" i="29"/>
  <c r="Y82" i="29"/>
  <c r="AR81" i="29"/>
  <c r="AQ81" i="29"/>
  <c r="AP81" i="29"/>
  <c r="AO81" i="29"/>
  <c r="AN81" i="29"/>
  <c r="AM81" i="29"/>
  <c r="AL81" i="29"/>
  <c r="AK81" i="29"/>
  <c r="AJ81" i="29"/>
  <c r="AI81" i="29"/>
  <c r="AH81" i="29"/>
  <c r="AG81" i="29"/>
  <c r="AF81" i="29"/>
  <c r="AE81" i="29"/>
  <c r="AD81" i="29"/>
  <c r="AC81" i="29"/>
  <c r="AB81" i="29"/>
  <c r="AA81" i="29"/>
  <c r="Z81" i="29"/>
  <c r="Y81" i="29"/>
  <c r="AR80" i="29"/>
  <c r="AQ80" i="29"/>
  <c r="AP80" i="29"/>
  <c r="AO80" i="29"/>
  <c r="AN80" i="29"/>
  <c r="AM80" i="29"/>
  <c r="AL80" i="29"/>
  <c r="AK80" i="29"/>
  <c r="AJ80" i="29"/>
  <c r="AI80" i="29"/>
  <c r="AH80" i="29"/>
  <c r="AG80" i="29"/>
  <c r="AF80" i="29"/>
  <c r="AE80" i="29"/>
  <c r="AD80" i="29"/>
  <c r="AC80" i="29"/>
  <c r="AB80" i="29"/>
  <c r="AA80" i="29"/>
  <c r="Z80" i="29"/>
  <c r="Y80" i="29"/>
  <c r="AR79" i="29"/>
  <c r="AQ79" i="29"/>
  <c r="AP79" i="29"/>
  <c r="AO79" i="29"/>
  <c r="AN79" i="29"/>
  <c r="AM79" i="29"/>
  <c r="AL79" i="29"/>
  <c r="AK79" i="29"/>
  <c r="AJ79" i="29"/>
  <c r="AI79" i="29"/>
  <c r="AH79" i="29"/>
  <c r="AG79" i="29"/>
  <c r="AF79" i="29"/>
  <c r="AE79" i="29"/>
  <c r="AD79" i="29"/>
  <c r="AC79" i="29"/>
  <c r="AB79" i="29"/>
  <c r="AA79" i="29"/>
  <c r="Z79" i="29"/>
  <c r="Y79" i="29"/>
  <c r="AR78" i="29"/>
  <c r="AQ78" i="29"/>
  <c r="AP78" i="29"/>
  <c r="AO78" i="29"/>
  <c r="AN78" i="29"/>
  <c r="AM78" i="29"/>
  <c r="AL78" i="29"/>
  <c r="AK78" i="29"/>
  <c r="AJ78" i="29"/>
  <c r="AI78" i="29"/>
  <c r="AH78" i="29"/>
  <c r="AG78" i="29"/>
  <c r="AF78" i="29"/>
  <c r="AE78" i="29"/>
  <c r="AD78" i="29"/>
  <c r="AC78" i="29"/>
  <c r="AB78" i="29"/>
  <c r="AA78" i="29"/>
  <c r="Z78" i="29"/>
  <c r="Y78" i="29"/>
  <c r="AR77" i="29"/>
  <c r="AQ77" i="29"/>
  <c r="AP77" i="29"/>
  <c r="AO77" i="29"/>
  <c r="AN77" i="29"/>
  <c r="AM77" i="29"/>
  <c r="AL77" i="29"/>
  <c r="AK77" i="29"/>
  <c r="AJ77" i="29"/>
  <c r="AI77" i="29"/>
  <c r="AH77" i="29"/>
  <c r="AG77" i="29"/>
  <c r="AF77" i="29"/>
  <c r="AE77" i="29"/>
  <c r="AD77" i="29"/>
  <c r="AC77" i="29"/>
  <c r="AB77" i="29"/>
  <c r="AA77" i="29"/>
  <c r="Z77" i="29"/>
  <c r="Y77" i="29"/>
  <c r="AR76" i="29"/>
  <c r="AQ76" i="29"/>
  <c r="AP76" i="29"/>
  <c r="AO76" i="29"/>
  <c r="AN76" i="29"/>
  <c r="AM76" i="29"/>
  <c r="AL76" i="29"/>
  <c r="AK76" i="29"/>
  <c r="AJ76" i="29"/>
  <c r="AI76" i="29"/>
  <c r="AH76" i="29"/>
  <c r="AG76" i="29"/>
  <c r="AF76" i="29"/>
  <c r="AE76" i="29"/>
  <c r="AD76" i="29"/>
  <c r="AC76" i="29"/>
  <c r="AB76" i="29"/>
  <c r="AA76" i="29"/>
  <c r="Z76" i="29"/>
  <c r="Y76" i="29"/>
  <c r="AR75" i="29"/>
  <c r="AQ75" i="29"/>
  <c r="AP75" i="29"/>
  <c r="AO75" i="29"/>
  <c r="AN75" i="29"/>
  <c r="AM75" i="29"/>
  <c r="AL75" i="29"/>
  <c r="AK75" i="29"/>
  <c r="AJ75" i="29"/>
  <c r="AI75" i="29"/>
  <c r="AH75" i="29"/>
  <c r="AG75" i="29"/>
  <c r="AF75" i="29"/>
  <c r="AE75" i="29"/>
  <c r="AD75" i="29"/>
  <c r="AC75" i="29"/>
  <c r="AB75" i="29"/>
  <c r="AA75" i="29"/>
  <c r="Z75" i="29"/>
  <c r="Y75" i="29"/>
  <c r="AR74" i="29"/>
  <c r="AQ74" i="29"/>
  <c r="AP74" i="29"/>
  <c r="AO74" i="29"/>
  <c r="AN74" i="29"/>
  <c r="AM74" i="29"/>
  <c r="AL74" i="29"/>
  <c r="AK74" i="29"/>
  <c r="AJ74" i="29"/>
  <c r="AI74" i="29"/>
  <c r="AH74" i="29"/>
  <c r="AG74" i="29"/>
  <c r="AF74" i="29"/>
  <c r="AE74" i="29"/>
  <c r="AD74" i="29"/>
  <c r="AC74" i="29"/>
  <c r="AB74" i="29"/>
  <c r="AA74" i="29"/>
  <c r="Z74" i="29"/>
  <c r="Y74" i="29"/>
  <c r="AR73" i="29"/>
  <c r="AQ73" i="29"/>
  <c r="AP73" i="29"/>
  <c r="AO73" i="29"/>
  <c r="AN73" i="29"/>
  <c r="AM73" i="29"/>
  <c r="AL73" i="29"/>
  <c r="AK73" i="29"/>
  <c r="AJ73" i="29"/>
  <c r="AI73" i="29"/>
  <c r="AH73" i="29"/>
  <c r="AG73" i="29"/>
  <c r="AF73" i="29"/>
  <c r="AE73" i="29"/>
  <c r="AD73" i="29"/>
  <c r="AC73" i="29"/>
  <c r="AB73" i="29"/>
  <c r="AA73" i="29"/>
  <c r="Z73" i="29"/>
  <c r="Y73" i="29"/>
  <c r="AR72" i="29"/>
  <c r="AQ72" i="29"/>
  <c r="AP72" i="29"/>
  <c r="AO72" i="29"/>
  <c r="AN72" i="29"/>
  <c r="AM72" i="29"/>
  <c r="AL72" i="29"/>
  <c r="AK72" i="29"/>
  <c r="AJ72" i="29"/>
  <c r="AI72" i="29"/>
  <c r="AH72" i="29"/>
  <c r="AG72" i="29"/>
  <c r="AF72" i="29"/>
  <c r="AE72" i="29"/>
  <c r="AD72" i="29"/>
  <c r="AC72" i="29"/>
  <c r="AB72" i="29"/>
  <c r="AA72" i="29"/>
  <c r="Z72" i="29"/>
  <c r="Y72" i="29"/>
  <c r="AR71" i="29"/>
  <c r="AQ71" i="29"/>
  <c r="AP71" i="29"/>
  <c r="AO71" i="29"/>
  <c r="AN71" i="29"/>
  <c r="AM71" i="29"/>
  <c r="AL71" i="29"/>
  <c r="AK71" i="29"/>
  <c r="AJ71" i="29"/>
  <c r="AI71" i="29"/>
  <c r="AH71" i="29"/>
  <c r="AG71" i="29"/>
  <c r="AF71" i="29"/>
  <c r="AE71" i="29"/>
  <c r="AD71" i="29"/>
  <c r="AC71" i="29"/>
  <c r="AB71" i="29"/>
  <c r="AA71" i="29"/>
  <c r="Z71" i="29"/>
  <c r="Y71" i="29"/>
  <c r="AR70" i="29"/>
  <c r="AQ70" i="29"/>
  <c r="AP70" i="29"/>
  <c r="AO70" i="29"/>
  <c r="AN70" i="29"/>
  <c r="AM70" i="29"/>
  <c r="AL70" i="29"/>
  <c r="AK70" i="29"/>
  <c r="AJ70" i="29"/>
  <c r="AI70" i="29"/>
  <c r="AH70" i="29"/>
  <c r="AG70" i="29"/>
  <c r="AF70" i="29"/>
  <c r="AE70" i="29"/>
  <c r="AD70" i="29"/>
  <c r="AC70" i="29"/>
  <c r="AB70" i="29"/>
  <c r="AA70" i="29"/>
  <c r="Z70" i="29"/>
  <c r="Y70" i="29"/>
  <c r="AR69" i="29"/>
  <c r="AQ69" i="29"/>
  <c r="AP69" i="29"/>
  <c r="AO69" i="29"/>
  <c r="AN69" i="29"/>
  <c r="AM69" i="29"/>
  <c r="AL69" i="29"/>
  <c r="AK69" i="29"/>
  <c r="AJ69" i="29"/>
  <c r="AI69" i="29"/>
  <c r="AH69" i="29"/>
  <c r="AG69" i="29"/>
  <c r="AF69" i="29"/>
  <c r="AE69" i="29"/>
  <c r="AD69" i="29"/>
  <c r="AC69" i="29"/>
  <c r="AB69" i="29"/>
  <c r="AA69" i="29"/>
  <c r="Z69" i="29"/>
  <c r="Y69" i="29"/>
  <c r="AR68" i="29"/>
  <c r="AQ68" i="29"/>
  <c r="AP68" i="29"/>
  <c r="AO68" i="29"/>
  <c r="AN68" i="29"/>
  <c r="AM68" i="29"/>
  <c r="AL68" i="29"/>
  <c r="AK68" i="29"/>
  <c r="AJ68" i="29"/>
  <c r="AI68" i="29"/>
  <c r="AH68" i="29"/>
  <c r="AG68" i="29"/>
  <c r="AF68" i="29"/>
  <c r="AE68" i="29"/>
  <c r="AD68" i="29"/>
  <c r="AC68" i="29"/>
  <c r="AB68" i="29"/>
  <c r="AA68" i="29"/>
  <c r="Z68" i="29"/>
  <c r="Y68" i="29"/>
  <c r="AR67" i="29"/>
  <c r="AQ67" i="29"/>
  <c r="AP67" i="29"/>
  <c r="AO67" i="29"/>
  <c r="AN67" i="29"/>
  <c r="AM67" i="29"/>
  <c r="AL67" i="29"/>
  <c r="AK67" i="29"/>
  <c r="AJ67" i="29"/>
  <c r="AI67" i="29"/>
  <c r="AH67" i="29"/>
  <c r="AG67" i="29"/>
  <c r="AF67" i="29"/>
  <c r="AE67" i="29"/>
  <c r="AD67" i="29"/>
  <c r="AC67" i="29"/>
  <c r="AB67" i="29"/>
  <c r="AA67" i="29"/>
  <c r="Z67" i="29"/>
  <c r="Y67" i="29"/>
  <c r="AR66" i="29"/>
  <c r="AQ66" i="29"/>
  <c r="AP66" i="29"/>
  <c r="AO66" i="29"/>
  <c r="AN66" i="29"/>
  <c r="AM66" i="29"/>
  <c r="AL66" i="29"/>
  <c r="AK66" i="29"/>
  <c r="AJ66" i="29"/>
  <c r="AI66" i="29"/>
  <c r="AH66" i="29"/>
  <c r="AG66" i="29"/>
  <c r="AF66" i="29"/>
  <c r="AE66" i="29"/>
  <c r="AD66" i="29"/>
  <c r="AC66" i="29"/>
  <c r="AB66" i="29"/>
  <c r="AA66" i="29"/>
  <c r="Z66" i="29"/>
  <c r="Y66" i="29"/>
  <c r="AR65" i="29"/>
  <c r="AQ65" i="29"/>
  <c r="AP65" i="29"/>
  <c r="AO65" i="29"/>
  <c r="AN65" i="29"/>
  <c r="AM65" i="29"/>
  <c r="AL65" i="29"/>
  <c r="AK65" i="29"/>
  <c r="AJ65" i="29"/>
  <c r="AI65" i="29"/>
  <c r="AH65" i="29"/>
  <c r="AG65" i="29"/>
  <c r="AF65" i="29"/>
  <c r="AE65" i="29"/>
  <c r="AD65" i="29"/>
  <c r="AC65" i="29"/>
  <c r="AB65" i="29"/>
  <c r="AA65" i="29"/>
  <c r="Z65" i="29"/>
  <c r="Y65" i="29"/>
  <c r="AR64" i="29"/>
  <c r="AQ64" i="29"/>
  <c r="AP64" i="29"/>
  <c r="AO64" i="29"/>
  <c r="AN64" i="29"/>
  <c r="AM64" i="29"/>
  <c r="AL64" i="29"/>
  <c r="AK64" i="29"/>
  <c r="AJ64" i="29"/>
  <c r="AI64" i="29"/>
  <c r="AH64" i="29"/>
  <c r="AG64" i="29"/>
  <c r="AF64" i="29"/>
  <c r="AE64" i="29"/>
  <c r="AD64" i="29"/>
  <c r="AC64" i="29"/>
  <c r="AB64" i="29"/>
  <c r="AA64" i="29"/>
  <c r="Z64" i="29"/>
  <c r="Y64" i="29"/>
  <c r="AR63" i="29"/>
  <c r="AQ63" i="29"/>
  <c r="AP63" i="29"/>
  <c r="AO63" i="29"/>
  <c r="AN63" i="29"/>
  <c r="AM63" i="29"/>
  <c r="AL63" i="29"/>
  <c r="AK63" i="29"/>
  <c r="AJ63" i="29"/>
  <c r="AI63" i="29"/>
  <c r="AH63" i="29"/>
  <c r="AG63" i="29"/>
  <c r="AF63" i="29"/>
  <c r="AE63" i="29"/>
  <c r="AD63" i="29"/>
  <c r="AC63" i="29"/>
  <c r="AB63" i="29"/>
  <c r="AA63" i="29"/>
  <c r="Z63" i="29"/>
  <c r="Y63" i="29"/>
  <c r="AR62" i="29"/>
  <c r="AQ62" i="29"/>
  <c r="AP62" i="29"/>
  <c r="AO62" i="29"/>
  <c r="AN62" i="29"/>
  <c r="AM62" i="29"/>
  <c r="AL62" i="29"/>
  <c r="AK62" i="29"/>
  <c r="AJ62" i="29"/>
  <c r="AI62" i="29"/>
  <c r="AH62" i="29"/>
  <c r="AG62" i="29"/>
  <c r="AF62" i="29"/>
  <c r="AE62" i="29"/>
  <c r="AD62" i="29"/>
  <c r="AC62" i="29"/>
  <c r="AB62" i="29"/>
  <c r="AA62" i="29"/>
  <c r="Z62" i="29"/>
  <c r="Y62" i="29"/>
  <c r="AR61" i="29"/>
  <c r="AQ61" i="29"/>
  <c r="AP61" i="29"/>
  <c r="AO61" i="29"/>
  <c r="AN61" i="29"/>
  <c r="AM61" i="29"/>
  <c r="AL61" i="29"/>
  <c r="AK61" i="29"/>
  <c r="AJ61" i="29"/>
  <c r="AI61" i="29"/>
  <c r="AH61" i="29"/>
  <c r="AG61" i="29"/>
  <c r="AF61" i="29"/>
  <c r="AE61" i="29"/>
  <c r="AD61" i="29"/>
  <c r="AC61" i="29"/>
  <c r="AB61" i="29"/>
  <c r="AA61" i="29"/>
  <c r="Z61" i="29"/>
  <c r="Y61" i="29"/>
  <c r="AR60" i="29"/>
  <c r="AQ60" i="29"/>
  <c r="AP60" i="29"/>
  <c r="AO60" i="29"/>
  <c r="AN60" i="29"/>
  <c r="AM60" i="29"/>
  <c r="AL60" i="29"/>
  <c r="AK60" i="29"/>
  <c r="AJ60" i="29"/>
  <c r="AI60" i="29"/>
  <c r="AH60" i="29"/>
  <c r="AG60" i="29"/>
  <c r="AF60" i="29"/>
  <c r="AE60" i="29"/>
  <c r="AD60" i="29"/>
  <c r="AC60" i="29"/>
  <c r="AB60" i="29"/>
  <c r="AA60" i="29"/>
  <c r="Z60" i="29"/>
  <c r="Y60" i="29"/>
  <c r="AR59" i="29"/>
  <c r="AQ59" i="29"/>
  <c r="AP59" i="29"/>
  <c r="AO59" i="29"/>
  <c r="AN59" i="29"/>
  <c r="AM59" i="29"/>
  <c r="AL59" i="29"/>
  <c r="AK59" i="29"/>
  <c r="AJ59" i="29"/>
  <c r="AI59" i="29"/>
  <c r="AH59" i="29"/>
  <c r="AG59" i="29"/>
  <c r="AF59" i="29"/>
  <c r="AE59" i="29"/>
  <c r="AD59" i="29"/>
  <c r="AC59" i="29"/>
  <c r="AB59" i="29"/>
  <c r="AA59" i="29"/>
  <c r="Z59" i="29"/>
  <c r="Y59" i="29"/>
  <c r="AR58" i="29"/>
  <c r="AQ58" i="29"/>
  <c r="AP58" i="29"/>
  <c r="AO58" i="29"/>
  <c r="AN58" i="29"/>
  <c r="AM58" i="29"/>
  <c r="AL58" i="29"/>
  <c r="AK58" i="29"/>
  <c r="AJ58" i="29"/>
  <c r="AI58" i="29"/>
  <c r="AH58" i="29"/>
  <c r="AG58" i="29"/>
  <c r="AF58" i="29"/>
  <c r="AE58" i="29"/>
  <c r="AD58" i="29"/>
  <c r="AC58" i="29"/>
  <c r="AB58" i="29"/>
  <c r="AA58" i="29"/>
  <c r="Z58" i="29"/>
  <c r="Y58" i="29"/>
  <c r="AR57" i="29"/>
  <c r="AQ57" i="29"/>
  <c r="AP57" i="29"/>
  <c r="AO57" i="29"/>
  <c r="AN57" i="29"/>
  <c r="AM57" i="29"/>
  <c r="AL57" i="29"/>
  <c r="AK57" i="29"/>
  <c r="AJ57" i="29"/>
  <c r="AI57" i="29"/>
  <c r="AH57" i="29"/>
  <c r="AG57" i="29"/>
  <c r="AF57" i="29"/>
  <c r="AE57" i="29"/>
  <c r="AD57" i="29"/>
  <c r="AC57" i="29"/>
  <c r="AB57" i="29"/>
  <c r="AA57" i="29"/>
  <c r="Z57" i="29"/>
  <c r="Y57" i="29"/>
  <c r="AR56" i="29"/>
  <c r="AQ56" i="29"/>
  <c r="AP56" i="29"/>
  <c r="AO56" i="29"/>
  <c r="AN56" i="29"/>
  <c r="AM56" i="29"/>
  <c r="AL56" i="29"/>
  <c r="AK56" i="29"/>
  <c r="AJ56" i="29"/>
  <c r="AI56" i="29"/>
  <c r="AH56" i="29"/>
  <c r="AG56" i="29"/>
  <c r="AF56" i="29"/>
  <c r="AE56" i="29"/>
  <c r="AD56" i="29"/>
  <c r="AC56" i="29"/>
  <c r="AB56" i="29"/>
  <c r="AA56" i="29"/>
  <c r="Z56" i="29"/>
  <c r="Y56" i="29"/>
  <c r="AR55" i="29"/>
  <c r="AQ55" i="29"/>
  <c r="AP55" i="29"/>
  <c r="AO55" i="29"/>
  <c r="AN55" i="29"/>
  <c r="AM55" i="29"/>
  <c r="AL55" i="29"/>
  <c r="AK55" i="29"/>
  <c r="AJ55" i="29"/>
  <c r="AI55" i="29"/>
  <c r="AH55" i="29"/>
  <c r="AG55" i="29"/>
  <c r="AF55" i="29"/>
  <c r="AE55" i="29"/>
  <c r="AD55" i="29"/>
  <c r="AC55" i="29"/>
  <c r="AB55" i="29"/>
  <c r="AA55" i="29"/>
  <c r="Z55" i="29"/>
  <c r="Y55" i="29"/>
  <c r="AR54" i="29"/>
  <c r="AQ54" i="29"/>
  <c r="AP54" i="29"/>
  <c r="AO54" i="29"/>
  <c r="AN54" i="29"/>
  <c r="AM54" i="29"/>
  <c r="AL54" i="29"/>
  <c r="AK54" i="29"/>
  <c r="AJ54" i="29"/>
  <c r="AI54" i="29"/>
  <c r="AH54" i="29"/>
  <c r="AG54" i="29"/>
  <c r="AF54" i="29"/>
  <c r="AE54" i="29"/>
  <c r="AD54" i="29"/>
  <c r="AC54" i="29"/>
  <c r="AB54" i="29"/>
  <c r="AA54" i="29"/>
  <c r="Z54" i="29"/>
  <c r="Y54" i="29"/>
  <c r="AR53" i="29"/>
  <c r="AQ53" i="29"/>
  <c r="AP53" i="29"/>
  <c r="AO53" i="29"/>
  <c r="AN53" i="29"/>
  <c r="AM53" i="29"/>
  <c r="AL53" i="29"/>
  <c r="AK53" i="29"/>
  <c r="AJ53" i="29"/>
  <c r="AI53" i="29"/>
  <c r="AH53" i="29"/>
  <c r="AG53" i="29"/>
  <c r="AF53" i="29"/>
  <c r="AE53" i="29"/>
  <c r="AD53" i="29"/>
  <c r="AC53" i="29"/>
  <c r="AB53" i="29"/>
  <c r="AA53" i="29"/>
  <c r="Z53" i="29"/>
  <c r="Y53" i="29"/>
  <c r="AR52" i="29"/>
  <c r="AQ52" i="29"/>
  <c r="AP52" i="29"/>
  <c r="AO52" i="29"/>
  <c r="AN52" i="29"/>
  <c r="AM52" i="29"/>
  <c r="AL52" i="29"/>
  <c r="AK52" i="29"/>
  <c r="AJ52" i="29"/>
  <c r="AI52" i="29"/>
  <c r="AH52" i="29"/>
  <c r="AG52" i="29"/>
  <c r="AF52" i="29"/>
  <c r="AE52" i="29"/>
  <c r="AD52" i="29"/>
  <c r="AC52" i="29"/>
  <c r="AB52" i="29"/>
  <c r="AA52" i="29"/>
  <c r="Z52" i="29"/>
  <c r="Y52" i="29"/>
  <c r="AR51" i="29"/>
  <c r="AQ51" i="29"/>
  <c r="AP51" i="29"/>
  <c r="AO51" i="29"/>
  <c r="AN51" i="29"/>
  <c r="AM51" i="29"/>
  <c r="AL51" i="29"/>
  <c r="AK51" i="29"/>
  <c r="AJ51" i="29"/>
  <c r="AI51" i="29"/>
  <c r="AH51" i="29"/>
  <c r="AG51" i="29"/>
  <c r="AF51" i="29"/>
  <c r="AE51" i="29"/>
  <c r="AD51" i="29"/>
  <c r="AC51" i="29"/>
  <c r="AB51" i="29"/>
  <c r="AA51" i="29"/>
  <c r="Z51" i="29"/>
  <c r="Y51" i="29"/>
  <c r="AR50" i="29"/>
  <c r="AQ50" i="29"/>
  <c r="AP50" i="29"/>
  <c r="AO50" i="29"/>
  <c r="AN50" i="29"/>
  <c r="AM50" i="29"/>
  <c r="AL50" i="29"/>
  <c r="AK50" i="29"/>
  <c r="AJ50" i="29"/>
  <c r="AI50" i="29"/>
  <c r="AH50" i="29"/>
  <c r="AG50" i="29"/>
  <c r="AF50" i="29"/>
  <c r="AE50" i="29"/>
  <c r="AD50" i="29"/>
  <c r="AC50" i="29"/>
  <c r="AB50" i="29"/>
  <c r="AA50" i="29"/>
  <c r="Z50" i="29"/>
  <c r="Y50" i="29"/>
  <c r="AR49" i="29"/>
  <c r="AQ49" i="29"/>
  <c r="AP49" i="29"/>
  <c r="AO49" i="29"/>
  <c r="AN49" i="29"/>
  <c r="AM49" i="29"/>
  <c r="AL49" i="29"/>
  <c r="AK49" i="29"/>
  <c r="AJ49" i="29"/>
  <c r="AI49" i="29"/>
  <c r="AH49" i="29"/>
  <c r="AG49" i="29"/>
  <c r="AF49" i="29"/>
  <c r="AE49" i="29"/>
  <c r="AD49" i="29"/>
  <c r="AC49" i="29"/>
  <c r="AB49" i="29"/>
  <c r="AA49" i="29"/>
  <c r="Z49" i="29"/>
  <c r="Y49" i="29"/>
  <c r="AR48" i="29"/>
  <c r="AQ48" i="29"/>
  <c r="AP48" i="29"/>
  <c r="AO48" i="29"/>
  <c r="AN48" i="29"/>
  <c r="AM48" i="29"/>
  <c r="AL48" i="29"/>
  <c r="AK48" i="29"/>
  <c r="AJ48" i="29"/>
  <c r="AI48" i="29"/>
  <c r="AH48" i="29"/>
  <c r="AG48" i="29"/>
  <c r="AF48" i="29"/>
  <c r="AE48" i="29"/>
  <c r="AD48" i="29"/>
  <c r="AC48" i="29"/>
  <c r="AB48" i="29"/>
  <c r="AA48" i="29"/>
  <c r="Z48" i="29"/>
  <c r="Y48" i="29"/>
  <c r="AR47" i="29"/>
  <c r="AQ47" i="29"/>
  <c r="AP47" i="29"/>
  <c r="AO47" i="29"/>
  <c r="AN47" i="29"/>
  <c r="AM47" i="29"/>
  <c r="AL47" i="29"/>
  <c r="AK47" i="29"/>
  <c r="AJ47" i="29"/>
  <c r="AI47" i="29"/>
  <c r="AH47" i="29"/>
  <c r="AG47" i="29"/>
  <c r="AF47" i="29"/>
  <c r="AE47" i="29"/>
  <c r="AD47" i="29"/>
  <c r="AC47" i="29"/>
  <c r="AB47" i="29"/>
  <c r="AA47" i="29"/>
  <c r="Z47" i="29"/>
  <c r="Y47" i="29"/>
  <c r="AR46" i="29"/>
  <c r="AQ46" i="29"/>
  <c r="AP46" i="29"/>
  <c r="AO46" i="29"/>
  <c r="AN46" i="29"/>
  <c r="AM46" i="29"/>
  <c r="AL46" i="29"/>
  <c r="AK46" i="29"/>
  <c r="AJ46" i="29"/>
  <c r="AI46" i="29"/>
  <c r="AH46" i="29"/>
  <c r="AG46" i="29"/>
  <c r="AF46" i="29"/>
  <c r="AE46" i="29"/>
  <c r="AD46" i="29"/>
  <c r="AC46" i="29"/>
  <c r="AB46" i="29"/>
  <c r="AA46" i="29"/>
  <c r="Z46" i="29"/>
  <c r="Y46" i="29"/>
  <c r="AR45" i="29"/>
  <c r="AQ45" i="29"/>
  <c r="AP45" i="29"/>
  <c r="AO45" i="29"/>
  <c r="AN45" i="29"/>
  <c r="AM45" i="29"/>
  <c r="AL45" i="29"/>
  <c r="AK45" i="29"/>
  <c r="AJ45" i="29"/>
  <c r="AI45" i="29"/>
  <c r="AH45" i="29"/>
  <c r="AG45" i="29"/>
  <c r="AF45" i="29"/>
  <c r="AE45" i="29"/>
  <c r="AD45" i="29"/>
  <c r="AC45" i="29"/>
  <c r="AB45" i="29"/>
  <c r="AA45" i="29"/>
  <c r="Z45" i="29"/>
  <c r="Y45" i="29"/>
  <c r="AR44" i="29"/>
  <c r="AQ44" i="29"/>
  <c r="AP44" i="29"/>
  <c r="AO44" i="29"/>
  <c r="AN44" i="29"/>
  <c r="AM44" i="29"/>
  <c r="AL44" i="29"/>
  <c r="AK44" i="29"/>
  <c r="AJ44" i="29"/>
  <c r="AI44" i="29"/>
  <c r="AH44" i="29"/>
  <c r="AG44" i="29"/>
  <c r="AF44" i="29"/>
  <c r="AE44" i="29"/>
  <c r="AD44" i="29"/>
  <c r="AC44" i="29"/>
  <c r="AB44" i="29"/>
  <c r="AA44" i="29"/>
  <c r="Z44" i="29"/>
  <c r="Y44" i="29"/>
  <c r="AR43" i="29"/>
  <c r="AQ43" i="29"/>
  <c r="AP43" i="29"/>
  <c r="AO43" i="29"/>
  <c r="AN43" i="29"/>
  <c r="AM43" i="29"/>
  <c r="AL43" i="29"/>
  <c r="AK43" i="29"/>
  <c r="AJ43" i="29"/>
  <c r="AI43" i="29"/>
  <c r="AH43" i="29"/>
  <c r="AG43" i="29"/>
  <c r="AF43" i="29"/>
  <c r="AE43" i="29"/>
  <c r="AD43" i="29"/>
  <c r="AC43" i="29"/>
  <c r="AB43" i="29"/>
  <c r="AA43" i="29"/>
  <c r="Z43" i="29"/>
  <c r="Y43" i="29"/>
  <c r="AR42" i="29"/>
  <c r="AQ42" i="29"/>
  <c r="AP42" i="29"/>
  <c r="AO42" i="29"/>
  <c r="AN42" i="29"/>
  <c r="AM42" i="29"/>
  <c r="AL42" i="29"/>
  <c r="AK42" i="29"/>
  <c r="AJ42" i="29"/>
  <c r="AI42" i="29"/>
  <c r="AH42" i="29"/>
  <c r="AG42" i="29"/>
  <c r="AF42" i="29"/>
  <c r="AE42" i="29"/>
  <c r="AD42" i="29"/>
  <c r="AC42" i="29"/>
  <c r="AB42" i="29"/>
  <c r="AA42" i="29"/>
  <c r="Z42" i="29"/>
  <c r="Y42" i="29"/>
  <c r="AR41" i="29"/>
  <c r="AQ41" i="29"/>
  <c r="AP41" i="29"/>
  <c r="AO41" i="29"/>
  <c r="AN41" i="29"/>
  <c r="AM41" i="29"/>
  <c r="AL41" i="29"/>
  <c r="AK41" i="29"/>
  <c r="AJ41" i="29"/>
  <c r="AI41" i="29"/>
  <c r="AH41" i="29"/>
  <c r="AG41" i="29"/>
  <c r="AF41" i="29"/>
  <c r="AE41" i="29"/>
  <c r="AD41" i="29"/>
  <c r="AC41" i="29"/>
  <c r="AB41" i="29"/>
  <c r="AA41" i="29"/>
  <c r="Z41" i="29"/>
  <c r="Y41" i="29"/>
  <c r="AR40" i="29"/>
  <c r="AQ40" i="29"/>
  <c r="AP40" i="29"/>
  <c r="AO40" i="29"/>
  <c r="AN40" i="29"/>
  <c r="AM40" i="29"/>
  <c r="AL40" i="29"/>
  <c r="AK40" i="29"/>
  <c r="AJ40" i="29"/>
  <c r="AI40" i="29"/>
  <c r="AH40" i="29"/>
  <c r="AG40" i="29"/>
  <c r="AF40" i="29"/>
  <c r="AE40" i="29"/>
  <c r="AD40" i="29"/>
  <c r="AC40" i="29"/>
  <c r="AB40" i="29"/>
  <c r="AA40" i="29"/>
  <c r="Z40" i="29"/>
  <c r="Y40" i="29"/>
  <c r="AR39" i="29"/>
  <c r="AQ39" i="29"/>
  <c r="AP39" i="29"/>
  <c r="AO39" i="29"/>
  <c r="AN39" i="29"/>
  <c r="AM39" i="29"/>
  <c r="AL39" i="29"/>
  <c r="AK39" i="29"/>
  <c r="AJ39" i="29"/>
  <c r="AI39" i="29"/>
  <c r="AH39" i="29"/>
  <c r="AG39" i="29"/>
  <c r="AF39" i="29"/>
  <c r="AE39" i="29"/>
  <c r="AD39" i="29"/>
  <c r="AC39" i="29"/>
  <c r="AB39" i="29"/>
  <c r="AA39" i="29"/>
  <c r="Z39" i="29"/>
  <c r="Y39" i="29"/>
  <c r="AR38" i="29"/>
  <c r="AQ38" i="29"/>
  <c r="AP38" i="29"/>
  <c r="AO38" i="29"/>
  <c r="AN38" i="29"/>
  <c r="AM38" i="29"/>
  <c r="AL38" i="29"/>
  <c r="AK38" i="29"/>
  <c r="AJ38" i="29"/>
  <c r="AI38" i="29"/>
  <c r="AH38" i="29"/>
  <c r="AG38" i="29"/>
  <c r="AF38" i="29"/>
  <c r="AE38" i="29"/>
  <c r="AD38" i="29"/>
  <c r="AC38" i="29"/>
  <c r="AB38" i="29"/>
  <c r="AA38" i="29"/>
  <c r="Z38" i="29"/>
  <c r="Y38" i="29"/>
  <c r="AR37" i="29"/>
  <c r="AQ37" i="29"/>
  <c r="AP37" i="29"/>
  <c r="AO37" i="29"/>
  <c r="AN37" i="29"/>
  <c r="AM37" i="29"/>
  <c r="AL37" i="29"/>
  <c r="AK37" i="29"/>
  <c r="AJ37" i="29"/>
  <c r="AI37" i="29"/>
  <c r="AH37" i="29"/>
  <c r="AG37" i="29"/>
  <c r="AF37" i="29"/>
  <c r="AE37" i="29"/>
  <c r="AD37" i="29"/>
  <c r="AC37" i="29"/>
  <c r="AB37" i="29"/>
  <c r="AA37" i="29"/>
  <c r="Z37" i="29"/>
  <c r="Y37" i="29"/>
  <c r="AR36" i="29"/>
  <c r="AQ36" i="29"/>
  <c r="AP36" i="29"/>
  <c r="AO36" i="29"/>
  <c r="AN36" i="29"/>
  <c r="AM36" i="29"/>
  <c r="AL36" i="29"/>
  <c r="AK36" i="29"/>
  <c r="AJ36" i="29"/>
  <c r="AI36" i="29"/>
  <c r="AH36" i="29"/>
  <c r="AG36" i="29"/>
  <c r="AF36" i="29"/>
  <c r="AE36" i="29"/>
  <c r="AD36" i="29"/>
  <c r="AC36" i="29"/>
  <c r="AB36" i="29"/>
  <c r="AA36" i="29"/>
  <c r="Z36" i="29"/>
  <c r="Y36" i="29"/>
  <c r="AR35" i="29"/>
  <c r="AQ35" i="29"/>
  <c r="AP35" i="29"/>
  <c r="AO35" i="29"/>
  <c r="AN35" i="29"/>
  <c r="AM35" i="29"/>
  <c r="AL35" i="29"/>
  <c r="AK35" i="29"/>
  <c r="AJ35" i="29"/>
  <c r="AI35" i="29"/>
  <c r="AH35" i="29"/>
  <c r="AG35" i="29"/>
  <c r="AF35" i="29"/>
  <c r="AE35" i="29"/>
  <c r="AD35" i="29"/>
  <c r="AC35" i="29"/>
  <c r="AB35" i="29"/>
  <c r="AA35" i="29"/>
  <c r="Z35" i="29"/>
  <c r="Y35" i="29"/>
  <c r="AR34" i="29"/>
  <c r="AQ34" i="29"/>
  <c r="AP34" i="29"/>
  <c r="AO34" i="29"/>
  <c r="AN34" i="29"/>
  <c r="AM34" i="29"/>
  <c r="AL34" i="29"/>
  <c r="AK34" i="29"/>
  <c r="AJ34" i="29"/>
  <c r="AI34" i="29"/>
  <c r="AH34" i="29"/>
  <c r="AG34" i="29"/>
  <c r="AF34" i="29"/>
  <c r="AE34" i="29"/>
  <c r="AD34" i="29"/>
  <c r="AC34" i="29"/>
  <c r="AB34" i="29"/>
  <c r="AA34" i="29"/>
  <c r="Z34" i="29"/>
  <c r="Y34" i="29"/>
  <c r="AR33" i="29"/>
  <c r="AQ33" i="29"/>
  <c r="AP33" i="29"/>
  <c r="AO33" i="29"/>
  <c r="AN33" i="29"/>
  <c r="AM33" i="29"/>
  <c r="AL33" i="29"/>
  <c r="AK33" i="29"/>
  <c r="AJ33" i="29"/>
  <c r="AI33" i="29"/>
  <c r="AH33" i="29"/>
  <c r="AG33" i="29"/>
  <c r="AF33" i="29"/>
  <c r="AE33" i="29"/>
  <c r="AD33" i="29"/>
  <c r="AC33" i="29"/>
  <c r="AB33" i="29"/>
  <c r="AA33" i="29"/>
  <c r="Z33" i="29"/>
  <c r="Y33" i="29"/>
  <c r="AR32" i="29"/>
  <c r="AQ32" i="29"/>
  <c r="AP32" i="29"/>
  <c r="AO32" i="29"/>
  <c r="AN32" i="29"/>
  <c r="AM32" i="29"/>
  <c r="AL32" i="29"/>
  <c r="AK32" i="29"/>
  <c r="AJ32" i="29"/>
  <c r="AI32" i="29"/>
  <c r="AH32" i="29"/>
  <c r="AG32" i="29"/>
  <c r="AF32" i="29"/>
  <c r="AE32" i="29"/>
  <c r="AD32" i="29"/>
  <c r="AC32" i="29"/>
  <c r="AB32" i="29"/>
  <c r="AA32" i="29"/>
  <c r="Z32" i="29"/>
  <c r="Y32" i="29"/>
  <c r="AR31" i="29"/>
  <c r="AQ31" i="29"/>
  <c r="AP31" i="29"/>
  <c r="AO31" i="29"/>
  <c r="AN31" i="29"/>
  <c r="AM31" i="29"/>
  <c r="AL31" i="29"/>
  <c r="AK31" i="29"/>
  <c r="AJ31" i="29"/>
  <c r="AI31" i="29"/>
  <c r="AH31" i="29"/>
  <c r="AG31" i="29"/>
  <c r="AF31" i="29"/>
  <c r="AE31" i="29"/>
  <c r="AD31" i="29"/>
  <c r="AC31" i="29"/>
  <c r="AB31" i="29"/>
  <c r="AA31" i="29"/>
  <c r="Z31" i="29"/>
  <c r="Y31" i="29"/>
  <c r="AR30" i="29"/>
  <c r="AQ30" i="29"/>
  <c r="AP30" i="29"/>
  <c r="AO30" i="29"/>
  <c r="AN30" i="29"/>
  <c r="AM30" i="29"/>
  <c r="AL30" i="29"/>
  <c r="AK30" i="29"/>
  <c r="AJ30" i="29"/>
  <c r="AI30" i="29"/>
  <c r="AH30" i="29"/>
  <c r="AG30" i="29"/>
  <c r="AF30" i="29"/>
  <c r="AE30" i="29"/>
  <c r="AD30" i="29"/>
  <c r="AC30" i="29"/>
  <c r="AB30" i="29"/>
  <c r="AA30" i="29"/>
  <c r="Z30" i="29"/>
  <c r="Y30" i="29"/>
  <c r="AR29" i="29"/>
  <c r="AQ29" i="29"/>
  <c r="AP29" i="29"/>
  <c r="AO29" i="29"/>
  <c r="AN29" i="29"/>
  <c r="AM29" i="29"/>
  <c r="AL29" i="29"/>
  <c r="AK29" i="29"/>
  <c r="AJ29" i="29"/>
  <c r="AI29" i="29"/>
  <c r="AH29" i="29"/>
  <c r="AG29" i="29"/>
  <c r="AF29" i="29"/>
  <c r="AE29" i="29"/>
  <c r="AD29" i="29"/>
  <c r="AC29" i="29"/>
  <c r="AB29" i="29"/>
  <c r="AA29" i="29"/>
  <c r="Z29" i="29"/>
  <c r="Y29" i="29"/>
  <c r="AR28" i="29"/>
  <c r="AQ28" i="29"/>
  <c r="AP28" i="29"/>
  <c r="AO28" i="29"/>
  <c r="AN28" i="29"/>
  <c r="AM28" i="29"/>
  <c r="AL28" i="29"/>
  <c r="AK28" i="29"/>
  <c r="AJ28" i="29"/>
  <c r="AI28" i="29"/>
  <c r="AH28" i="29"/>
  <c r="AG28" i="29"/>
  <c r="AF28" i="29"/>
  <c r="AE28" i="29"/>
  <c r="AD28" i="29"/>
  <c r="AC28" i="29"/>
  <c r="AB28" i="29"/>
  <c r="AA28" i="29"/>
  <c r="Z28" i="29"/>
  <c r="Y28" i="29"/>
  <c r="AA1" i="29"/>
  <c r="AC1" i="29"/>
  <c r="X152" i="29"/>
  <c r="X174" i="29"/>
  <c r="X266" i="29"/>
  <c r="X278" i="29"/>
  <c r="X369" i="29"/>
  <c r="X381" i="29"/>
  <c r="X2" i="29"/>
  <c r="X1" i="29"/>
  <c r="X27" i="29" s="1"/>
  <c r="AB2" i="29"/>
  <c r="Z1" i="29"/>
  <c r="AB1" i="29"/>
  <c r="AD1" i="29"/>
  <c r="AE1" i="29"/>
  <c r="AE27" i="29" s="1"/>
  <c r="AF1" i="29"/>
  <c r="AG1" i="29"/>
  <c r="AH1" i="29"/>
  <c r="AI1" i="29"/>
  <c r="AJ1" i="29"/>
  <c r="AK1" i="29"/>
  <c r="AL1" i="29"/>
  <c r="AM1" i="29"/>
  <c r="AN1" i="29"/>
  <c r="AN23" i="29" s="1"/>
  <c r="AO1" i="29"/>
  <c r="AP1" i="29"/>
  <c r="AQ1" i="29"/>
  <c r="AR1" i="29"/>
  <c r="Z2" i="29"/>
  <c r="AA2" i="29"/>
  <c r="AC2" i="29"/>
  <c r="AD2" i="29"/>
  <c r="AE2" i="29"/>
  <c r="AF2" i="29"/>
  <c r="AG2" i="29"/>
  <c r="AH2" i="29"/>
  <c r="AI2" i="29"/>
  <c r="AJ2" i="29"/>
  <c r="AK2" i="29"/>
  <c r="AL2" i="29"/>
  <c r="AM2" i="29"/>
  <c r="AN2" i="29"/>
  <c r="AO2" i="29"/>
  <c r="AP2" i="29"/>
  <c r="AQ2" i="29"/>
  <c r="AR2" i="29"/>
  <c r="AR11" i="29" s="1"/>
  <c r="Y1" i="29"/>
  <c r="Y2" i="29"/>
  <c r="X342" i="29" l="1"/>
  <c r="X238" i="29"/>
  <c r="X109" i="29"/>
  <c r="AB15" i="29"/>
  <c r="X330" i="29"/>
  <c r="X225" i="29"/>
  <c r="X87" i="29"/>
  <c r="AB26" i="29"/>
  <c r="AB14" i="29"/>
  <c r="X316" i="29"/>
  <c r="X212" i="29"/>
  <c r="X64" i="29"/>
  <c r="AB10" i="29"/>
  <c r="AF4" i="29"/>
  <c r="X411" i="29"/>
  <c r="X304" i="29"/>
  <c r="X200" i="29"/>
  <c r="X37" i="29"/>
  <c r="AB23" i="29"/>
  <c r="AG8" i="29"/>
  <c r="Y14" i="29"/>
  <c r="X397" i="29"/>
  <c r="X291" i="29"/>
  <c r="X186" i="29"/>
  <c r="X7" i="29"/>
  <c r="AB22" i="29"/>
  <c r="AB7" i="29"/>
  <c r="AC13" i="29"/>
  <c r="AG20" i="29"/>
  <c r="AB6" i="29"/>
  <c r="AB19" i="29"/>
  <c r="X356" i="29"/>
  <c r="X252" i="29"/>
  <c r="X129" i="29"/>
  <c r="AQ5" i="29"/>
  <c r="Z17" i="29"/>
  <c r="AD10" i="29"/>
  <c r="AD17" i="29"/>
  <c r="AD26" i="29"/>
  <c r="AD14" i="29"/>
  <c r="AD21" i="29"/>
  <c r="AD7" i="29"/>
  <c r="AD16" i="29"/>
  <c r="AD23" i="29"/>
  <c r="AD4" i="29"/>
  <c r="AD9" i="29"/>
  <c r="AD18" i="29"/>
  <c r="AD25" i="29"/>
  <c r="AD27" i="29"/>
  <c r="AD6" i="29"/>
  <c r="AD13" i="29"/>
  <c r="AD22" i="29"/>
  <c r="AJ25" i="29"/>
  <c r="AL18" i="29"/>
  <c r="AD15" i="29"/>
  <c r="AJ13" i="29"/>
  <c r="AO6" i="29"/>
  <c r="AK4" i="29"/>
  <c r="AK6" i="29"/>
  <c r="AK8" i="29"/>
  <c r="AK10" i="29"/>
  <c r="AK12" i="29"/>
  <c r="AK14" i="29"/>
  <c r="AK16" i="29"/>
  <c r="AK18" i="29"/>
  <c r="AK20" i="29"/>
  <c r="AK22" i="29"/>
  <c r="AK24" i="29"/>
  <c r="AK5" i="29"/>
  <c r="AK9" i="29"/>
  <c r="AK25" i="29"/>
  <c r="AK27" i="29"/>
  <c r="AK13" i="29"/>
  <c r="AK15" i="29"/>
  <c r="AK17" i="29"/>
  <c r="AK26" i="29"/>
  <c r="AK21" i="29"/>
  <c r="X409" i="29"/>
  <c r="X393" i="29"/>
  <c r="X380" i="29"/>
  <c r="X367" i="29"/>
  <c r="X355" i="29"/>
  <c r="X340" i="29"/>
  <c r="X328" i="29"/>
  <c r="X315" i="29"/>
  <c r="X302" i="29"/>
  <c r="X290" i="29"/>
  <c r="X276" i="29"/>
  <c r="X264" i="29"/>
  <c r="X251" i="29"/>
  <c r="X236" i="29"/>
  <c r="X224" i="29"/>
  <c r="X210" i="29"/>
  <c r="X198" i="29"/>
  <c r="X185" i="29"/>
  <c r="X170" i="29"/>
  <c r="X150" i="29"/>
  <c r="X127" i="29"/>
  <c r="X105" i="29"/>
  <c r="X85" i="29"/>
  <c r="X61" i="29"/>
  <c r="X32" i="29"/>
  <c r="X399" i="29"/>
  <c r="AO5" i="29"/>
  <c r="Y27" i="29"/>
  <c r="AF25" i="29"/>
  <c r="AK23" i="29"/>
  <c r="AP21" i="29"/>
  <c r="AD20" i="29"/>
  <c r="AH18" i="29"/>
  <c r="AN16" i="29"/>
  <c r="AF13" i="29"/>
  <c r="AK11" i="29"/>
  <c r="Y10" i="29"/>
  <c r="AD8" i="29"/>
  <c r="AH6" i="29"/>
  <c r="AR26" i="29"/>
  <c r="AR5" i="29"/>
  <c r="AR27" i="29"/>
  <c r="AR8" i="29"/>
  <c r="AR17" i="29"/>
  <c r="AR24" i="29"/>
  <c r="AR12" i="29"/>
  <c r="AR21" i="29"/>
  <c r="AR4" i="29"/>
  <c r="AR7" i="29"/>
  <c r="AR14" i="29"/>
  <c r="AR23" i="29"/>
  <c r="AR9" i="29"/>
  <c r="AR16" i="29"/>
  <c r="AR25" i="29"/>
  <c r="AR13" i="29"/>
  <c r="AR20" i="29"/>
  <c r="AJ27" i="29"/>
  <c r="AJ11" i="29"/>
  <c r="AJ18" i="29"/>
  <c r="AJ26" i="29"/>
  <c r="AJ6" i="29"/>
  <c r="AJ15" i="29"/>
  <c r="AJ22" i="29"/>
  <c r="AJ8" i="29"/>
  <c r="AJ17" i="29"/>
  <c r="AJ24" i="29"/>
  <c r="AJ10" i="29"/>
  <c r="AJ19" i="29"/>
  <c r="AJ7" i="29"/>
  <c r="AJ14" i="29"/>
  <c r="AJ23" i="29"/>
  <c r="Z27" i="29"/>
  <c r="Z4" i="29"/>
  <c r="Z7" i="29"/>
  <c r="Z14" i="29"/>
  <c r="Z23" i="29"/>
  <c r="Z11" i="29"/>
  <c r="Z18" i="29"/>
  <c r="Z13" i="29"/>
  <c r="Z20" i="29"/>
  <c r="Z6" i="29"/>
  <c r="Z15" i="29"/>
  <c r="Z22" i="29"/>
  <c r="Z10" i="29"/>
  <c r="Z19" i="29"/>
  <c r="Z26" i="29"/>
  <c r="X408" i="29"/>
  <c r="X391" i="29"/>
  <c r="X379" i="29"/>
  <c r="X365" i="29"/>
  <c r="X353" i="29"/>
  <c r="X339" i="29"/>
  <c r="X326" i="29"/>
  <c r="X314" i="29"/>
  <c r="X300" i="29"/>
  <c r="X288" i="29"/>
  <c r="X275" i="29"/>
  <c r="X262" i="29"/>
  <c r="X250" i="29"/>
  <c r="X234" i="29"/>
  <c r="X222" i="29"/>
  <c r="X209" i="29"/>
  <c r="X196" i="29"/>
  <c r="X184" i="29"/>
  <c r="X168" i="29"/>
  <c r="X146" i="29"/>
  <c r="X125" i="29"/>
  <c r="X103" i="29"/>
  <c r="X81" i="29"/>
  <c r="X59" i="29"/>
  <c r="X29" i="29"/>
  <c r="X17" i="29"/>
  <c r="AJ5" i="29"/>
  <c r="AP26" i="29"/>
  <c r="Z25" i="29"/>
  <c r="AH23" i="29"/>
  <c r="AL21" i="29"/>
  <c r="AR19" i="29"/>
  <c r="AF18" i="29"/>
  <c r="AJ16" i="29"/>
  <c r="AO14" i="29"/>
  <c r="AH11" i="29"/>
  <c r="AL9" i="29"/>
  <c r="Z8" i="29"/>
  <c r="AF6" i="29"/>
  <c r="AQ6" i="29"/>
  <c r="AQ8" i="29"/>
  <c r="AQ10" i="29"/>
  <c r="AQ12" i="29"/>
  <c r="AQ14" i="29"/>
  <c r="AQ16" i="29"/>
  <c r="AQ18" i="29"/>
  <c r="AQ20" i="29"/>
  <c r="AQ22" i="29"/>
  <c r="AQ24" i="29"/>
  <c r="AQ4" i="29"/>
  <c r="AQ7" i="29"/>
  <c r="AQ9" i="29"/>
  <c r="AQ11" i="29"/>
  <c r="AQ13" i="29"/>
  <c r="AQ15" i="29"/>
  <c r="AQ17" i="29"/>
  <c r="AQ19" i="29"/>
  <c r="AQ21" i="29"/>
  <c r="AQ23" i="29"/>
  <c r="AQ25" i="29"/>
  <c r="AQ26" i="29"/>
  <c r="AQ27" i="29"/>
  <c r="AI6" i="29"/>
  <c r="AI8" i="29"/>
  <c r="AI10" i="29"/>
  <c r="AI12" i="29"/>
  <c r="AI14" i="29"/>
  <c r="AI16" i="29"/>
  <c r="AI18" i="29"/>
  <c r="AI20" i="29"/>
  <c r="AI22" i="29"/>
  <c r="AI24" i="29"/>
  <c r="AI26" i="29"/>
  <c r="AI5" i="29"/>
  <c r="AI4" i="29"/>
  <c r="AI7" i="29"/>
  <c r="AI9" i="29"/>
  <c r="AI11" i="29"/>
  <c r="AI13" i="29"/>
  <c r="AI15" i="29"/>
  <c r="AI17" i="29"/>
  <c r="AI19" i="29"/>
  <c r="AI21" i="29"/>
  <c r="AI23" i="29"/>
  <c r="AI25" i="29"/>
  <c r="X407" i="29"/>
  <c r="X389" i="29"/>
  <c r="X377" i="29"/>
  <c r="X364" i="29"/>
  <c r="X351" i="29"/>
  <c r="X338" i="29"/>
  <c r="X324" i="29"/>
  <c r="X312" i="29"/>
  <c r="X299" i="29"/>
  <c r="X286" i="29"/>
  <c r="X274" i="29"/>
  <c r="X260" i="29"/>
  <c r="X248" i="29"/>
  <c r="X233" i="29"/>
  <c r="X220" i="29"/>
  <c r="X208" i="29"/>
  <c r="X194" i="29"/>
  <c r="X182" i="29"/>
  <c r="X166" i="29"/>
  <c r="X143" i="29"/>
  <c r="X121" i="29"/>
  <c r="X101" i="29"/>
  <c r="X79" i="29"/>
  <c r="X53" i="29"/>
  <c r="AC4" i="29"/>
  <c r="AC6" i="29"/>
  <c r="AC8" i="29"/>
  <c r="AC10" i="29"/>
  <c r="AC12" i="29"/>
  <c r="AC14" i="29"/>
  <c r="AC16" i="29"/>
  <c r="AC18" i="29"/>
  <c r="AC20" i="29"/>
  <c r="AC22" i="29"/>
  <c r="AC24" i="29"/>
  <c r="AC26" i="29"/>
  <c r="AC5" i="29"/>
  <c r="AC19" i="29"/>
  <c r="AC7" i="29"/>
  <c r="AC23" i="29"/>
  <c r="AC9" i="29"/>
  <c r="AC25" i="29"/>
  <c r="AC27" i="29"/>
  <c r="AC11" i="29"/>
  <c r="AC15" i="29"/>
  <c r="AD5" i="29"/>
  <c r="AM26" i="29"/>
  <c r="AP24" i="29"/>
  <c r="AJ21" i="29"/>
  <c r="AN19" i="29"/>
  <c r="Y18" i="29"/>
  <c r="AG16" i="29"/>
  <c r="AL14" i="29"/>
  <c r="AP12" i="29"/>
  <c r="AD11" i="29"/>
  <c r="AJ9" i="29"/>
  <c r="AN7" i="29"/>
  <c r="AP27" i="29"/>
  <c r="AP10" i="29"/>
  <c r="AP19" i="29"/>
  <c r="AP5" i="29"/>
  <c r="AP7" i="29"/>
  <c r="AP14" i="29"/>
  <c r="AP23" i="29"/>
  <c r="AP9" i="29"/>
  <c r="AP16" i="29"/>
  <c r="AP25" i="29"/>
  <c r="AP4" i="29"/>
  <c r="AP11" i="29"/>
  <c r="AP18" i="29"/>
  <c r="AP6" i="29"/>
  <c r="AP15" i="29"/>
  <c r="AP22" i="29"/>
  <c r="AH27" i="29"/>
  <c r="AH13" i="29"/>
  <c r="AH20" i="29"/>
  <c r="AH4" i="29"/>
  <c r="AH8" i="29"/>
  <c r="AH17" i="29"/>
  <c r="AH24" i="29"/>
  <c r="AH10" i="29"/>
  <c r="AH19" i="29"/>
  <c r="AH26" i="29"/>
  <c r="AH12" i="29"/>
  <c r="AH21" i="29"/>
  <c r="AH5" i="29"/>
  <c r="AH9" i="29"/>
  <c r="AH16" i="29"/>
  <c r="AH25" i="29"/>
  <c r="X345" i="29"/>
  <c r="X5" i="29"/>
  <c r="X13" i="29"/>
  <c r="X22" i="29"/>
  <c r="X30" i="29"/>
  <c r="X38" i="29"/>
  <c r="X46" i="29"/>
  <c r="X54" i="29"/>
  <c r="X62" i="29"/>
  <c r="X242" i="29"/>
  <c r="X400" i="29"/>
  <c r="X9" i="29"/>
  <c r="X18" i="29"/>
  <c r="X26" i="29"/>
  <c r="X34" i="29"/>
  <c r="X42" i="29"/>
  <c r="X50" i="29"/>
  <c r="X58" i="29"/>
  <c r="X66" i="29"/>
  <c r="X145" i="29"/>
  <c r="X8" i="29"/>
  <c r="X20" i="29"/>
  <c r="X31" i="29"/>
  <c r="X41" i="29"/>
  <c r="X52" i="29"/>
  <c r="X63" i="29"/>
  <c r="X72" i="29"/>
  <c r="X80" i="29"/>
  <c r="X88" i="29"/>
  <c r="X96" i="29"/>
  <c r="X104" i="29"/>
  <c r="X112" i="29"/>
  <c r="X120" i="29"/>
  <c r="X128" i="29"/>
  <c r="X136" i="29"/>
  <c r="X144" i="29"/>
  <c r="X153" i="29"/>
  <c r="X161" i="29"/>
  <c r="X169" i="29"/>
  <c r="X240" i="29"/>
  <c r="X11" i="29"/>
  <c r="X23" i="29"/>
  <c r="X33" i="29"/>
  <c r="X44" i="29"/>
  <c r="X55" i="29"/>
  <c r="X65" i="29"/>
  <c r="X74" i="29"/>
  <c r="X82" i="29"/>
  <c r="X90" i="29"/>
  <c r="X98" i="29"/>
  <c r="X106" i="29"/>
  <c r="X114" i="29"/>
  <c r="X122" i="29"/>
  <c r="X130" i="29"/>
  <c r="X138" i="29"/>
  <c r="X147" i="29"/>
  <c r="X155" i="29"/>
  <c r="X163" i="29"/>
  <c r="X171" i="29"/>
  <c r="X179" i="29"/>
  <c r="X187" i="29"/>
  <c r="X195" i="29"/>
  <c r="X203" i="29"/>
  <c r="X211" i="29"/>
  <c r="X219" i="29"/>
  <c r="X227" i="29"/>
  <c r="X235" i="29"/>
  <c r="X245" i="29"/>
  <c r="X253" i="29"/>
  <c r="X261" i="29"/>
  <c r="X269" i="29"/>
  <c r="X277" i="29"/>
  <c r="X285" i="29"/>
  <c r="X293" i="29"/>
  <c r="X301" i="29"/>
  <c r="X309" i="29"/>
  <c r="X317" i="29"/>
  <c r="X325" i="29"/>
  <c r="X333" i="29"/>
  <c r="X341" i="29"/>
  <c r="X350" i="29"/>
  <c r="X358" i="29"/>
  <c r="X366" i="29"/>
  <c r="X374" i="29"/>
  <c r="X382" i="29"/>
  <c r="X390" i="29"/>
  <c r="X402" i="29"/>
  <c r="X410" i="29"/>
  <c r="X395" i="29"/>
  <c r="X12" i="29"/>
  <c r="X24" i="29"/>
  <c r="X35" i="29"/>
  <c r="X45" i="29"/>
  <c r="X56" i="29"/>
  <c r="X67" i="29"/>
  <c r="X75" i="29"/>
  <c r="X83" i="29"/>
  <c r="X91" i="29"/>
  <c r="X99" i="29"/>
  <c r="X107" i="29"/>
  <c r="X115" i="29"/>
  <c r="X123" i="29"/>
  <c r="X131" i="29"/>
  <c r="X139" i="29"/>
  <c r="X148" i="29"/>
  <c r="X156" i="29"/>
  <c r="X164" i="29"/>
  <c r="X172" i="29"/>
  <c r="X394" i="29"/>
  <c r="X14" i="29"/>
  <c r="X25" i="29"/>
  <c r="X36" i="29"/>
  <c r="X47" i="29"/>
  <c r="X57" i="29"/>
  <c r="X68" i="29"/>
  <c r="X76" i="29"/>
  <c r="X84" i="29"/>
  <c r="X92" i="29"/>
  <c r="X100" i="29"/>
  <c r="X108" i="29"/>
  <c r="X116" i="29"/>
  <c r="X124" i="29"/>
  <c r="X132" i="29"/>
  <c r="X140" i="29"/>
  <c r="X149" i="29"/>
  <c r="X157" i="29"/>
  <c r="X165" i="29"/>
  <c r="X173" i="29"/>
  <c r="X181" i="29"/>
  <c r="X189" i="29"/>
  <c r="X197" i="29"/>
  <c r="X205" i="29"/>
  <c r="X213" i="29"/>
  <c r="X221" i="29"/>
  <c r="X229" i="29"/>
  <c r="X237" i="29"/>
  <c r="X247" i="29"/>
  <c r="X255" i="29"/>
  <c r="X263" i="29"/>
  <c r="X271" i="29"/>
  <c r="X279" i="29"/>
  <c r="X287" i="29"/>
  <c r="X295" i="29"/>
  <c r="X303" i="29"/>
  <c r="X311" i="29"/>
  <c r="X319" i="29"/>
  <c r="X327" i="29"/>
  <c r="X335" i="29"/>
  <c r="X343" i="29"/>
  <c r="X352" i="29"/>
  <c r="X360" i="29"/>
  <c r="X368" i="29"/>
  <c r="X376" i="29"/>
  <c r="X384" i="29"/>
  <c r="X392" i="29"/>
  <c r="X404" i="29"/>
  <c r="X412" i="29"/>
  <c r="X6" i="29"/>
  <c r="X16" i="29"/>
  <c r="X28" i="29"/>
  <c r="X39" i="29"/>
  <c r="X49" i="29"/>
  <c r="X60" i="29"/>
  <c r="X70" i="29"/>
  <c r="X78" i="29"/>
  <c r="X86" i="29"/>
  <c r="X94" i="29"/>
  <c r="X102" i="29"/>
  <c r="X110" i="29"/>
  <c r="X118" i="29"/>
  <c r="X126" i="29"/>
  <c r="X134" i="29"/>
  <c r="X142" i="29"/>
  <c r="X151" i="29"/>
  <c r="X159" i="29"/>
  <c r="X167" i="29"/>
  <c r="X175" i="29"/>
  <c r="X183" i="29"/>
  <c r="X191" i="29"/>
  <c r="X199" i="29"/>
  <c r="X207" i="29"/>
  <c r="X215" i="29"/>
  <c r="X223" i="29"/>
  <c r="X231" i="29"/>
  <c r="X239" i="29"/>
  <c r="X249" i="29"/>
  <c r="X257" i="29"/>
  <c r="X265" i="29"/>
  <c r="X273" i="29"/>
  <c r="X281" i="29"/>
  <c r="X289" i="29"/>
  <c r="X297" i="29"/>
  <c r="X305" i="29"/>
  <c r="X313" i="29"/>
  <c r="X321" i="29"/>
  <c r="X329" i="29"/>
  <c r="X337" i="29"/>
  <c r="X346" i="29"/>
  <c r="X354" i="29"/>
  <c r="X362" i="29"/>
  <c r="X370" i="29"/>
  <c r="X378" i="29"/>
  <c r="X386" i="29"/>
  <c r="X396" i="29"/>
  <c r="X406" i="29"/>
  <c r="X414" i="29"/>
  <c r="X405" i="29"/>
  <c r="X388" i="29"/>
  <c r="X375" i="29"/>
  <c r="X363" i="29"/>
  <c r="X349" i="29"/>
  <c r="X336" i="29"/>
  <c r="X323" i="29"/>
  <c r="X310" i="29"/>
  <c r="X298" i="29"/>
  <c r="X284" i="29"/>
  <c r="X272" i="29"/>
  <c r="X259" i="29"/>
  <c r="X246" i="29"/>
  <c r="X232" i="29"/>
  <c r="X218" i="29"/>
  <c r="X206" i="29"/>
  <c r="X193" i="29"/>
  <c r="X180" i="29"/>
  <c r="X162" i="29"/>
  <c r="X141" i="29"/>
  <c r="X119" i="29"/>
  <c r="X97" i="29"/>
  <c r="X77" i="29"/>
  <c r="X51" i="29"/>
  <c r="X21" i="29"/>
  <c r="AA6" i="29"/>
  <c r="AA8" i="29"/>
  <c r="AA10" i="29"/>
  <c r="AA12" i="29"/>
  <c r="AA14" i="29"/>
  <c r="AA16" i="29"/>
  <c r="AA18" i="29"/>
  <c r="AA20" i="29"/>
  <c r="AA22" i="29"/>
  <c r="AA24" i="29"/>
  <c r="AA26" i="29"/>
  <c r="AA5" i="29"/>
  <c r="AA4" i="29"/>
  <c r="AA7" i="29"/>
  <c r="AA9" i="29"/>
  <c r="AA11" i="29"/>
  <c r="AA13" i="29"/>
  <c r="AA15" i="29"/>
  <c r="AA17" i="29"/>
  <c r="AA19" i="29"/>
  <c r="AA21" i="29"/>
  <c r="AA23" i="29"/>
  <c r="AA25" i="29"/>
  <c r="AA27" i="29"/>
  <c r="Z5" i="29"/>
  <c r="AF26" i="29"/>
  <c r="AN24" i="29"/>
  <c r="AR22" i="29"/>
  <c r="AC21" i="29"/>
  <c r="AK19" i="29"/>
  <c r="AP17" i="29"/>
  <c r="Z16" i="29"/>
  <c r="AH14" i="29"/>
  <c r="AN12" i="29"/>
  <c r="AR10" i="29"/>
  <c r="AF9" i="29"/>
  <c r="AK7" i="29"/>
  <c r="AL26" i="29"/>
  <c r="AL7" i="29"/>
  <c r="AL16" i="29"/>
  <c r="AL23" i="29"/>
  <c r="AL11" i="29"/>
  <c r="AL20" i="29"/>
  <c r="AL6" i="29"/>
  <c r="AL13" i="29"/>
  <c r="AL22" i="29"/>
  <c r="AL8" i="29"/>
  <c r="AL15" i="29"/>
  <c r="AL24" i="29"/>
  <c r="AL12" i="29"/>
  <c r="AL19" i="29"/>
  <c r="AL5" i="29"/>
  <c r="AL4" i="29"/>
  <c r="AO7" i="29"/>
  <c r="AO9" i="29"/>
  <c r="AO11" i="29"/>
  <c r="AO13" i="29"/>
  <c r="AO15" i="29"/>
  <c r="AO17" i="29"/>
  <c r="AO19" i="29"/>
  <c r="AO21" i="29"/>
  <c r="AO23" i="29"/>
  <c r="AO25" i="29"/>
  <c r="AO4" i="29"/>
  <c r="AO12" i="29"/>
  <c r="AO16" i="29"/>
  <c r="AO18" i="29"/>
  <c r="AO27" i="29"/>
  <c r="AO20" i="29"/>
  <c r="AO8" i="29"/>
  <c r="AO24" i="29"/>
  <c r="AO26" i="29"/>
  <c r="AG7" i="29"/>
  <c r="AG9" i="29"/>
  <c r="AG11" i="29"/>
  <c r="AG13" i="29"/>
  <c r="AG15" i="29"/>
  <c r="AG17" i="29"/>
  <c r="AG19" i="29"/>
  <c r="AG21" i="29"/>
  <c r="AG23" i="29"/>
  <c r="AG25" i="29"/>
  <c r="AG4" i="29"/>
  <c r="AG6" i="29"/>
  <c r="AG22" i="29"/>
  <c r="AG10" i="29"/>
  <c r="AG26" i="29"/>
  <c r="AG12" i="29"/>
  <c r="AG5" i="29"/>
  <c r="AG14" i="29"/>
  <c r="AG18" i="29"/>
  <c r="AG27" i="29"/>
  <c r="X403" i="29"/>
  <c r="X387" i="29"/>
  <c r="X373" i="29"/>
  <c r="X361" i="29"/>
  <c r="X348" i="29"/>
  <c r="X334" i="29"/>
  <c r="X322" i="29"/>
  <c r="X308" i="29"/>
  <c r="X296" i="29"/>
  <c r="X283" i="29"/>
  <c r="X270" i="29"/>
  <c r="X258" i="29"/>
  <c r="X244" i="29"/>
  <c r="X230" i="29"/>
  <c r="X217" i="29"/>
  <c r="X204" i="29"/>
  <c r="X192" i="29"/>
  <c r="X178" i="29"/>
  <c r="X160" i="29"/>
  <c r="X137" i="29"/>
  <c r="X117" i="29"/>
  <c r="X95" i="29"/>
  <c r="X73" i="29"/>
  <c r="X48" i="29"/>
  <c r="X19" i="29"/>
  <c r="AM5" i="29"/>
  <c r="AG24" i="29"/>
  <c r="AO22" i="29"/>
  <c r="Z21" i="29"/>
  <c r="AD19" i="29"/>
  <c r="AL17" i="29"/>
  <c r="AR15" i="29"/>
  <c r="AJ12" i="29"/>
  <c r="AO10" i="29"/>
  <c r="Z9" i="29"/>
  <c r="AH7" i="29"/>
  <c r="AN27" i="29"/>
  <c r="AN26" i="29"/>
  <c r="AN5" i="29"/>
  <c r="AN14" i="29"/>
  <c r="AN21" i="29"/>
  <c r="AN9" i="29"/>
  <c r="AN18" i="29"/>
  <c r="AN25" i="29"/>
  <c r="AN11" i="29"/>
  <c r="AN20" i="29"/>
  <c r="AN6" i="29"/>
  <c r="AN13" i="29"/>
  <c r="AN22" i="29"/>
  <c r="AN4" i="29"/>
  <c r="AN10" i="29"/>
  <c r="AN17" i="29"/>
  <c r="AF27" i="29"/>
  <c r="AF8" i="29"/>
  <c r="AF15" i="29"/>
  <c r="AF24" i="29"/>
  <c r="AF12" i="29"/>
  <c r="AF19" i="29"/>
  <c r="AF5" i="29"/>
  <c r="AF14" i="29"/>
  <c r="AF21" i="29"/>
  <c r="AF7" i="29"/>
  <c r="AF16" i="29"/>
  <c r="AF23" i="29"/>
  <c r="AF11" i="29"/>
  <c r="AF20" i="29"/>
  <c r="X4" i="29"/>
  <c r="X401" i="29"/>
  <c r="X385" i="29"/>
  <c r="X372" i="29"/>
  <c r="X359" i="29"/>
  <c r="X347" i="29"/>
  <c r="X332" i="29"/>
  <c r="X320" i="29"/>
  <c r="X307" i="29"/>
  <c r="X294" i="29"/>
  <c r="X282" i="29"/>
  <c r="X268" i="29"/>
  <c r="X256" i="29"/>
  <c r="X243" i="29"/>
  <c r="X228" i="29"/>
  <c r="X216" i="29"/>
  <c r="X202" i="29"/>
  <c r="X190" i="29"/>
  <c r="X177" i="29"/>
  <c r="X158" i="29"/>
  <c r="X135" i="29"/>
  <c r="X113" i="29"/>
  <c r="X93" i="29"/>
  <c r="X71" i="29"/>
  <c r="X43" i="29"/>
  <c r="X15" i="29"/>
  <c r="AJ4" i="29"/>
  <c r="AL27" i="29"/>
  <c r="Y26" i="29"/>
  <c r="AD24" i="29"/>
  <c r="AH22" i="29"/>
  <c r="AP20" i="29"/>
  <c r="AF17" i="29"/>
  <c r="AN15" i="29"/>
  <c r="AD12" i="29"/>
  <c r="AL10" i="29"/>
  <c r="AP8" i="29"/>
  <c r="Y7" i="29"/>
  <c r="Y9" i="29"/>
  <c r="Y11" i="29"/>
  <c r="Y13" i="29"/>
  <c r="Y15" i="29"/>
  <c r="Y17" i="29"/>
  <c r="Y19" i="29"/>
  <c r="Y21" i="29"/>
  <c r="Y23" i="29"/>
  <c r="Y25" i="29"/>
  <c r="Y16" i="29"/>
  <c r="Y20" i="29"/>
  <c r="Y6" i="29"/>
  <c r="Y22" i="29"/>
  <c r="Y8" i="29"/>
  <c r="Y24" i="29"/>
  <c r="Y12" i="29"/>
  <c r="Y5" i="29"/>
  <c r="Y4" i="29"/>
  <c r="AM7" i="29"/>
  <c r="AM9" i="29"/>
  <c r="AM11" i="29"/>
  <c r="AM13" i="29"/>
  <c r="AM15" i="29"/>
  <c r="AM17" i="29"/>
  <c r="AM19" i="29"/>
  <c r="AM21" i="29"/>
  <c r="AM23" i="29"/>
  <c r="AM25" i="29"/>
  <c r="AM6" i="29"/>
  <c r="AM8" i="29"/>
  <c r="AM10" i="29"/>
  <c r="AM12" i="29"/>
  <c r="AM14" i="29"/>
  <c r="AM16" i="29"/>
  <c r="AM18" i="29"/>
  <c r="AM20" i="29"/>
  <c r="AM22" i="29"/>
  <c r="AM24" i="29"/>
  <c r="AM27" i="29"/>
  <c r="X413" i="29"/>
  <c r="X398" i="29"/>
  <c r="X383" i="29"/>
  <c r="X371" i="29"/>
  <c r="X357" i="29"/>
  <c r="X344" i="29"/>
  <c r="X331" i="29"/>
  <c r="X318" i="29"/>
  <c r="X306" i="29"/>
  <c r="X292" i="29"/>
  <c r="X280" i="29"/>
  <c r="X267" i="29"/>
  <c r="X254" i="29"/>
  <c r="X241" i="29"/>
  <c r="X226" i="29"/>
  <c r="X214" i="29"/>
  <c r="X201" i="29"/>
  <c r="X188" i="29"/>
  <c r="X176" i="29"/>
  <c r="X154" i="29"/>
  <c r="X133" i="29"/>
  <c r="X111" i="29"/>
  <c r="X89" i="29"/>
  <c r="X69" i="29"/>
  <c r="X40" i="29"/>
  <c r="X10" i="29"/>
  <c r="AM4" i="29"/>
  <c r="AI27" i="29"/>
  <c r="AL25" i="29"/>
  <c r="Z24" i="29"/>
  <c r="AF22" i="29"/>
  <c r="AJ20" i="29"/>
  <c r="AR18" i="29"/>
  <c r="AC17" i="29"/>
  <c r="AH15" i="29"/>
  <c r="AP13" i="29"/>
  <c r="Z12" i="29"/>
  <c r="AF10" i="29"/>
  <c r="AN8" i="29"/>
  <c r="AR6" i="29"/>
  <c r="AE7" i="29"/>
  <c r="AE9" i="29"/>
  <c r="AE11" i="29"/>
  <c r="AE13" i="29"/>
  <c r="AE15" i="29"/>
  <c r="AE17" i="29"/>
  <c r="AE19" i="29"/>
  <c r="AE21" i="29"/>
  <c r="AE23" i="29"/>
  <c r="AE25" i="29"/>
  <c r="AE6" i="29"/>
  <c r="AE8" i="29"/>
  <c r="AE10" i="29"/>
  <c r="AE12" i="29"/>
  <c r="AE14" i="29"/>
  <c r="AE16" i="29"/>
  <c r="AE18" i="29"/>
  <c r="AE20" i="29"/>
  <c r="AE22" i="29"/>
  <c r="AE24" i="29"/>
  <c r="AE26" i="29"/>
  <c r="AE5" i="29"/>
  <c r="AB24" i="29"/>
  <c r="AB17" i="29"/>
  <c r="AB8" i="29"/>
  <c r="AB27" i="29"/>
  <c r="AB4" i="29"/>
  <c r="AB20" i="29"/>
  <c r="AB13" i="29"/>
  <c r="AB18" i="29"/>
  <c r="AB11" i="29"/>
  <c r="AE4" i="29"/>
  <c r="AB25" i="29"/>
  <c r="AB16" i="29"/>
  <c r="AB9" i="29"/>
  <c r="AB5" i="29"/>
  <c r="AB21" i="29"/>
  <c r="AB12" i="29"/>
  <c r="J15" i="21"/>
  <c r="J14" i="21"/>
  <c r="P33" i="21" l="1"/>
  <c r="P32" i="21"/>
  <c r="N28" i="20"/>
  <c r="N27" i="20"/>
  <c r="M11" i="19"/>
  <c r="M12" i="19"/>
  <c r="P29" i="19"/>
  <c r="P28" i="19"/>
  <c r="K14" i="20"/>
  <c r="K15" i="20" l="1"/>
  <c r="G22" i="16"/>
  <c r="O13" i="16" s="1"/>
  <c r="F22" i="16"/>
  <c r="N10" i="16" s="1"/>
  <c r="E22" i="16"/>
  <c r="M20" i="16" s="1"/>
  <c r="D22" i="16"/>
  <c r="L20" i="16" s="1"/>
  <c r="C22" i="16"/>
  <c r="K19" i="16" s="1"/>
  <c r="B22" i="16"/>
  <c r="J12" i="16" s="1"/>
  <c r="M19" i="16"/>
  <c r="M18" i="16"/>
  <c r="M17" i="16"/>
  <c r="M15" i="16"/>
  <c r="M14" i="16"/>
  <c r="M13" i="16"/>
  <c r="M11" i="16"/>
  <c r="M10" i="16"/>
  <c r="M9" i="16"/>
  <c r="M8" i="16"/>
  <c r="M7" i="16"/>
  <c r="M6" i="16"/>
  <c r="M5" i="16"/>
  <c r="M4" i="16"/>
  <c r="M3" i="16"/>
  <c r="M2" i="16"/>
  <c r="K2" i="16"/>
  <c r="K2" i="13"/>
  <c r="L2" i="13"/>
  <c r="M2" i="13"/>
  <c r="N2" i="13"/>
  <c r="O2" i="13"/>
  <c r="P2" i="13"/>
  <c r="K3" i="13"/>
  <c r="L3" i="13"/>
  <c r="M3" i="13"/>
  <c r="M22" i="13" s="1"/>
  <c r="N3" i="13"/>
  <c r="N22" i="13" s="1"/>
  <c r="O3" i="13"/>
  <c r="P3" i="13"/>
  <c r="K4" i="13"/>
  <c r="L4" i="13"/>
  <c r="M4" i="13"/>
  <c r="N4" i="13"/>
  <c r="O4" i="13"/>
  <c r="O22" i="13" s="1"/>
  <c r="P4" i="13"/>
  <c r="P22" i="13" s="1"/>
  <c r="K5" i="13"/>
  <c r="L5" i="13"/>
  <c r="M5" i="13"/>
  <c r="N5" i="13"/>
  <c r="O5" i="13"/>
  <c r="P5" i="13"/>
  <c r="K6" i="13"/>
  <c r="L6" i="13"/>
  <c r="M6" i="13"/>
  <c r="N6" i="13"/>
  <c r="O6" i="13"/>
  <c r="P6" i="13"/>
  <c r="K7" i="13"/>
  <c r="L7" i="13"/>
  <c r="M7" i="13"/>
  <c r="N7" i="13"/>
  <c r="O7" i="13"/>
  <c r="P7" i="13"/>
  <c r="K8" i="13"/>
  <c r="L8" i="13"/>
  <c r="M8" i="13"/>
  <c r="N8" i="13"/>
  <c r="O8" i="13"/>
  <c r="P8" i="13"/>
  <c r="K9" i="13"/>
  <c r="L9" i="13"/>
  <c r="M9" i="13"/>
  <c r="N9" i="13"/>
  <c r="O9" i="13"/>
  <c r="P9" i="13"/>
  <c r="K10" i="13"/>
  <c r="L10" i="13"/>
  <c r="M10" i="13"/>
  <c r="N10" i="13"/>
  <c r="O10" i="13"/>
  <c r="P10" i="13"/>
  <c r="K11" i="13"/>
  <c r="L11" i="13"/>
  <c r="M11" i="13"/>
  <c r="N11" i="13"/>
  <c r="O11" i="13"/>
  <c r="P11" i="13"/>
  <c r="K12" i="13"/>
  <c r="L12" i="13"/>
  <c r="M12" i="13"/>
  <c r="N12" i="13"/>
  <c r="O12" i="13"/>
  <c r="P12" i="13"/>
  <c r="K13" i="13"/>
  <c r="L13" i="13"/>
  <c r="M13" i="13"/>
  <c r="N13" i="13"/>
  <c r="O13" i="13"/>
  <c r="P13" i="13"/>
  <c r="K14" i="13"/>
  <c r="L14" i="13"/>
  <c r="M14" i="13"/>
  <c r="N14" i="13"/>
  <c r="O14" i="13"/>
  <c r="P14" i="13"/>
  <c r="K15" i="13"/>
  <c r="L15" i="13"/>
  <c r="M15" i="13"/>
  <c r="N15" i="13"/>
  <c r="O15" i="13"/>
  <c r="P15" i="13"/>
  <c r="K16" i="13"/>
  <c r="L16" i="13"/>
  <c r="M16" i="13"/>
  <c r="N16" i="13"/>
  <c r="O16" i="13"/>
  <c r="P16" i="13"/>
  <c r="K17" i="13"/>
  <c r="L17" i="13"/>
  <c r="M17" i="13"/>
  <c r="N17" i="13"/>
  <c r="O17" i="13"/>
  <c r="P17" i="13"/>
  <c r="K18" i="13"/>
  <c r="L18" i="13"/>
  <c r="M18" i="13"/>
  <c r="N18" i="13"/>
  <c r="O18" i="13"/>
  <c r="P18" i="13"/>
  <c r="K19" i="13"/>
  <c r="L19" i="13"/>
  <c r="M19" i="13"/>
  <c r="N19" i="13"/>
  <c r="O19" i="13"/>
  <c r="P19" i="13"/>
  <c r="K20" i="13"/>
  <c r="L20" i="13"/>
  <c r="M20" i="13"/>
  <c r="N20" i="13"/>
  <c r="O20" i="13"/>
  <c r="P20" i="13"/>
  <c r="K21" i="13"/>
  <c r="L21" i="13"/>
  <c r="M21" i="13"/>
  <c r="N21" i="13"/>
  <c r="O21" i="13"/>
  <c r="P21" i="13"/>
  <c r="K22" i="13"/>
  <c r="L22" i="13"/>
  <c r="C22" i="13"/>
  <c r="C22" i="14"/>
  <c r="D22" i="14"/>
  <c r="E22" i="14"/>
  <c r="F22" i="14"/>
  <c r="G22" i="14"/>
  <c r="H22" i="14"/>
  <c r="I22" i="14"/>
  <c r="J22" i="14"/>
  <c r="K22" i="14"/>
  <c r="B22" i="14"/>
  <c r="C17" i="14"/>
  <c r="D17" i="14"/>
  <c r="E17" i="14"/>
  <c r="F17" i="14"/>
  <c r="G17" i="14"/>
  <c r="H17" i="14"/>
  <c r="I17" i="14"/>
  <c r="J17" i="14"/>
  <c r="K17" i="14"/>
  <c r="B17" i="14"/>
  <c r="F20" i="14"/>
  <c r="F19" i="14"/>
  <c r="I19" i="14"/>
  <c r="K19" i="14"/>
  <c r="B19" i="14"/>
  <c r="F21" i="14"/>
  <c r="B21" i="14"/>
  <c r="C20" i="14"/>
  <c r="C19" i="14" s="1"/>
  <c r="D20" i="14"/>
  <c r="D19" i="14" s="1"/>
  <c r="E20" i="14"/>
  <c r="E21" i="14" s="1"/>
  <c r="G20" i="14"/>
  <c r="G21" i="14" s="1"/>
  <c r="H20" i="14"/>
  <c r="H21" i="14" s="1"/>
  <c r="I20" i="14"/>
  <c r="I21" i="14" s="1"/>
  <c r="J20" i="14"/>
  <c r="J21" i="14" s="1"/>
  <c r="K20" i="14"/>
  <c r="K21" i="14" s="1"/>
  <c r="B20" i="14"/>
  <c r="G22" i="15"/>
  <c r="O19" i="15" s="1"/>
  <c r="F22" i="15"/>
  <c r="N17" i="15" s="1"/>
  <c r="E22" i="15"/>
  <c r="M20" i="15" s="1"/>
  <c r="D22" i="15"/>
  <c r="L20" i="15" s="1"/>
  <c r="C22" i="15"/>
  <c r="K19" i="15" s="1"/>
  <c r="B22" i="15"/>
  <c r="C48" i="11"/>
  <c r="H22" i="13"/>
  <c r="G22" i="13"/>
  <c r="F22" i="13"/>
  <c r="E22" i="13"/>
  <c r="D22" i="13"/>
  <c r="H46" i="12"/>
  <c r="H49" i="12" s="1"/>
  <c r="G46" i="12"/>
  <c r="F46" i="12"/>
  <c r="E46" i="12"/>
  <c r="D46" i="12"/>
  <c r="C46" i="12"/>
  <c r="C49" i="12" s="1"/>
  <c r="H33" i="12"/>
  <c r="H36" i="12" s="1"/>
  <c r="G33" i="12"/>
  <c r="G36" i="12" s="1"/>
  <c r="F33" i="12"/>
  <c r="E33" i="12"/>
  <c r="E36" i="12" s="1"/>
  <c r="D33" i="12"/>
  <c r="C33" i="12"/>
  <c r="H20" i="12"/>
  <c r="G20" i="12"/>
  <c r="F20" i="12"/>
  <c r="F23" i="12" s="1"/>
  <c r="E20" i="12"/>
  <c r="E23" i="12" s="1"/>
  <c r="D20" i="12"/>
  <c r="D23" i="12" s="1"/>
  <c r="C20" i="12"/>
  <c r="H7" i="12"/>
  <c r="G7" i="12"/>
  <c r="G10" i="12" s="1"/>
  <c r="F7" i="12"/>
  <c r="E7" i="12"/>
  <c r="D7" i="12"/>
  <c r="C7" i="12"/>
  <c r="C10" i="12" s="1"/>
  <c r="H46" i="11"/>
  <c r="G46" i="11"/>
  <c r="F46" i="11"/>
  <c r="E46" i="11"/>
  <c r="D46" i="11"/>
  <c r="C46" i="11"/>
  <c r="H33" i="11"/>
  <c r="H36" i="11" s="1"/>
  <c r="G33" i="11"/>
  <c r="G36" i="11" s="1"/>
  <c r="F33" i="11"/>
  <c r="F36" i="11" s="1"/>
  <c r="E33" i="11"/>
  <c r="D33" i="11"/>
  <c r="C33" i="11"/>
  <c r="H20" i="11"/>
  <c r="G20" i="11"/>
  <c r="F20" i="11"/>
  <c r="E20" i="11"/>
  <c r="E23" i="11" s="1"/>
  <c r="D20" i="11"/>
  <c r="D23" i="11" s="1"/>
  <c r="C20" i="11"/>
  <c r="C23" i="11" s="1"/>
  <c r="H7" i="11"/>
  <c r="H10" i="11" s="1"/>
  <c r="G7" i="11"/>
  <c r="F7" i="11"/>
  <c r="E7" i="11"/>
  <c r="D7" i="11"/>
  <c r="C7" i="11"/>
  <c r="B2" i="10"/>
  <c r="B3" i="10"/>
  <c r="B4" i="10"/>
  <c r="B5" i="10"/>
  <c r="B6" i="10"/>
  <c r="B7" i="10"/>
  <c r="B8" i="10"/>
  <c r="B9" i="10"/>
  <c r="B10" i="10"/>
  <c r="B11" i="10"/>
  <c r="B1" i="10"/>
  <c r="H46" i="6"/>
  <c r="H49" i="6" s="1"/>
  <c r="G46" i="6"/>
  <c r="F46" i="6"/>
  <c r="F49" i="6" s="1"/>
  <c r="E46" i="6"/>
  <c r="E49" i="6" s="1"/>
  <c r="D46" i="6"/>
  <c r="D49" i="6" s="1"/>
  <c r="C46" i="6"/>
  <c r="H33" i="6"/>
  <c r="H36" i="6" s="1"/>
  <c r="G33" i="6"/>
  <c r="G36" i="6" s="1"/>
  <c r="F33" i="6"/>
  <c r="E33" i="6"/>
  <c r="E36" i="6" s="1"/>
  <c r="D33" i="6"/>
  <c r="D36" i="6" s="1"/>
  <c r="C33" i="6"/>
  <c r="C36" i="6" s="1"/>
  <c r="H20" i="6"/>
  <c r="H23" i="6" s="1"/>
  <c r="G20" i="6"/>
  <c r="G23" i="6" s="1"/>
  <c r="F20" i="6"/>
  <c r="E20" i="6"/>
  <c r="E23" i="6" s="1"/>
  <c r="D20" i="6"/>
  <c r="D23" i="6" s="1"/>
  <c r="C20" i="6"/>
  <c r="C23" i="6" s="1"/>
  <c r="H7" i="6"/>
  <c r="H10" i="6" s="1"/>
  <c r="G7" i="6"/>
  <c r="G10" i="6" s="1"/>
  <c r="F7" i="6"/>
  <c r="E7" i="6"/>
  <c r="D7" i="6"/>
  <c r="D10" i="6" s="1"/>
  <c r="C7" i="6"/>
  <c r="C10" i="6" s="1"/>
  <c r="L15" i="16" l="1"/>
  <c r="L14" i="16"/>
  <c r="L16" i="16"/>
  <c r="L12" i="16"/>
  <c r="L4" i="16"/>
  <c r="L8" i="16"/>
  <c r="L5" i="16"/>
  <c r="L9" i="16"/>
  <c r="L6" i="16"/>
  <c r="L10" i="16"/>
  <c r="L3" i="16"/>
  <c r="L7" i="16"/>
  <c r="J4" i="16"/>
  <c r="L19" i="16"/>
  <c r="N2" i="16"/>
  <c r="N7" i="16"/>
  <c r="N18" i="16"/>
  <c r="N5" i="16"/>
  <c r="N11" i="16"/>
  <c r="N3" i="16"/>
  <c r="N8" i="16"/>
  <c r="N15" i="16"/>
  <c r="N20" i="16"/>
  <c r="N6" i="16"/>
  <c r="N16" i="16"/>
  <c r="N9" i="16"/>
  <c r="N4" i="16"/>
  <c r="N14" i="16"/>
  <c r="N12" i="16"/>
  <c r="O3" i="16"/>
  <c r="O11" i="16"/>
  <c r="O19" i="16"/>
  <c r="O5" i="16"/>
  <c r="O7" i="16"/>
  <c r="O9" i="16"/>
  <c r="O16" i="16"/>
  <c r="O20" i="16"/>
  <c r="O2" i="16"/>
  <c r="O12" i="16"/>
  <c r="O14" i="16"/>
  <c r="O4" i="16"/>
  <c r="O6" i="16"/>
  <c r="O8" i="16"/>
  <c r="O10" i="16"/>
  <c r="O18" i="16"/>
  <c r="O15" i="16"/>
  <c r="L2" i="16"/>
  <c r="L17" i="16"/>
  <c r="L11" i="16"/>
  <c r="L13" i="16"/>
  <c r="L18" i="16"/>
  <c r="L21" i="16"/>
  <c r="E23" i="16"/>
  <c r="E26" i="16" s="1"/>
  <c r="J14" i="16"/>
  <c r="J18" i="16"/>
  <c r="J20" i="16"/>
  <c r="J9" i="16"/>
  <c r="J16" i="16"/>
  <c r="J6" i="16"/>
  <c r="J2" i="16"/>
  <c r="J5" i="16"/>
  <c r="J17" i="16"/>
  <c r="J3" i="16"/>
  <c r="J13" i="16"/>
  <c r="J10" i="16"/>
  <c r="J11" i="16"/>
  <c r="J8" i="16"/>
  <c r="J7" i="16"/>
  <c r="G23" i="16"/>
  <c r="G26" i="16" s="1"/>
  <c r="F23" i="16"/>
  <c r="F26" i="16" s="1"/>
  <c r="K6" i="16"/>
  <c r="K10" i="16"/>
  <c r="K18" i="16"/>
  <c r="N19" i="16"/>
  <c r="J21" i="16"/>
  <c r="K14" i="16"/>
  <c r="K5" i="16"/>
  <c r="K9" i="16"/>
  <c r="K13" i="16"/>
  <c r="K17" i="16"/>
  <c r="K21" i="16"/>
  <c r="B23" i="16"/>
  <c r="B26" i="16" s="1"/>
  <c r="K4" i="16"/>
  <c r="K8" i="16"/>
  <c r="K12" i="16"/>
  <c r="K16" i="16"/>
  <c r="K20" i="16"/>
  <c r="M21" i="16"/>
  <c r="C23" i="16"/>
  <c r="C26" i="16" s="1"/>
  <c r="N13" i="16"/>
  <c r="J15" i="16"/>
  <c r="N17" i="16"/>
  <c r="J19" i="16"/>
  <c r="N21" i="16"/>
  <c r="D23" i="16"/>
  <c r="D26" i="16" s="1"/>
  <c r="K3" i="16"/>
  <c r="K7" i="16"/>
  <c r="K11" i="16"/>
  <c r="M12" i="16"/>
  <c r="K15" i="16"/>
  <c r="M16" i="16"/>
  <c r="O17" i="16"/>
  <c r="O21" i="16"/>
  <c r="N2" i="15"/>
  <c r="N10" i="15"/>
  <c r="O10" i="15"/>
  <c r="O2" i="15"/>
  <c r="O3" i="15"/>
  <c r="O12" i="15"/>
  <c r="O17" i="15"/>
  <c r="O16" i="15"/>
  <c r="O5" i="15"/>
  <c r="O18" i="15"/>
  <c r="O6" i="15"/>
  <c r="O20" i="15"/>
  <c r="O9" i="15"/>
  <c r="O13" i="15"/>
  <c r="O7" i="15"/>
  <c r="O14" i="15"/>
  <c r="O8" i="15"/>
  <c r="O15" i="15"/>
  <c r="O4" i="15"/>
  <c r="O11" i="15"/>
  <c r="N6" i="15"/>
  <c r="N14" i="15"/>
  <c r="N18" i="15"/>
  <c r="N15" i="15"/>
  <c r="N3" i="15"/>
  <c r="N7" i="15"/>
  <c r="N11" i="15"/>
  <c r="N4" i="15"/>
  <c r="N8" i="15"/>
  <c r="N12" i="15"/>
  <c r="N16" i="15"/>
  <c r="N20" i="15"/>
  <c r="N19" i="15"/>
  <c r="N5" i="15"/>
  <c r="N9" i="15"/>
  <c r="N13" i="15"/>
  <c r="M6" i="15"/>
  <c r="M14" i="15"/>
  <c r="M2" i="15"/>
  <c r="M10" i="15"/>
  <c r="M18" i="15"/>
  <c r="M21" i="15"/>
  <c r="M5" i="15"/>
  <c r="M13" i="15"/>
  <c r="M8" i="15"/>
  <c r="M16" i="15"/>
  <c r="M3" i="15"/>
  <c r="M11" i="15"/>
  <c r="M19" i="15"/>
  <c r="M9" i="15"/>
  <c r="M17" i="15"/>
  <c r="M4" i="15"/>
  <c r="M12" i="15"/>
  <c r="M7" i="15"/>
  <c r="M15" i="15"/>
  <c r="L2" i="15"/>
  <c r="L8" i="15"/>
  <c r="L10" i="15"/>
  <c r="L12" i="15"/>
  <c r="L14" i="15"/>
  <c r="L16" i="15"/>
  <c r="L18" i="15"/>
  <c r="L4" i="15"/>
  <c r="L6" i="15"/>
  <c r="L3" i="15"/>
  <c r="L5" i="15"/>
  <c r="L7" i="15"/>
  <c r="L9" i="15"/>
  <c r="L11" i="15"/>
  <c r="L13" i="15"/>
  <c r="L15" i="15"/>
  <c r="L17" i="15"/>
  <c r="L19" i="15"/>
  <c r="L21" i="15"/>
  <c r="K2" i="15"/>
  <c r="K10" i="15"/>
  <c r="E23" i="15"/>
  <c r="E26" i="15" s="1"/>
  <c r="K6" i="15"/>
  <c r="J10" i="15"/>
  <c r="J15" i="15"/>
  <c r="J20" i="15"/>
  <c r="J6" i="15"/>
  <c r="J9" i="15"/>
  <c r="J12" i="15"/>
  <c r="J2" i="15"/>
  <c r="J3" i="15"/>
  <c r="J17" i="15"/>
  <c r="J13" i="15"/>
  <c r="J14" i="15"/>
  <c r="J21" i="15"/>
  <c r="J5" i="15"/>
  <c r="J8" i="15"/>
  <c r="J11" i="15"/>
  <c r="J16" i="15"/>
  <c r="J4" i="15"/>
  <c r="J7" i="15"/>
  <c r="J18" i="15"/>
  <c r="J19" i="14"/>
  <c r="G19" i="14"/>
  <c r="H19" i="14"/>
  <c r="D21" i="14"/>
  <c r="C21" i="14"/>
  <c r="E19" i="14"/>
  <c r="K14" i="15"/>
  <c r="F23" i="15"/>
  <c r="F26" i="15" s="1"/>
  <c r="G23" i="15"/>
  <c r="G26" i="15" s="1"/>
  <c r="K5" i="15"/>
  <c r="K9" i="15"/>
  <c r="K13" i="15"/>
  <c r="K17" i="15"/>
  <c r="K21" i="15"/>
  <c r="K18" i="15"/>
  <c r="B23" i="15"/>
  <c r="B26" i="15" s="1"/>
  <c r="K4" i="15"/>
  <c r="K8" i="15"/>
  <c r="K12" i="15"/>
  <c r="K16" i="15"/>
  <c r="K20" i="15"/>
  <c r="C23" i="15"/>
  <c r="C26" i="15" s="1"/>
  <c r="J19" i="15"/>
  <c r="N21" i="15"/>
  <c r="D23" i="15"/>
  <c r="D26" i="15" s="1"/>
  <c r="K3" i="15"/>
  <c r="K7" i="15"/>
  <c r="K11" i="15"/>
  <c r="K15" i="15"/>
  <c r="O21" i="15"/>
  <c r="G23" i="13"/>
  <c r="G26" i="13" s="1"/>
  <c r="H23" i="13"/>
  <c r="H26" i="13" s="1"/>
  <c r="D23" i="13"/>
  <c r="D26" i="13" s="1"/>
  <c r="F23" i="13"/>
  <c r="F26" i="13" s="1"/>
  <c r="E23" i="13"/>
  <c r="E26" i="13" s="1"/>
  <c r="C23" i="13"/>
  <c r="C47" i="12"/>
  <c r="C48" i="12" s="1"/>
  <c r="D49" i="12"/>
  <c r="H10" i="12"/>
  <c r="C21" i="12"/>
  <c r="C22" i="12" s="1"/>
  <c r="C23" i="12"/>
  <c r="F36" i="12"/>
  <c r="D10" i="12"/>
  <c r="G23" i="12"/>
  <c r="E49" i="12"/>
  <c r="I49" i="12" s="1"/>
  <c r="C8" i="12"/>
  <c r="H9" i="12" s="1"/>
  <c r="E10" i="12"/>
  <c r="H23" i="12"/>
  <c r="C34" i="12"/>
  <c r="D35" i="12" s="1"/>
  <c r="C36" i="12"/>
  <c r="F49" i="12"/>
  <c r="F10" i="12"/>
  <c r="D36" i="12"/>
  <c r="G49" i="12"/>
  <c r="C47" i="11"/>
  <c r="H50" i="11" s="1"/>
  <c r="C49" i="11"/>
  <c r="C8" i="11"/>
  <c r="F9" i="11" s="1"/>
  <c r="C10" i="11"/>
  <c r="F23" i="11"/>
  <c r="D49" i="11"/>
  <c r="D10" i="11"/>
  <c r="G23" i="11"/>
  <c r="E49" i="11"/>
  <c r="E10" i="11"/>
  <c r="H23" i="11"/>
  <c r="C34" i="11"/>
  <c r="C36" i="11"/>
  <c r="I36" i="11" s="1"/>
  <c r="F49" i="11"/>
  <c r="F10" i="11"/>
  <c r="D36" i="11"/>
  <c r="G49" i="11"/>
  <c r="G10" i="11"/>
  <c r="E36" i="11"/>
  <c r="H49" i="11"/>
  <c r="C21" i="11"/>
  <c r="G22" i="11" s="1"/>
  <c r="C47" i="6"/>
  <c r="C49" i="6"/>
  <c r="G49" i="6"/>
  <c r="C34" i="6"/>
  <c r="H35" i="6" s="1"/>
  <c r="F36" i="6"/>
  <c r="I36" i="6" s="1"/>
  <c r="C21" i="6"/>
  <c r="E22" i="6" s="1"/>
  <c r="F23" i="6"/>
  <c r="I23" i="6" s="1"/>
  <c r="C8" i="6"/>
  <c r="F9" i="6" s="1"/>
  <c r="E10" i="6"/>
  <c r="F10" i="6"/>
  <c r="B14" i="4"/>
  <c r="B15" i="4"/>
  <c r="B16" i="4"/>
  <c r="B1" i="4"/>
  <c r="B3" i="4"/>
  <c r="B2" i="4"/>
  <c r="B4" i="4"/>
  <c r="B5" i="4"/>
  <c r="B6" i="4"/>
  <c r="B7" i="4"/>
  <c r="B8" i="4"/>
  <c r="B9" i="4"/>
  <c r="B10" i="4"/>
  <c r="B11" i="4"/>
  <c r="B12" i="4"/>
  <c r="B13" i="4"/>
  <c r="K22" i="16" l="1"/>
  <c r="C25" i="16" s="1"/>
  <c r="M22" i="16"/>
  <c r="E25" i="16" s="1"/>
  <c r="N22" i="16"/>
  <c r="F25" i="16" s="1"/>
  <c r="O22" i="16"/>
  <c r="G25" i="16" s="1"/>
  <c r="L22" i="16"/>
  <c r="D25" i="16" s="1"/>
  <c r="E24" i="16"/>
  <c r="D24" i="16"/>
  <c r="J22" i="16"/>
  <c r="B25" i="16" s="1"/>
  <c r="H26" i="16"/>
  <c r="B24" i="16"/>
  <c r="C24" i="16"/>
  <c r="G24" i="16"/>
  <c r="F24" i="16"/>
  <c r="L22" i="15"/>
  <c r="D25" i="15" s="1"/>
  <c r="E25" i="13"/>
  <c r="H25" i="13"/>
  <c r="C25" i="13"/>
  <c r="G25" i="13"/>
  <c r="D25" i="13"/>
  <c r="F25" i="13"/>
  <c r="O22" i="15"/>
  <c r="G25" i="15" s="1"/>
  <c r="N22" i="15"/>
  <c r="F25" i="15" s="1"/>
  <c r="M22" i="15"/>
  <c r="E25" i="15" s="1"/>
  <c r="K22" i="15"/>
  <c r="C25" i="15" s="1"/>
  <c r="C24" i="15"/>
  <c r="G24" i="15"/>
  <c r="F24" i="15"/>
  <c r="J22" i="15"/>
  <c r="B25" i="15" s="1"/>
  <c r="E24" i="15"/>
  <c r="D24" i="15"/>
  <c r="H26" i="15"/>
  <c r="B24" i="15"/>
  <c r="F24" i="13"/>
  <c r="C24" i="13"/>
  <c r="E24" i="13"/>
  <c r="D24" i="13"/>
  <c r="C26" i="13"/>
  <c r="I26" i="13" s="1"/>
  <c r="H24" i="13"/>
  <c r="G24" i="13"/>
  <c r="G50" i="12"/>
  <c r="I50" i="12" s="1"/>
  <c r="C50" i="12"/>
  <c r="G48" i="12"/>
  <c r="D50" i="12"/>
  <c r="H50" i="12"/>
  <c r="H48" i="12"/>
  <c r="D48" i="12"/>
  <c r="E50" i="12"/>
  <c r="F48" i="12"/>
  <c r="F50" i="12"/>
  <c r="E48" i="12"/>
  <c r="I23" i="12"/>
  <c r="I10" i="12"/>
  <c r="E9" i="12"/>
  <c r="C9" i="12"/>
  <c r="F9" i="12"/>
  <c r="D9" i="12"/>
  <c r="F22" i="12"/>
  <c r="I36" i="12"/>
  <c r="H22" i="12"/>
  <c r="F37" i="12"/>
  <c r="H35" i="12"/>
  <c r="E37" i="12"/>
  <c r="D37" i="12"/>
  <c r="C37" i="12"/>
  <c r="G35" i="12"/>
  <c r="H37" i="12"/>
  <c r="G37" i="12"/>
  <c r="E35" i="12"/>
  <c r="G22" i="12"/>
  <c r="C35" i="12"/>
  <c r="H11" i="12"/>
  <c r="G11" i="12"/>
  <c r="F11" i="12"/>
  <c r="C11" i="12"/>
  <c r="E11" i="12"/>
  <c r="D11" i="12"/>
  <c r="G9" i="12"/>
  <c r="F35" i="12"/>
  <c r="C24" i="12"/>
  <c r="G24" i="12"/>
  <c r="E22" i="12"/>
  <c r="D22" i="12"/>
  <c r="H24" i="12"/>
  <c r="F24" i="12"/>
  <c r="E24" i="12"/>
  <c r="D24" i="12"/>
  <c r="D50" i="11"/>
  <c r="G50" i="11"/>
  <c r="C50" i="11"/>
  <c r="F50" i="11"/>
  <c r="E50" i="11"/>
  <c r="G48" i="11"/>
  <c r="H48" i="11"/>
  <c r="D48" i="11"/>
  <c r="F48" i="11"/>
  <c r="E48" i="11"/>
  <c r="I49" i="11"/>
  <c r="I23" i="11"/>
  <c r="H22" i="11"/>
  <c r="C22" i="11"/>
  <c r="G37" i="11"/>
  <c r="F37" i="11"/>
  <c r="E37" i="11"/>
  <c r="G35" i="11"/>
  <c r="D37" i="11"/>
  <c r="C37" i="11"/>
  <c r="H37" i="11"/>
  <c r="C35" i="11"/>
  <c r="H9" i="11"/>
  <c r="I10" i="11"/>
  <c r="F22" i="11"/>
  <c r="H11" i="11"/>
  <c r="G11" i="11"/>
  <c r="F11" i="11"/>
  <c r="E11" i="11"/>
  <c r="D11" i="11"/>
  <c r="C11" i="11"/>
  <c r="D9" i="11"/>
  <c r="H35" i="11"/>
  <c r="E22" i="11"/>
  <c r="C9" i="11"/>
  <c r="E9" i="11"/>
  <c r="D24" i="11"/>
  <c r="C24" i="11"/>
  <c r="D22" i="11"/>
  <c r="H24" i="11"/>
  <c r="G24" i="11"/>
  <c r="F24" i="11"/>
  <c r="E24" i="11"/>
  <c r="F35" i="11"/>
  <c r="E35" i="11"/>
  <c r="D35" i="11"/>
  <c r="G9" i="11"/>
  <c r="E35" i="6"/>
  <c r="D9" i="6"/>
  <c r="H9" i="6"/>
  <c r="I10" i="6"/>
  <c r="H50" i="6"/>
  <c r="F48" i="6"/>
  <c r="G50" i="6"/>
  <c r="E50" i="6"/>
  <c r="D50" i="6"/>
  <c r="H48" i="6"/>
  <c r="E48" i="6"/>
  <c r="F50" i="6"/>
  <c r="D48" i="6"/>
  <c r="C50" i="6"/>
  <c r="G48" i="6"/>
  <c r="C48" i="6"/>
  <c r="I49" i="6"/>
  <c r="G35" i="6"/>
  <c r="H37" i="6"/>
  <c r="D35" i="6"/>
  <c r="E37" i="6"/>
  <c r="C35" i="6"/>
  <c r="G37" i="6"/>
  <c r="F37" i="6"/>
  <c r="D37" i="6"/>
  <c r="C37" i="6"/>
  <c r="F35" i="6"/>
  <c r="H24" i="6"/>
  <c r="F24" i="6"/>
  <c r="D22" i="6"/>
  <c r="E24" i="6"/>
  <c r="G22" i="6"/>
  <c r="G24" i="6"/>
  <c r="C22" i="6"/>
  <c r="D24" i="6"/>
  <c r="C24" i="6"/>
  <c r="H22" i="6"/>
  <c r="F22" i="6"/>
  <c r="H11" i="6"/>
  <c r="G11" i="6"/>
  <c r="E11" i="6"/>
  <c r="F11" i="6"/>
  <c r="C9" i="6"/>
  <c r="G9" i="6"/>
  <c r="D11" i="6"/>
  <c r="C11" i="6"/>
  <c r="E9" i="6"/>
  <c r="B28" i="1"/>
  <c r="C28" i="1"/>
  <c r="D28" i="1"/>
  <c r="E28" i="1"/>
  <c r="G28" i="1"/>
  <c r="H28" i="1"/>
  <c r="I28" i="1"/>
  <c r="J28" i="1"/>
  <c r="K28" i="1"/>
  <c r="A28" i="1"/>
  <c r="B27" i="1"/>
  <c r="C27" i="1"/>
  <c r="D27" i="1"/>
  <c r="E27" i="1"/>
  <c r="G27" i="1"/>
  <c r="H27" i="1"/>
  <c r="I27" i="1"/>
  <c r="J27" i="1"/>
  <c r="K27" i="1"/>
  <c r="A27" i="1"/>
  <c r="H25" i="16" l="1"/>
  <c r="H24" i="16"/>
  <c r="I25" i="13"/>
  <c r="D28" i="13" s="1"/>
  <c r="H25" i="15"/>
  <c r="H24" i="15"/>
  <c r="I24" i="13"/>
  <c r="I48" i="12"/>
  <c r="D52" i="12" s="1"/>
  <c r="I22" i="12"/>
  <c r="D26" i="12" s="1"/>
  <c r="I9" i="12"/>
  <c r="D13" i="12" s="1"/>
  <c r="I11" i="12"/>
  <c r="I24" i="12"/>
  <c r="I37" i="12"/>
  <c r="I35" i="12"/>
  <c r="D39" i="12" s="1"/>
  <c r="I50" i="11"/>
  <c r="I48" i="11"/>
  <c r="D52" i="11" s="1"/>
  <c r="I22" i="11"/>
  <c r="D26" i="11" s="1"/>
  <c r="I11" i="11"/>
  <c r="I35" i="11"/>
  <c r="D39" i="11" s="1"/>
  <c r="I24" i="11"/>
  <c r="I37" i="11"/>
  <c r="I9" i="11"/>
  <c r="D13" i="11" s="1"/>
  <c r="I50" i="6"/>
  <c r="I48" i="6"/>
  <c r="D52" i="6" s="1"/>
  <c r="I37" i="6"/>
  <c r="I35" i="6"/>
  <c r="D39" i="6" s="1"/>
  <c r="I22" i="6"/>
  <c r="D26" i="6" s="1"/>
  <c r="I24" i="6"/>
  <c r="I11" i="6"/>
  <c r="I9" i="6"/>
  <c r="D13" i="6" s="1"/>
  <c r="C28" i="15" l="1"/>
  <c r="C28" i="16"/>
</calcChain>
</file>

<file path=xl/sharedStrings.xml><?xml version="1.0" encoding="utf-8"?>
<sst xmlns="http://schemas.openxmlformats.org/spreadsheetml/2006/main" count="700" uniqueCount="58">
  <si>
    <t>x1</t>
  </si>
  <si>
    <t>x2</t>
  </si>
  <si>
    <t>y1</t>
  </si>
  <si>
    <t>y2</t>
  </si>
  <si>
    <t>X1</t>
  </si>
  <si>
    <t>X2</t>
  </si>
  <si>
    <t>Y1</t>
  </si>
  <si>
    <t>Y2</t>
  </si>
  <si>
    <t>X4</t>
  </si>
  <si>
    <t>X3</t>
  </si>
  <si>
    <t>X5</t>
  </si>
  <si>
    <t>X6</t>
  </si>
  <si>
    <t>F</t>
  </si>
  <si>
    <t>M da M</t>
  </si>
  <si>
    <t>Somas</t>
  </si>
  <si>
    <t>K=6</t>
  </si>
  <si>
    <t>b=5</t>
  </si>
  <si>
    <t>n=24</t>
  </si>
  <si>
    <t>w=18</t>
  </si>
  <si>
    <t xml:space="preserve">WS </t>
  </si>
  <si>
    <t>BSum</t>
  </si>
  <si>
    <t>WSum</t>
  </si>
  <si>
    <t>TSum</t>
  </si>
  <si>
    <t>∞</t>
  </si>
  <si>
    <t>tempo de operação</t>
  </si>
  <si>
    <t>eplepcia</t>
  </si>
  <si>
    <t>diabetico</t>
  </si>
  <si>
    <t>os graficos estao em pdf numero 20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</si>
  <si>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</si>
  <si>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</si>
  <si>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</si>
  <si>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</si>
  <si>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</si>
  <si>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</si>
  <si>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</si>
  <si>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</si>
  <si>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</si>
  <si>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</si>
  <si>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</si>
  <si>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</si>
  <si>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</si>
  <si>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</si>
  <si>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</si>
  <si>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</si>
  <si>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</si>
  <si>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</si>
  <si>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</si>
  <si>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Lç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</si>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</sst>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00.000"/>
    <numFmt numFmtId="166" formatCode="0.0"/>
    <numFmt numFmtId="167" formatCode="00"/>
    <numFmt numFmtId="168" formatCode="00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name val="Calibri"/>
      <family val="2"/>
      <scheme val="minor"/>
    </font>
    <font>
      <b/>
      <sz val="26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8"/>
      <name val="Calibri"/>
      <family val="2"/>
      <scheme val="minor"/>
    </font>
    <font>
      <sz val="26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4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22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4" fontId="8" fillId="0" borderId="14" xfId="0" applyNumberFormat="1" applyFont="1" applyBorder="1" applyAlignment="1">
      <alignment horizontal="center" vertical="center"/>
    </xf>
    <xf numFmtId="164" fontId="8" fillId="0" borderId="16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2" fontId="10" fillId="0" borderId="6" xfId="0" applyNumberFormat="1" applyFont="1" applyBorder="1" applyAlignment="1">
      <alignment horizontal="center" vertical="center"/>
    </xf>
    <xf numFmtId="2" fontId="10" fillId="0" borderId="8" xfId="0" applyNumberFormat="1" applyFont="1" applyBorder="1" applyAlignment="1">
      <alignment horizontal="center" vertical="center"/>
    </xf>
    <xf numFmtId="2" fontId="10" fillId="0" borderId="9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15" fillId="2" borderId="1" xfId="0" applyNumberFormat="1" applyFont="1" applyFill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2" fontId="16" fillId="0" borderId="0" xfId="0" applyNumberFormat="1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2" fontId="17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2" fontId="14" fillId="0" borderId="0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64" fontId="21" fillId="0" borderId="19" xfId="0" applyNumberFormat="1" applyFont="1" applyBorder="1" applyAlignment="1">
      <alignment horizontal="center" vertical="center"/>
    </xf>
    <xf numFmtId="164" fontId="21" fillId="0" borderId="20" xfId="0" applyNumberFormat="1" applyFont="1" applyBorder="1" applyAlignment="1">
      <alignment horizontal="center" vertical="center"/>
    </xf>
    <xf numFmtId="164" fontId="21" fillId="0" borderId="11" xfId="0" applyNumberFormat="1" applyFont="1" applyBorder="1" applyAlignment="1">
      <alignment horizontal="center" vertical="center"/>
    </xf>
    <xf numFmtId="164" fontId="21" fillId="0" borderId="16" xfId="0" applyNumberFormat="1" applyFont="1" applyBorder="1" applyAlignment="1">
      <alignment horizontal="center" vertical="center"/>
    </xf>
    <xf numFmtId="164" fontId="21" fillId="0" borderId="21" xfId="0" applyNumberFormat="1" applyFont="1" applyBorder="1" applyAlignment="1">
      <alignment horizontal="center" vertical="center"/>
    </xf>
    <xf numFmtId="164" fontId="21" fillId="0" borderId="15" xfId="0" applyNumberFormat="1" applyFont="1" applyBorder="1" applyAlignment="1">
      <alignment horizontal="center" vertical="center"/>
    </xf>
    <xf numFmtId="164" fontId="21" fillId="0" borderId="17" xfId="0" applyNumberFormat="1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164" fontId="21" fillId="0" borderId="10" xfId="0" applyNumberFormat="1" applyFont="1" applyBorder="1" applyAlignment="1">
      <alignment horizontal="center" vertical="center"/>
    </xf>
    <xf numFmtId="164" fontId="21" fillId="0" borderId="12" xfId="0" applyNumberFormat="1" applyFont="1" applyBorder="1" applyAlignment="1">
      <alignment horizontal="center" vertical="center"/>
    </xf>
    <xf numFmtId="164" fontId="13" fillId="0" borderId="19" xfId="0" applyNumberFormat="1" applyFont="1" applyBorder="1" applyAlignment="1">
      <alignment horizontal="center" vertical="center"/>
    </xf>
    <xf numFmtId="164" fontId="13" fillId="0" borderId="21" xfId="0" applyNumberFormat="1" applyFont="1" applyBorder="1" applyAlignment="1">
      <alignment horizontal="center" vertical="center"/>
    </xf>
    <xf numFmtId="164" fontId="13" fillId="0" borderId="20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166" fontId="22" fillId="0" borderId="0" xfId="0" applyNumberFormat="1" applyFont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1" fontId="23" fillId="0" borderId="0" xfId="0" applyNumberFormat="1" applyFont="1" applyBorder="1" applyAlignment="1">
      <alignment horizontal="center" vertical="center"/>
    </xf>
    <xf numFmtId="166" fontId="16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/>
    </xf>
    <xf numFmtId="166" fontId="16" fillId="0" borderId="1" xfId="0" applyNumberFormat="1" applyFont="1" applyFill="1" applyBorder="1" applyAlignment="1">
      <alignment horizontal="center" vertical="center"/>
    </xf>
    <xf numFmtId="166" fontId="16" fillId="3" borderId="1" xfId="0" applyNumberFormat="1" applyFont="1" applyFill="1" applyBorder="1" applyAlignment="1">
      <alignment horizontal="center" vertical="center"/>
    </xf>
    <xf numFmtId="2" fontId="22" fillId="0" borderId="0" xfId="0" applyNumberFormat="1" applyFont="1" applyBorder="1" applyAlignment="1">
      <alignment horizontal="center" vertical="center"/>
    </xf>
    <xf numFmtId="166" fontId="24" fillId="0" borderId="1" xfId="0" applyNumberFormat="1" applyFont="1" applyBorder="1" applyAlignment="1">
      <alignment horizontal="center" vertical="center"/>
    </xf>
    <xf numFmtId="166" fontId="24" fillId="3" borderId="1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1" xfId="0" applyFont="1" applyBorder="1" applyAlignment="1">
      <alignment horizontal="center"/>
    </xf>
    <xf numFmtId="167" fontId="27" fillId="0" borderId="1" xfId="0" applyNumberFormat="1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8" fillId="0" borderId="0" xfId="0" applyFont="1" applyAlignment="1">
      <alignment horizontal="center" vertical="center"/>
    </xf>
    <xf numFmtId="1" fontId="28" fillId="0" borderId="0" xfId="0" applyNumberFormat="1" applyFont="1" applyAlignment="1">
      <alignment horizontal="center" vertical="center"/>
    </xf>
    <xf numFmtId="166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2" fontId="25" fillId="0" borderId="0" xfId="0" applyNumberFormat="1" applyFont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28" fillId="0" borderId="1" xfId="0" applyNumberFormat="1" applyFont="1" applyBorder="1" applyAlignment="1">
      <alignment horizontal="center" vertical="center"/>
    </xf>
    <xf numFmtId="168" fontId="28" fillId="0" borderId="1" xfId="0" applyNumberFormat="1" applyFont="1" applyBorder="1" applyAlignment="1">
      <alignment horizontal="center" vertical="center"/>
    </xf>
    <xf numFmtId="166" fontId="25" fillId="0" borderId="1" xfId="0" applyNumberFormat="1" applyFont="1" applyBorder="1" applyAlignment="1">
      <alignment horizontal="center" vertical="center"/>
    </xf>
    <xf numFmtId="1" fontId="25" fillId="0" borderId="1" xfId="0" applyNumberFormat="1" applyFont="1" applyFill="1" applyBorder="1" applyAlignment="1">
      <alignment horizontal="center" vertical="center"/>
    </xf>
    <xf numFmtId="1" fontId="25" fillId="0" borderId="1" xfId="0" applyNumberFormat="1" applyFont="1" applyBorder="1" applyAlignment="1">
      <alignment horizontal="center" vertical="center"/>
    </xf>
    <xf numFmtId="166" fontId="25" fillId="0" borderId="1" xfId="0" applyNumberFormat="1" applyFont="1" applyFill="1" applyBorder="1" applyAlignment="1">
      <alignment horizontal="center" vertical="center"/>
    </xf>
    <xf numFmtId="164" fontId="25" fillId="0" borderId="0" xfId="0" applyNumberFormat="1" applyFont="1" applyAlignment="1">
      <alignment horizontal="center" vertical="center"/>
    </xf>
    <xf numFmtId="164" fontId="25" fillId="0" borderId="1" xfId="0" applyNumberFormat="1" applyFont="1" applyBorder="1" applyAlignment="1">
      <alignment horizontal="center" vertical="center"/>
    </xf>
    <xf numFmtId="164" fontId="28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x1 x2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'numero 2'!$A$2:$A$26</c:f>
              <c:numCache>
                <c:formatCode>0.000</c:formatCode>
                <c:ptCount val="25"/>
                <c:pt idx="0">
                  <c:v>-0.17199999999999999</c:v>
                </c:pt>
                <c:pt idx="1">
                  <c:v>-1.2450000000000001</c:v>
                </c:pt>
                <c:pt idx="2">
                  <c:v>0.36499999999999999</c:v>
                </c:pt>
                <c:pt idx="3">
                  <c:v>-0.88700000000000001</c:v>
                </c:pt>
                <c:pt idx="4">
                  <c:v>-1.782</c:v>
                </c:pt>
                <c:pt idx="5">
                  <c:v>0.36499999999999999</c:v>
                </c:pt>
                <c:pt idx="6">
                  <c:v>-0.88700000000000001</c:v>
                </c:pt>
                <c:pt idx="7">
                  <c:v>0.72299999999999998</c:v>
                </c:pt>
                <c:pt idx="8">
                  <c:v>-0.53</c:v>
                </c:pt>
                <c:pt idx="9">
                  <c:v>-1.4239999999999999</c:v>
                </c:pt>
                <c:pt idx="10">
                  <c:v>0.54400000000000004</c:v>
                </c:pt>
                <c:pt idx="11">
                  <c:v>-0.70899999999999996</c:v>
                </c:pt>
                <c:pt idx="12">
                  <c:v>0.90200000000000002</c:v>
                </c:pt>
                <c:pt idx="13">
                  <c:v>-0.35099999999999998</c:v>
                </c:pt>
                <c:pt idx="14">
                  <c:v>-1.2450000000000001</c:v>
                </c:pt>
                <c:pt idx="15">
                  <c:v>0.90200000000000002</c:v>
                </c:pt>
                <c:pt idx="16">
                  <c:v>-0.35099999999999998</c:v>
                </c:pt>
                <c:pt idx="17">
                  <c:v>1.26</c:v>
                </c:pt>
                <c:pt idx="18">
                  <c:v>7.0000000000000001E-3</c:v>
                </c:pt>
                <c:pt idx="19">
                  <c:v>-0.88700000000000001</c:v>
                </c:pt>
                <c:pt idx="20">
                  <c:v>1.796</c:v>
                </c:pt>
                <c:pt idx="21">
                  <c:v>0.54400000000000004</c:v>
                </c:pt>
                <c:pt idx="22">
                  <c:v>2.1539999999999999</c:v>
                </c:pt>
                <c:pt idx="23">
                  <c:v>0.90200000000000002</c:v>
                </c:pt>
                <c:pt idx="24">
                  <c:v>7.0000000000000001E-3</c:v>
                </c:pt>
              </c:numCache>
            </c:numRef>
          </c:xVal>
          <c:yVal>
            <c:numRef>
              <c:f>'numero 2'!$B$2:$B$26</c:f>
              <c:numCache>
                <c:formatCode>0.000</c:formatCode>
                <c:ptCount val="25"/>
                <c:pt idx="0">
                  <c:v>0.437</c:v>
                </c:pt>
                <c:pt idx="1">
                  <c:v>-1.3109999999999999</c:v>
                </c:pt>
                <c:pt idx="2">
                  <c:v>0.874</c:v>
                </c:pt>
                <c:pt idx="3">
                  <c:v>-0.72799999999999998</c:v>
                </c:pt>
                <c:pt idx="4">
                  <c:v>-1.6020000000000001</c:v>
                </c:pt>
                <c:pt idx="5">
                  <c:v>0.72799999999999998</c:v>
                </c:pt>
                <c:pt idx="6">
                  <c:v>-1.165</c:v>
                </c:pt>
                <c:pt idx="7">
                  <c:v>1.165</c:v>
                </c:pt>
                <c:pt idx="8">
                  <c:v>-0.437</c:v>
                </c:pt>
                <c:pt idx="9">
                  <c:v>-1.3109999999999999</c:v>
                </c:pt>
                <c:pt idx="10">
                  <c:v>0.874</c:v>
                </c:pt>
                <c:pt idx="11">
                  <c:v>-0.874</c:v>
                </c:pt>
                <c:pt idx="12">
                  <c:v>1.3109999999999999</c:v>
                </c:pt>
                <c:pt idx="13">
                  <c:v>-0.29099999999999998</c:v>
                </c:pt>
                <c:pt idx="14">
                  <c:v>-1.165</c:v>
                </c:pt>
                <c:pt idx="15">
                  <c:v>1.165</c:v>
                </c:pt>
                <c:pt idx="16">
                  <c:v>-0.58299999999999996</c:v>
                </c:pt>
                <c:pt idx="17">
                  <c:v>1.6020000000000001</c:v>
                </c:pt>
                <c:pt idx="18">
                  <c:v>0</c:v>
                </c:pt>
                <c:pt idx="19">
                  <c:v>-0.874</c:v>
                </c:pt>
                <c:pt idx="20">
                  <c:v>1.8939999999999999</c:v>
                </c:pt>
                <c:pt idx="21">
                  <c:v>0.14599999999999999</c:v>
                </c:pt>
                <c:pt idx="22">
                  <c:v>-0.437</c:v>
                </c:pt>
                <c:pt idx="23">
                  <c:v>0.72799999999999998</c:v>
                </c:pt>
                <c:pt idx="24">
                  <c:v>-0.14599999999999999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0B-4CFF-AEF2-24EB94100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401600"/>
        <c:axId val="258403896"/>
      </c:scatterChart>
      <c:valAx>
        <c:axId val="258401600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8403896"/>
        <c:crosses val="autoZero"/>
        <c:crossBetween val="midCat"/>
        <c:majorUnit val="0.5"/>
      </c:valAx>
      <c:valAx>
        <c:axId val="25840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840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y1 y2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'numero 2'!$E$1</c:f>
              <c:strCache>
                <c:ptCount val="1"/>
                <c:pt idx="0">
                  <c:v>y2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'numero 2'!$D$2:$D$26</c:f>
              <c:numCache>
                <c:formatCode>0.000</c:formatCode>
                <c:ptCount val="25"/>
                <c:pt idx="0">
                  <c:v>0.188</c:v>
                </c:pt>
                <c:pt idx="1">
                  <c:v>-1.8069999999999999</c:v>
                </c:pt>
                <c:pt idx="2">
                  <c:v>0.876</c:v>
                </c:pt>
                <c:pt idx="3">
                  <c:v>-1.1419999999999999</c:v>
                </c:pt>
                <c:pt idx="4">
                  <c:v>-2.3929999999999998</c:v>
                </c:pt>
                <c:pt idx="5">
                  <c:v>0.77300000000000002</c:v>
                </c:pt>
                <c:pt idx="6">
                  <c:v>-1.4510000000000001</c:v>
                </c:pt>
                <c:pt idx="7">
                  <c:v>1.335</c:v>
                </c:pt>
                <c:pt idx="8">
                  <c:v>-0.68300000000000005</c:v>
                </c:pt>
                <c:pt idx="9">
                  <c:v>-1.9339999999999999</c:v>
                </c:pt>
                <c:pt idx="10">
                  <c:v>1.0029999999999999</c:v>
                </c:pt>
                <c:pt idx="11">
                  <c:v>-1.119</c:v>
                </c:pt>
                <c:pt idx="12">
                  <c:v>1.5640000000000001</c:v>
                </c:pt>
                <c:pt idx="13">
                  <c:v>-0.45400000000000001</c:v>
                </c:pt>
                <c:pt idx="14">
                  <c:v>-1.704</c:v>
                </c:pt>
                <c:pt idx="15">
                  <c:v>1.4610000000000001</c:v>
                </c:pt>
                <c:pt idx="16">
                  <c:v>-0.66</c:v>
                </c:pt>
                <c:pt idx="17">
                  <c:v>2.0230000000000001</c:v>
                </c:pt>
                <c:pt idx="18">
                  <c:v>5.0000000000000001E-3</c:v>
                </c:pt>
                <c:pt idx="19">
                  <c:v>-1.2450000000000001</c:v>
                </c:pt>
                <c:pt idx="20">
                  <c:v>2.609</c:v>
                </c:pt>
                <c:pt idx="21">
                  <c:v>0.48799999999999999</c:v>
                </c:pt>
                <c:pt idx="22">
                  <c:v>1.214</c:v>
                </c:pt>
                <c:pt idx="23">
                  <c:v>1.153</c:v>
                </c:pt>
                <c:pt idx="24">
                  <c:v>-9.8000000000000004E-2</c:v>
                </c:pt>
              </c:numCache>
            </c:numRef>
          </c:xVal>
          <c:yVal>
            <c:numRef>
              <c:f>'numero 2'!$E$2:$E$26</c:f>
              <c:numCache>
                <c:formatCode>0.000</c:formatCode>
                <c:ptCount val="25"/>
                <c:pt idx="0">
                  <c:v>0.43</c:v>
                </c:pt>
                <c:pt idx="1">
                  <c:v>-4.7E-2</c:v>
                </c:pt>
                <c:pt idx="2">
                  <c:v>0.36</c:v>
                </c:pt>
                <c:pt idx="3">
                  <c:v>0.112</c:v>
                </c:pt>
                <c:pt idx="4">
                  <c:v>0.127</c:v>
                </c:pt>
                <c:pt idx="5">
                  <c:v>0.25700000000000001</c:v>
                </c:pt>
                <c:pt idx="6">
                  <c:v>-0.19700000000000001</c:v>
                </c:pt>
                <c:pt idx="7">
                  <c:v>0.313</c:v>
                </c:pt>
                <c:pt idx="8">
                  <c:v>6.5000000000000002E-2</c:v>
                </c:pt>
                <c:pt idx="9">
                  <c:v>0.08</c:v>
                </c:pt>
                <c:pt idx="10">
                  <c:v>0.23300000000000001</c:v>
                </c:pt>
                <c:pt idx="11">
                  <c:v>-0.11700000000000001</c:v>
                </c:pt>
                <c:pt idx="12">
                  <c:v>0.28899999999999998</c:v>
                </c:pt>
                <c:pt idx="13">
                  <c:v>4.2000000000000003E-2</c:v>
                </c:pt>
                <c:pt idx="14">
                  <c:v>5.6000000000000001E-2</c:v>
                </c:pt>
                <c:pt idx="15">
                  <c:v>0.186</c:v>
                </c:pt>
                <c:pt idx="16">
                  <c:v>-0.16400000000000001</c:v>
                </c:pt>
                <c:pt idx="17">
                  <c:v>0.24199999999999999</c:v>
                </c:pt>
                <c:pt idx="18">
                  <c:v>-5.0000000000000001E-3</c:v>
                </c:pt>
                <c:pt idx="19">
                  <c:v>8.9999999999999993E-3</c:v>
                </c:pt>
                <c:pt idx="20">
                  <c:v>6.9000000000000006E-2</c:v>
                </c:pt>
                <c:pt idx="21">
                  <c:v>-0.28199999999999997</c:v>
                </c:pt>
                <c:pt idx="22">
                  <c:v>-1.8320000000000001</c:v>
                </c:pt>
                <c:pt idx="23">
                  <c:v>-0.123</c:v>
                </c:pt>
                <c:pt idx="24">
                  <c:v>-0.108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43-47D8-BEF9-6B64E1842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641544"/>
        <c:axId val="534639248"/>
      </c:scatterChart>
      <c:valAx>
        <c:axId val="534641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4639248"/>
        <c:crosses val="autoZero"/>
        <c:crossBetween val="midCat"/>
        <c:majorUnit val="0.5"/>
      </c:valAx>
      <c:valAx>
        <c:axId val="534639248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4641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paperSize="9"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'numero 3'!$B$2:$B$26</c:f>
              <c:numCache>
                <c:formatCode>General</c:formatCode>
                <c:ptCount val="25"/>
                <c:pt idx="0">
                  <c:v>-0.17199999999999999</c:v>
                </c:pt>
                <c:pt idx="1">
                  <c:v>-1.2450000000000001</c:v>
                </c:pt>
                <c:pt idx="2">
                  <c:v>0.36499999999999999</c:v>
                </c:pt>
                <c:pt idx="3">
                  <c:v>-0.88700000000000001</c:v>
                </c:pt>
                <c:pt idx="4">
                  <c:v>-1.782</c:v>
                </c:pt>
                <c:pt idx="5">
                  <c:v>0.36499999999999999</c:v>
                </c:pt>
                <c:pt idx="6">
                  <c:v>-0.88700000000000001</c:v>
                </c:pt>
                <c:pt idx="7">
                  <c:v>0.72299999999999998</c:v>
                </c:pt>
                <c:pt idx="8">
                  <c:v>-0.53</c:v>
                </c:pt>
                <c:pt idx="9">
                  <c:v>-1.4239999999999999</c:v>
                </c:pt>
                <c:pt idx="10">
                  <c:v>0.54400000000000004</c:v>
                </c:pt>
                <c:pt idx="11">
                  <c:v>-0.70899999999999996</c:v>
                </c:pt>
                <c:pt idx="12">
                  <c:v>0.90200000000000002</c:v>
                </c:pt>
                <c:pt idx="13">
                  <c:v>-0.35099999999999998</c:v>
                </c:pt>
                <c:pt idx="14">
                  <c:v>-1.2450000000000001</c:v>
                </c:pt>
                <c:pt idx="15">
                  <c:v>0.90200000000000002</c:v>
                </c:pt>
                <c:pt idx="16">
                  <c:v>-0.35099999999999998</c:v>
                </c:pt>
                <c:pt idx="17">
                  <c:v>1.26</c:v>
                </c:pt>
                <c:pt idx="18">
                  <c:v>7.0000000000000001E-3</c:v>
                </c:pt>
                <c:pt idx="19">
                  <c:v>-0.88700000000000001</c:v>
                </c:pt>
                <c:pt idx="20">
                  <c:v>1.796</c:v>
                </c:pt>
                <c:pt idx="21">
                  <c:v>0.54400000000000004</c:v>
                </c:pt>
                <c:pt idx="22">
                  <c:v>2.1539999999999999</c:v>
                </c:pt>
                <c:pt idx="23">
                  <c:v>0.90200000000000002</c:v>
                </c:pt>
                <c:pt idx="24">
                  <c:v>7.0000000000000001E-3</c:v>
                </c:pt>
              </c:numCache>
            </c:numRef>
          </c:xVal>
          <c:yVal>
            <c:numRef>
              <c:f>'numero 3'!$C$2:$C$26</c:f>
              <c:numCache>
                <c:formatCode>0.000</c:formatCode>
                <c:ptCount val="25"/>
                <c:pt idx="0" formatCode="General">
                  <c:v>0.46500000000000002</c:v>
                </c:pt>
                <c:pt idx="1">
                  <c:v>-1.03</c:v>
                </c:pt>
                <c:pt idx="2" formatCode="General">
                  <c:v>0.83899999999999997</c:v>
                </c:pt>
                <c:pt idx="3" formatCode="General">
                  <c:v>-0.53200000000000003</c:v>
                </c:pt>
                <c:pt idx="4" formatCode="General">
                  <c:v>-1.2789999999999999</c:v>
                </c:pt>
                <c:pt idx="5" formatCode="General">
                  <c:v>0.71399999999999997</c:v>
                </c:pt>
                <c:pt idx="6" formatCode="General">
                  <c:v>-0.90500000000000003</c:v>
                </c:pt>
                <c:pt idx="7" formatCode="General">
                  <c:v>1.0880000000000001</c:v>
                </c:pt>
                <c:pt idx="8" formatCode="General">
                  <c:v>-0.28199999999999997</c:v>
                </c:pt>
                <c:pt idx="9">
                  <c:v>-1.03</c:v>
                </c:pt>
                <c:pt idx="10" formatCode="General">
                  <c:v>0.83899999999999997</c:v>
                </c:pt>
                <c:pt idx="11" formatCode="General">
                  <c:v>-0.65600000000000003</c:v>
                </c:pt>
                <c:pt idx="12" formatCode="General">
                  <c:v>1.2130000000000001</c:v>
                </c:pt>
                <c:pt idx="13" formatCode="General">
                  <c:v>-0.158</c:v>
                </c:pt>
                <c:pt idx="14" formatCode="General">
                  <c:v>-0.90500000000000003</c:v>
                </c:pt>
                <c:pt idx="15" formatCode="General">
                  <c:v>1.0880000000000001</c:v>
                </c:pt>
                <c:pt idx="16" formatCode="General">
                  <c:v>-0.40699999999999997</c:v>
                </c:pt>
                <c:pt idx="17" formatCode="General">
                  <c:v>1.462</c:v>
                </c:pt>
                <c:pt idx="18" formatCode="General">
                  <c:v>9.0999999999999998E-2</c:v>
                </c:pt>
                <c:pt idx="19" formatCode="General">
                  <c:v>-0.65600000000000003</c:v>
                </c:pt>
                <c:pt idx="20" formatCode="General">
                  <c:v>1.7110000000000001</c:v>
                </c:pt>
                <c:pt idx="21" formatCode="General">
                  <c:v>0.216</c:v>
                </c:pt>
                <c:pt idx="22" formatCode="General">
                  <c:v>-2.5659999999999998</c:v>
                </c:pt>
                <c:pt idx="23" formatCode="General">
                  <c:v>0.71399999999999997</c:v>
                </c:pt>
                <c:pt idx="24" formatCode="General">
                  <c:v>-3.3000000000000002E-2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25-463D-87A9-F7797F90D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216760"/>
        <c:axId val="572216432"/>
      </c:scatterChart>
      <c:valAx>
        <c:axId val="572216760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2216432"/>
        <c:crosses val="autoZero"/>
        <c:crossBetween val="midCat"/>
      </c:valAx>
      <c:valAx>
        <c:axId val="57221643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2216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'numero 3'!$E$2:$E$26</c:f>
              <c:numCache>
                <c:formatCode>General</c:formatCode>
                <c:ptCount val="25"/>
                <c:pt idx="0">
                  <c:v>0.20699999999999999</c:v>
                </c:pt>
                <c:pt idx="1">
                  <c:v>-1.609</c:v>
                </c:pt>
                <c:pt idx="2">
                  <c:v>0.85099999999999998</c:v>
                </c:pt>
                <c:pt idx="3">
                  <c:v>-1.0029999999999999</c:v>
                </c:pt>
                <c:pt idx="4">
                  <c:v>-2.1640000000000001</c:v>
                </c:pt>
                <c:pt idx="5">
                  <c:v>0.76300000000000001</c:v>
                </c:pt>
                <c:pt idx="6">
                  <c:v>-1.2669999999999999</c:v>
                </c:pt>
                <c:pt idx="7" formatCode="0.000">
                  <c:v>1.28</c:v>
                </c:pt>
                <c:pt idx="8">
                  <c:v>-0.57399999999999995</c:v>
                </c:pt>
                <c:pt idx="9">
                  <c:v>-1.7350000000000001</c:v>
                </c:pt>
                <c:pt idx="10">
                  <c:v>0.97799999999999998</c:v>
                </c:pt>
                <c:pt idx="11">
                  <c:v>-0.96499999999999997</c:v>
                </c:pt>
                <c:pt idx="12">
                  <c:v>1.4950000000000001</c:v>
                </c:pt>
                <c:pt idx="13" formatCode="0.000">
                  <c:v>-0.36</c:v>
                </c:pt>
                <c:pt idx="14" formatCode="0.000">
                  <c:v>-1.52</c:v>
                </c:pt>
                <c:pt idx="15">
                  <c:v>1.407</c:v>
                </c:pt>
                <c:pt idx="16">
                  <c:v>-0.53600000000000003</c:v>
                </c:pt>
                <c:pt idx="17">
                  <c:v>1.9239999999999999</c:v>
                </c:pt>
                <c:pt idx="18" formatCode="0.000">
                  <c:v>7.0000000000000007E-2</c:v>
                </c:pt>
                <c:pt idx="19">
                  <c:v>-1.091</c:v>
                </c:pt>
                <c:pt idx="20" formatCode="0.000">
                  <c:v>2.48</c:v>
                </c:pt>
                <c:pt idx="21">
                  <c:v>0.53700000000000003</c:v>
                </c:pt>
                <c:pt idx="22" formatCode="0.000">
                  <c:v>-0.29099999999999998</c:v>
                </c:pt>
                <c:pt idx="23">
                  <c:v>1.143</c:v>
                </c:pt>
                <c:pt idx="24" formatCode="0.000">
                  <c:v>-1.7999999999999999E-2</c:v>
                </c:pt>
              </c:numCache>
            </c:numRef>
          </c:xVal>
          <c:yVal>
            <c:numRef>
              <c:f>'numero 3'!$F$2:$F$26</c:f>
              <c:numCache>
                <c:formatCode>General</c:formatCode>
                <c:ptCount val="25"/>
                <c:pt idx="0">
                  <c:v>0.45</c:v>
                </c:pt>
                <c:pt idx="1">
                  <c:v>0.152</c:v>
                </c:pt>
                <c:pt idx="2">
                  <c:v>0.33500000000000002</c:v>
                </c:pt>
                <c:pt idx="3">
                  <c:v>0.252</c:v>
                </c:pt>
                <c:pt idx="4">
                  <c:v>0.35599999999999998</c:v>
                </c:pt>
                <c:pt idx="5">
                  <c:v>0.247</c:v>
                </c:pt>
                <c:pt idx="6">
                  <c:v>-1.2999999999999999E-2</c:v>
                </c:pt>
                <c:pt idx="7">
                  <c:v>0.25800000000000001</c:v>
                </c:pt>
                <c:pt idx="8">
                  <c:v>0.17499999999999999</c:v>
                </c:pt>
                <c:pt idx="9">
                  <c:v>0.27900000000000003</c:v>
                </c:pt>
                <c:pt idx="10">
                  <c:v>0.20899999999999999</c:v>
                </c:pt>
                <c:pt idx="11">
                  <c:v>3.6999999999999998E-2</c:v>
                </c:pt>
                <c:pt idx="12" formatCode="0.000">
                  <c:v>0.22</c:v>
                </c:pt>
                <c:pt idx="13">
                  <c:v>0.13600000000000001</c:v>
                </c:pt>
                <c:pt idx="14" formatCode="0.000">
                  <c:v>0.24</c:v>
                </c:pt>
                <c:pt idx="15">
                  <c:v>0.13200000000000001</c:v>
                </c:pt>
                <c:pt idx="16" formatCode="0.000">
                  <c:v>-0.04</c:v>
                </c:pt>
                <c:pt idx="17">
                  <c:v>0.14299999999999999</c:v>
                </c:pt>
                <c:pt idx="18" formatCode="0.000">
                  <c:v>0.06</c:v>
                </c:pt>
                <c:pt idx="19">
                  <c:v>0.16400000000000001</c:v>
                </c:pt>
                <c:pt idx="20" formatCode="0.000">
                  <c:v>-0.06</c:v>
                </c:pt>
                <c:pt idx="21">
                  <c:v>-0.23200000000000001</c:v>
                </c:pt>
                <c:pt idx="22" formatCode="0.000">
                  <c:v>-3.3370000000000002</c:v>
                </c:pt>
                <c:pt idx="23">
                  <c:v>-0.13300000000000001</c:v>
                </c:pt>
                <c:pt idx="24" formatCode="0.000">
                  <c:v>-2.9000000000000001E-2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EF-4E64-87E5-F83DC37E35F5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'numero 3'!$E$2:$E$26</c:f>
              <c:numCache>
                <c:formatCode>General</c:formatCode>
                <c:ptCount val="25"/>
                <c:pt idx="0">
                  <c:v>0.20699999999999999</c:v>
                </c:pt>
                <c:pt idx="1">
                  <c:v>-1.609</c:v>
                </c:pt>
                <c:pt idx="2">
                  <c:v>0.85099999999999998</c:v>
                </c:pt>
                <c:pt idx="3">
                  <c:v>-1.0029999999999999</c:v>
                </c:pt>
                <c:pt idx="4">
                  <c:v>-2.1640000000000001</c:v>
                </c:pt>
                <c:pt idx="5">
                  <c:v>0.76300000000000001</c:v>
                </c:pt>
                <c:pt idx="6">
                  <c:v>-1.2669999999999999</c:v>
                </c:pt>
                <c:pt idx="7" formatCode="0.000">
                  <c:v>1.28</c:v>
                </c:pt>
                <c:pt idx="8">
                  <c:v>-0.57399999999999995</c:v>
                </c:pt>
                <c:pt idx="9">
                  <c:v>-1.7350000000000001</c:v>
                </c:pt>
                <c:pt idx="10">
                  <c:v>0.97799999999999998</c:v>
                </c:pt>
                <c:pt idx="11">
                  <c:v>-0.96499999999999997</c:v>
                </c:pt>
                <c:pt idx="12">
                  <c:v>1.4950000000000001</c:v>
                </c:pt>
                <c:pt idx="13" formatCode="0.000">
                  <c:v>-0.36</c:v>
                </c:pt>
                <c:pt idx="14" formatCode="0.000">
                  <c:v>-1.52</c:v>
                </c:pt>
                <c:pt idx="15">
                  <c:v>1.407</c:v>
                </c:pt>
                <c:pt idx="16">
                  <c:v>-0.53600000000000003</c:v>
                </c:pt>
                <c:pt idx="17">
                  <c:v>1.9239999999999999</c:v>
                </c:pt>
                <c:pt idx="18" formatCode="0.000">
                  <c:v>7.0000000000000007E-2</c:v>
                </c:pt>
                <c:pt idx="19">
                  <c:v>-1.091</c:v>
                </c:pt>
                <c:pt idx="20" formatCode="0.000">
                  <c:v>2.48</c:v>
                </c:pt>
                <c:pt idx="21">
                  <c:v>0.53700000000000003</c:v>
                </c:pt>
                <c:pt idx="22" formatCode="0.000">
                  <c:v>-0.29099999999999998</c:v>
                </c:pt>
                <c:pt idx="23">
                  <c:v>1.143</c:v>
                </c:pt>
                <c:pt idx="24" formatCode="0.000">
                  <c:v>-1.7999999999999999E-2</c:v>
                </c:pt>
              </c:numCache>
            </c:numRef>
          </c:xVal>
          <c:yVal>
            <c:numRef>
              <c:f>'numero 3'!$F$2:$F$26</c:f>
              <c:numCache>
                <c:formatCode>General</c:formatCode>
                <c:ptCount val="25"/>
                <c:pt idx="0">
                  <c:v>0.45</c:v>
                </c:pt>
                <c:pt idx="1">
                  <c:v>0.152</c:v>
                </c:pt>
                <c:pt idx="2">
                  <c:v>0.33500000000000002</c:v>
                </c:pt>
                <c:pt idx="3">
                  <c:v>0.252</c:v>
                </c:pt>
                <c:pt idx="4">
                  <c:v>0.35599999999999998</c:v>
                </c:pt>
                <c:pt idx="5">
                  <c:v>0.247</c:v>
                </c:pt>
                <c:pt idx="6">
                  <c:v>-1.2999999999999999E-2</c:v>
                </c:pt>
                <c:pt idx="7">
                  <c:v>0.25800000000000001</c:v>
                </c:pt>
                <c:pt idx="8">
                  <c:v>0.17499999999999999</c:v>
                </c:pt>
                <c:pt idx="9">
                  <c:v>0.27900000000000003</c:v>
                </c:pt>
                <c:pt idx="10">
                  <c:v>0.20899999999999999</c:v>
                </c:pt>
                <c:pt idx="11">
                  <c:v>3.6999999999999998E-2</c:v>
                </c:pt>
                <c:pt idx="12" formatCode="0.000">
                  <c:v>0.22</c:v>
                </c:pt>
                <c:pt idx="13">
                  <c:v>0.13600000000000001</c:v>
                </c:pt>
                <c:pt idx="14" formatCode="0.000">
                  <c:v>0.24</c:v>
                </c:pt>
                <c:pt idx="15">
                  <c:v>0.13200000000000001</c:v>
                </c:pt>
                <c:pt idx="16" formatCode="0.000">
                  <c:v>-0.04</c:v>
                </c:pt>
                <c:pt idx="17">
                  <c:v>0.14299999999999999</c:v>
                </c:pt>
                <c:pt idx="18" formatCode="0.000">
                  <c:v>0.06</c:v>
                </c:pt>
                <c:pt idx="19">
                  <c:v>0.16400000000000001</c:v>
                </c:pt>
                <c:pt idx="20" formatCode="0.000">
                  <c:v>-0.06</c:v>
                </c:pt>
                <c:pt idx="21">
                  <c:v>-0.23200000000000001</c:v>
                </c:pt>
                <c:pt idx="22" formatCode="0.000">
                  <c:v>-3.3370000000000002</c:v>
                </c:pt>
                <c:pt idx="23">
                  <c:v>-0.13300000000000001</c:v>
                </c:pt>
                <c:pt idx="24" formatCode="0.000">
                  <c:v>-2.9000000000000001E-2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EF-4E64-87E5-F83DC37E3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462680"/>
        <c:axId val="528463664"/>
      </c:scatterChart>
      <c:valAx>
        <c:axId val="528462680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8463664"/>
        <c:crosses val="autoZero"/>
        <c:crossBetween val="midCat"/>
      </c:valAx>
      <c:valAx>
        <c:axId val="528463664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8462680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47791343895778E-2"/>
          <c:y val="4.8761174968071523E-2"/>
          <c:w val="0.94660035916563057"/>
          <c:h val="0.8919839905069337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'numero 4'!$A$1:$A$16</c:f>
              <c:numCache>
                <c:formatCode>General</c:formatCode>
                <c:ptCount val="1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</c:numCache>
            </c:numRef>
          </c:xVal>
          <c:yVal>
            <c:numRef>
              <c:f>'numero 4'!$B$1:$B$16</c:f>
              <c:numCache>
                <c:formatCode>General</c:formatCode>
                <c:ptCount val="16"/>
                <c:pt idx="0">
                  <c:v>1</c:v>
                </c:pt>
                <c:pt idx="1">
                  <c:v>0.60613498401599619</c:v>
                </c:pt>
                <c:pt idx="2">
                  <c:v>0.38846386998258153</c:v>
                </c:pt>
                <c:pt idx="3">
                  <c:v>0.26030820491461898</c:v>
                </c:pt>
                <c:pt idx="4">
                  <c:v>0.18090630036342067</c:v>
                </c:pt>
                <c:pt idx="5">
                  <c:v>0.12960000000000005</c:v>
                </c:pt>
                <c:pt idx="6">
                  <c:v>9.5259868922420415E-2</c:v>
                </c:pt>
                <c:pt idx="7">
                  <c:v>7.1576926285309553E-2</c:v>
                </c:pt>
                <c:pt idx="8">
                  <c:v>5.4817378272935896E-2</c:v>
                </c:pt>
                <c:pt idx="9">
                  <c:v>4.2688340960316908E-2</c:v>
                </c:pt>
                <c:pt idx="10">
                  <c:v>3.3735943356934632E-2</c:v>
                </c:pt>
                <c:pt idx="11">
                  <c:v>2.7012087008533414E-2</c:v>
                </c:pt>
                <c:pt idx="12">
                  <c:v>2.1882987290360995E-2</c:v>
                </c:pt>
                <c:pt idx="13">
                  <c:v>1.7915527887885776E-2</c:v>
                </c:pt>
                <c:pt idx="14">
                  <c:v>1.4807822976534768E-2</c:v>
                </c:pt>
                <c:pt idx="15">
                  <c:v>1.2345679012345678E-2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2A-4F0C-A4A0-76D6D9E31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742768"/>
        <c:axId val="536743424"/>
      </c:scatterChart>
      <c:valAx>
        <c:axId val="536742768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6743424"/>
        <c:crosses val="autoZero"/>
        <c:crossBetween val="midCat"/>
        <c:majorUnit val="0.4"/>
      </c:valAx>
      <c:valAx>
        <c:axId val="53674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674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paperSize="9" orientation="landscape" horizontalDpi="0" verticalDpi="0"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762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'numero 8'!$A$1:$A$16</c:f>
              <c:numCache>
                <c:formatCode>General</c:formatCode>
                <c:ptCount val="1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</c:numCache>
            </c:numRef>
          </c:xVal>
          <c:yVal>
            <c:numRef>
              <c:f>'numero 8'!$B$1:$B$16</c:f>
              <c:numCache>
                <c:formatCode>General</c:formatCode>
                <c:ptCount val="16"/>
                <c:pt idx="0">
                  <c:v>0</c:v>
                </c:pt>
                <c:pt idx="1">
                  <c:v>0.68205737938915345</c:v>
                </c:pt>
                <c:pt idx="2">
                  <c:v>0.64639002581058969</c:v>
                </c:pt>
                <c:pt idx="3">
                  <c:v>0.43753936815741729</c:v>
                </c:pt>
                <c:pt idx="4">
                  <c:v>0.26882424464007387</c:v>
                </c:pt>
                <c:pt idx="5">
                  <c:v>0.16047292532320409</c:v>
                </c:pt>
                <c:pt idx="6">
                  <c:v>9.5542484860363527E-2</c:v>
                </c:pt>
                <c:pt idx="7">
                  <c:v>5.738672244771225E-2</c:v>
                </c:pt>
                <c:pt idx="8">
                  <c:v>3.495262928658957E-2</c:v>
                </c:pt>
                <c:pt idx="9">
                  <c:v>2.1634620609905904E-2</c:v>
                </c:pt>
                <c:pt idx="10">
                  <c:v>1.3618254755771183E-2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00-48C9-BAE0-06E382A65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675824"/>
        <c:axId val="589679432"/>
      </c:scatterChart>
      <c:valAx>
        <c:axId val="589675824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9679432"/>
        <c:crosses val="autoZero"/>
        <c:crossBetween val="midCat"/>
        <c:majorUnit val="0.4"/>
        <c:minorUnit val="0.2"/>
      </c:valAx>
      <c:valAx>
        <c:axId val="589679432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967582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175860</xdr:colOff>
      <xdr:row>24</xdr:row>
      <xdr:rowOff>88965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3A4AD2-B4E6-4E7E-8DC4-7D0B0AF1B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66675</xdr:rowOff>
    </xdr:from>
    <xdr:to>
      <xdr:col>9</xdr:col>
      <xdr:colOff>142876</xdr:colOff>
      <xdr:row>48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8353C8B-916C-4935-9039-2B084AC97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9</xdr:col>
      <xdr:colOff>85725</xdr:colOff>
      <xdr:row>24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0566872-8F9A-4033-8EB1-0221975DE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24</xdr:row>
      <xdr:rowOff>85725</xdr:rowOff>
    </xdr:from>
    <xdr:to>
      <xdr:col>9</xdr:col>
      <xdr:colOff>114300</xdr:colOff>
      <xdr:row>48</xdr:row>
      <xdr:rowOff>152400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F6E16C0-144D-44AC-B9AB-0D96CBE90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9</xdr:row>
      <xdr:rowOff>152400</xdr:rowOff>
    </xdr:from>
    <xdr:to>
      <xdr:col>18</xdr:col>
      <xdr:colOff>552450</xdr:colOff>
      <xdr:row>35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1B6BC38-46F6-43B0-A801-E92AFE2F6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495301</xdr:colOff>
      <xdr:row>0</xdr:row>
      <xdr:rowOff>0</xdr:rowOff>
    </xdr:from>
    <xdr:ext cx="476250" cy="1000125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AFADB366-DD69-4376-8BD1-4FE7CE56B005}"/>
            </a:ext>
          </a:extLst>
        </xdr:cNvPr>
        <xdr:cNvSpPr txBox="1"/>
      </xdr:nvSpPr>
      <xdr:spPr>
        <a:xfrm>
          <a:off x="495301" y="0"/>
          <a:ext cx="476250" cy="1000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7200"/>
            <a:t>f</a:t>
          </a:r>
        </a:p>
      </xdr:txBody>
    </xdr:sp>
    <xdr:clientData/>
  </xdr:one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0.91497</cdr:x>
      <cdr:y>0.71839</cdr:y>
    </cdr:from>
    <cdr:to>
      <cdr:x>1</cdr:x>
      <cdr:y>1</cdr:y>
    </cdr:to>
    <cdr:sp macro="" textlink="">
      <cdr:nvSpPr>
        <cdr:cNvPr id="3" name="CaixaDeTexto 2">
          <a:extLst xmlns:a="http://schemas.openxmlformats.org/drawingml/2006/main">
            <a:ext uri="{FF2B5EF4-FFF2-40B4-BE49-F238E27FC236}">
              <a16:creationId xmlns:a16="http://schemas.microsoft.com/office/drawing/2014/main" id="{BF086E1C-9D54-4E6A-8F3C-CB923EA725A4}"/>
            </a:ext>
          </a:extLst>
        </cdr:cNvPr>
        <cdr:cNvSpPr txBox="1"/>
      </cdr:nvSpPr>
      <cdr:spPr>
        <a:xfrm xmlns:a="http://schemas.openxmlformats.org/drawingml/2006/main">
          <a:off x="7686675" y="3571876"/>
          <a:ext cx="714374" cy="1400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7200"/>
            <a:t>X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552450</xdr:colOff>
      <xdr:row>8</xdr:row>
      <xdr:rowOff>180975</xdr:rowOff>
    </xdr:from>
    <xdr:ext cx="1333500" cy="160020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91DB3115-A047-4C47-B648-07B56A0DB8CE}"/>
            </a:ext>
          </a:extLst>
        </xdr:cNvPr>
        <xdr:cNvSpPr txBox="1"/>
      </xdr:nvSpPr>
      <xdr:spPr>
        <a:xfrm>
          <a:off x="4210050" y="1704975"/>
          <a:ext cx="1333500" cy="1600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pt-BR" sz="7200"/>
        </a:p>
      </xdr:txBody>
    </xdr:sp>
    <xdr:clientData/>
  </xdr:oneCellAnchor>
  <xdr:twoCellAnchor>
    <xdr:from>
      <xdr:col>0</xdr:col>
      <xdr:colOff>14287</xdr:colOff>
      <xdr:row>0</xdr:row>
      <xdr:rowOff>9524</xdr:rowOff>
    </xdr:from>
    <xdr:to>
      <xdr:col>13</xdr:col>
      <xdr:colOff>542925</xdr:colOff>
      <xdr:row>28</xdr:row>
      <xdr:rowOff>123825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858280F-25D5-4635-90AB-559CEA5449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495299</xdr:colOff>
      <xdr:row>0</xdr:row>
      <xdr:rowOff>9525</xdr:rowOff>
    </xdr:from>
    <xdr:ext cx="676276" cy="1736053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3E63C4E2-992F-4F5D-8F17-8EF53BC31BA8}"/>
            </a:ext>
          </a:extLst>
        </xdr:cNvPr>
        <xdr:cNvSpPr txBox="1"/>
      </xdr:nvSpPr>
      <xdr:spPr>
        <a:xfrm>
          <a:off x="495299" y="9525"/>
          <a:ext cx="676276" cy="1736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0500"/>
            <a:t>f</a:t>
          </a:r>
        </a:p>
      </xdr:txBody>
    </xdr:sp>
    <xdr:clientData/>
  </xdr:oneCellAnchor>
  <xdr:oneCellAnchor>
    <xdr:from>
      <xdr:col>12</xdr:col>
      <xdr:colOff>171449</xdr:colOff>
      <xdr:row>19</xdr:row>
      <xdr:rowOff>85725</xdr:rowOff>
    </xdr:from>
    <xdr:ext cx="800101" cy="1527104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F686E76D-54C4-4FE8-A3C4-BD14384C80F9}"/>
            </a:ext>
          </a:extLst>
        </xdr:cNvPr>
        <xdr:cNvSpPr txBox="1"/>
      </xdr:nvSpPr>
      <xdr:spPr>
        <a:xfrm>
          <a:off x="7486649" y="3705225"/>
          <a:ext cx="800101" cy="15271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8800"/>
            <a:t>X</a:t>
          </a:r>
        </a:p>
      </xdr:txBody>
    </xdr:sp>
    <xdr:clientData/>
  </xdr:oneCellAnchor>
  <xdr:oneCellAnchor>
    <xdr:from>
      <xdr:col>8</xdr:col>
      <xdr:colOff>85723</xdr:colOff>
      <xdr:row>19</xdr:row>
      <xdr:rowOff>87383</xdr:rowOff>
    </xdr:from>
    <xdr:ext cx="1352552" cy="843693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3676239B-3968-45B1-86BD-8A578B1483D4}"/>
            </a:ext>
          </a:extLst>
        </xdr:cNvPr>
        <xdr:cNvSpPr txBox="1"/>
      </xdr:nvSpPr>
      <xdr:spPr>
        <a:xfrm>
          <a:off x="4962523" y="3706883"/>
          <a:ext cx="1352552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2400" b="1"/>
            <a:t>BW</a:t>
          </a:r>
        </a:p>
        <a:p>
          <a:pPr algn="ctr"/>
          <a:r>
            <a:rPr lang="pt-BR" sz="2400" b="1"/>
            <a:t>2,77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390525</xdr:colOff>
      <xdr:row>1</xdr:row>
      <xdr:rowOff>28575</xdr:rowOff>
    </xdr:from>
    <xdr:to>
      <xdr:col>16</xdr:col>
      <xdr:colOff>9525</xdr:colOff>
      <xdr:row>29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0B2C106-9E86-431E-9F4A-457D1DDC2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725" y="219075"/>
          <a:ext cx="5105400" cy="548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6</xdr:col>
      <xdr:colOff>66675</xdr:colOff>
      <xdr:row>29</xdr:row>
      <xdr:rowOff>76200</xdr:rowOff>
    </xdr:to>
    <xdr:grpSp>
      <xdr:nvGrpSpPr>
        <xdr:cNvPr id="5123" name="Grupo 3">
          <a:extLst>
            <a:ext uri="{FF2B5EF4-FFF2-40B4-BE49-F238E27FC236}">
              <a16:creationId xmlns:a16="http://schemas.microsoft.com/office/drawing/2014/main" id="{43ABBF1B-83F7-4F52-98C1-5BEB67BBACE5}"/>
            </a:ext>
          </a:extLst>
        </xdr:cNvPr>
        <xdr:cNvGrpSpPr>
          <a:grpSpLocks noChangeAspect="1"/>
        </xdr:cNvGrpSpPr>
      </xdr:nvGrpSpPr>
      <xdr:grpSpPr bwMode="auto">
        <a:xfrm>
          <a:off x="0" y="190500"/>
          <a:ext cx="3724275" cy="5410200"/>
          <a:chOff x="0" y="20"/>
          <a:chExt cx="391" cy="568"/>
        </a:xfrm>
      </xdr:grpSpPr>
      <xdr:sp macro="" textlink="">
        <xdr:nvSpPr>
          <xdr:cNvPr id="5122" name="AutoForma 2">
            <a:extLst>
              <a:ext uri="{FF2B5EF4-FFF2-40B4-BE49-F238E27FC236}">
                <a16:creationId xmlns:a16="http://schemas.microsoft.com/office/drawing/2014/main" id="{4ADF3F80-9827-40EA-BA6A-9FBBE1F028C1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20"/>
            <a:ext cx="391" cy="5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4" name="Retângulo 4">
            <a:extLst>
              <a:ext uri="{FF2B5EF4-FFF2-40B4-BE49-F238E27FC236}">
                <a16:creationId xmlns:a16="http://schemas.microsoft.com/office/drawing/2014/main" id="{EF771E8C-3D6F-46A3-B2FA-FECA2B56943D}"/>
              </a:ext>
            </a:extLst>
          </xdr:cNvPr>
          <xdr:cNvSpPr>
            <a:spLocks noChangeArrowheads="1"/>
          </xdr:cNvSpPr>
        </xdr:nvSpPr>
        <xdr:spPr bwMode="auto">
          <a:xfrm>
            <a:off x="17" y="22"/>
            <a:ext cx="31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ANO</a:t>
            </a:r>
          </a:p>
        </xdr:txBody>
      </xdr:sp>
      <xdr:sp macro="" textlink="">
        <xdr:nvSpPr>
          <xdr:cNvPr id="5125" name="Retângulo 5">
            <a:extLst>
              <a:ext uri="{FF2B5EF4-FFF2-40B4-BE49-F238E27FC236}">
                <a16:creationId xmlns:a16="http://schemas.microsoft.com/office/drawing/2014/main" id="{902D0BE3-A62D-48BB-B981-237D7E0D5EC2}"/>
              </a:ext>
            </a:extLst>
          </xdr:cNvPr>
          <xdr:cNvSpPr>
            <a:spLocks noChangeArrowheads="1"/>
          </xdr:cNvSpPr>
        </xdr:nvSpPr>
        <xdr:spPr bwMode="auto">
          <a:xfrm>
            <a:off x="76" y="22"/>
            <a:ext cx="308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DATA DE ENTRADA EM SERVIÇO NAS COMPANIAS</a:t>
            </a:r>
          </a:p>
        </xdr:txBody>
      </xdr:sp>
      <xdr:sp macro="" textlink="">
        <xdr:nvSpPr>
          <xdr:cNvPr id="5126" name="Retângulo 6">
            <a:extLst>
              <a:ext uri="{FF2B5EF4-FFF2-40B4-BE49-F238E27FC236}">
                <a16:creationId xmlns:a16="http://schemas.microsoft.com/office/drawing/2014/main" id="{8333FE46-93EF-4CDF-A220-FEE90E62F7E7}"/>
              </a:ext>
            </a:extLst>
          </xdr:cNvPr>
          <xdr:cNvSpPr>
            <a:spLocks noChangeArrowheads="1"/>
          </xdr:cNvSpPr>
        </xdr:nvSpPr>
        <xdr:spPr bwMode="auto">
          <a:xfrm>
            <a:off x="20" y="43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X01</a:t>
            </a:r>
          </a:p>
        </xdr:txBody>
      </xdr:sp>
      <xdr:sp macro="" textlink="">
        <xdr:nvSpPr>
          <xdr:cNvPr id="5127" name="Retângulo 7">
            <a:extLst>
              <a:ext uri="{FF2B5EF4-FFF2-40B4-BE49-F238E27FC236}">
                <a16:creationId xmlns:a16="http://schemas.microsoft.com/office/drawing/2014/main" id="{B807D085-E881-4755-9914-B4A35060522F}"/>
              </a:ext>
            </a:extLst>
          </xdr:cNvPr>
          <xdr:cNvSpPr>
            <a:spLocks noChangeArrowheads="1"/>
          </xdr:cNvSpPr>
        </xdr:nvSpPr>
        <xdr:spPr bwMode="auto">
          <a:xfrm>
            <a:off x="67" y="43"/>
            <a:ext cx="200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Peso máximo de decolagem [kg]</a:t>
            </a:r>
          </a:p>
        </xdr:txBody>
      </xdr:sp>
      <xdr:sp macro="" textlink="">
        <xdr:nvSpPr>
          <xdr:cNvPr id="5128" name="Retângulo 8">
            <a:extLst>
              <a:ext uri="{FF2B5EF4-FFF2-40B4-BE49-F238E27FC236}">
                <a16:creationId xmlns:a16="http://schemas.microsoft.com/office/drawing/2014/main" id="{593336BA-DB2A-4B90-BFF8-EAC12861E025}"/>
              </a:ext>
            </a:extLst>
          </xdr:cNvPr>
          <xdr:cNvSpPr>
            <a:spLocks noChangeArrowheads="1"/>
          </xdr:cNvSpPr>
        </xdr:nvSpPr>
        <xdr:spPr bwMode="auto">
          <a:xfrm>
            <a:off x="20" y="64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X02</a:t>
            </a:r>
          </a:p>
        </xdr:txBody>
      </xdr:sp>
      <xdr:sp macro="" textlink="">
        <xdr:nvSpPr>
          <xdr:cNvPr id="5129" name="Retângulo 9">
            <a:extLst>
              <a:ext uri="{FF2B5EF4-FFF2-40B4-BE49-F238E27FC236}">
                <a16:creationId xmlns:a16="http://schemas.microsoft.com/office/drawing/2014/main" id="{9C0571DA-1CB9-4DAE-93C4-7E82D2B7462F}"/>
              </a:ext>
            </a:extLst>
          </xdr:cNvPr>
          <xdr:cNvSpPr>
            <a:spLocks noChangeArrowheads="1"/>
          </xdr:cNvSpPr>
        </xdr:nvSpPr>
        <xdr:spPr bwMode="auto">
          <a:xfrm>
            <a:off x="67" y="64"/>
            <a:ext cx="220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Peso máximo zero-combustível [kg]</a:t>
            </a:r>
          </a:p>
        </xdr:txBody>
      </xdr:sp>
      <xdr:sp macro="" textlink="">
        <xdr:nvSpPr>
          <xdr:cNvPr id="5130" name="Retângulo 10">
            <a:extLst>
              <a:ext uri="{FF2B5EF4-FFF2-40B4-BE49-F238E27FC236}">
                <a16:creationId xmlns:a16="http://schemas.microsoft.com/office/drawing/2014/main" id="{7328AD21-6FB5-4801-90E4-B97F3D5E90D0}"/>
              </a:ext>
            </a:extLst>
          </xdr:cNvPr>
          <xdr:cNvSpPr>
            <a:spLocks noChangeArrowheads="1"/>
          </xdr:cNvSpPr>
        </xdr:nvSpPr>
        <xdr:spPr bwMode="auto">
          <a:xfrm>
            <a:off x="20" y="85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X03</a:t>
            </a:r>
          </a:p>
        </xdr:txBody>
      </xdr:sp>
      <xdr:sp macro="" textlink="">
        <xdr:nvSpPr>
          <xdr:cNvPr id="5131" name="Retângulo 11">
            <a:extLst>
              <a:ext uri="{FF2B5EF4-FFF2-40B4-BE49-F238E27FC236}">
                <a16:creationId xmlns:a16="http://schemas.microsoft.com/office/drawing/2014/main" id="{7B5D2A69-2349-4BBA-B2D9-1298F19542AC}"/>
              </a:ext>
            </a:extLst>
          </xdr:cNvPr>
          <xdr:cNvSpPr>
            <a:spLocks noChangeArrowheads="1"/>
          </xdr:cNvSpPr>
        </xdr:nvSpPr>
        <xdr:spPr bwMode="auto">
          <a:xfrm>
            <a:off x="67" y="85"/>
            <a:ext cx="168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Peso operacional vazio [kg]</a:t>
            </a:r>
          </a:p>
        </xdr:txBody>
      </xdr:sp>
      <xdr:sp macro="" textlink="">
        <xdr:nvSpPr>
          <xdr:cNvPr id="5132" name="Retângulo 12">
            <a:extLst>
              <a:ext uri="{FF2B5EF4-FFF2-40B4-BE49-F238E27FC236}">
                <a16:creationId xmlns:a16="http://schemas.microsoft.com/office/drawing/2014/main" id="{ECF8F182-2013-4AF1-8538-F1FB1D5957C6}"/>
              </a:ext>
            </a:extLst>
          </xdr:cNvPr>
          <xdr:cNvSpPr>
            <a:spLocks noChangeArrowheads="1"/>
          </xdr:cNvSpPr>
        </xdr:nvSpPr>
        <xdr:spPr bwMode="auto">
          <a:xfrm>
            <a:off x="20" y="106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X04</a:t>
            </a:r>
          </a:p>
        </xdr:txBody>
      </xdr:sp>
      <xdr:sp macro="" textlink="">
        <xdr:nvSpPr>
          <xdr:cNvPr id="5133" name="Retângulo 13">
            <a:extLst>
              <a:ext uri="{FF2B5EF4-FFF2-40B4-BE49-F238E27FC236}">
                <a16:creationId xmlns:a16="http://schemas.microsoft.com/office/drawing/2014/main" id="{108A38F9-0613-4660-919D-08A30A9B29A7}"/>
              </a:ext>
            </a:extLst>
          </xdr:cNvPr>
          <xdr:cNvSpPr>
            <a:spLocks noChangeArrowheads="1"/>
          </xdr:cNvSpPr>
        </xdr:nvSpPr>
        <xdr:spPr bwMode="auto">
          <a:xfrm>
            <a:off x="67" y="106"/>
            <a:ext cx="157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Combustível máximo [kg]</a:t>
            </a:r>
          </a:p>
        </xdr:txBody>
      </xdr:sp>
      <xdr:sp macro="" textlink="">
        <xdr:nvSpPr>
          <xdr:cNvPr id="5134" name="Retângulo 14">
            <a:extLst>
              <a:ext uri="{FF2B5EF4-FFF2-40B4-BE49-F238E27FC236}">
                <a16:creationId xmlns:a16="http://schemas.microsoft.com/office/drawing/2014/main" id="{4925AAF4-305F-4EA3-8312-42B72EB0FC20}"/>
              </a:ext>
            </a:extLst>
          </xdr:cNvPr>
          <xdr:cNvSpPr>
            <a:spLocks noChangeArrowheads="1"/>
          </xdr:cNvSpPr>
        </xdr:nvSpPr>
        <xdr:spPr bwMode="auto">
          <a:xfrm>
            <a:off x="20" y="127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X05</a:t>
            </a:r>
          </a:p>
        </xdr:txBody>
      </xdr:sp>
      <xdr:sp macro="" textlink="">
        <xdr:nvSpPr>
          <xdr:cNvPr id="5135" name="Retângulo 15">
            <a:extLst>
              <a:ext uri="{FF2B5EF4-FFF2-40B4-BE49-F238E27FC236}">
                <a16:creationId xmlns:a16="http://schemas.microsoft.com/office/drawing/2014/main" id="{05216849-B0FE-48DB-BC0A-9AADCE128C20}"/>
              </a:ext>
            </a:extLst>
          </xdr:cNvPr>
          <xdr:cNvSpPr>
            <a:spLocks noChangeArrowheads="1"/>
          </xdr:cNvSpPr>
        </xdr:nvSpPr>
        <xdr:spPr bwMode="auto">
          <a:xfrm>
            <a:off x="67" y="127"/>
            <a:ext cx="188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Área de referência da asa [m2]</a:t>
            </a:r>
          </a:p>
        </xdr:txBody>
      </xdr:sp>
      <xdr:sp macro="" textlink="">
        <xdr:nvSpPr>
          <xdr:cNvPr id="5136" name="Retângulo 16">
            <a:extLst>
              <a:ext uri="{FF2B5EF4-FFF2-40B4-BE49-F238E27FC236}">
                <a16:creationId xmlns:a16="http://schemas.microsoft.com/office/drawing/2014/main" id="{5CD77334-FD1B-4531-A9EB-EFCA1BA10F65}"/>
              </a:ext>
            </a:extLst>
          </xdr:cNvPr>
          <xdr:cNvSpPr>
            <a:spLocks noChangeArrowheads="1"/>
          </xdr:cNvSpPr>
        </xdr:nvSpPr>
        <xdr:spPr bwMode="auto">
          <a:xfrm>
            <a:off x="20" y="148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X06</a:t>
            </a:r>
          </a:p>
        </xdr:txBody>
      </xdr:sp>
      <xdr:sp macro="" textlink="">
        <xdr:nvSpPr>
          <xdr:cNvPr id="5137" name="Retângulo 17">
            <a:extLst>
              <a:ext uri="{FF2B5EF4-FFF2-40B4-BE49-F238E27FC236}">
                <a16:creationId xmlns:a16="http://schemas.microsoft.com/office/drawing/2014/main" id="{C8942ACB-B6BB-4EB3-9C70-5CBBD29138A2}"/>
              </a:ext>
            </a:extLst>
          </xdr:cNvPr>
          <xdr:cNvSpPr>
            <a:spLocks noChangeArrowheads="1"/>
          </xdr:cNvSpPr>
        </xdr:nvSpPr>
        <xdr:spPr bwMode="auto">
          <a:xfrm>
            <a:off x="67" y="148"/>
            <a:ext cx="204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Alongamento da asa da aeronave</a:t>
            </a:r>
          </a:p>
        </xdr:txBody>
      </xdr:sp>
      <xdr:sp macro="" textlink="">
        <xdr:nvSpPr>
          <xdr:cNvPr id="5138" name="Retângulo 18">
            <a:extLst>
              <a:ext uri="{FF2B5EF4-FFF2-40B4-BE49-F238E27FC236}">
                <a16:creationId xmlns:a16="http://schemas.microsoft.com/office/drawing/2014/main" id="{5843F8CF-1C58-4E34-89F5-5DBA28257A1F}"/>
              </a:ext>
            </a:extLst>
          </xdr:cNvPr>
          <xdr:cNvSpPr>
            <a:spLocks noChangeArrowheads="1"/>
          </xdr:cNvSpPr>
        </xdr:nvSpPr>
        <xdr:spPr bwMode="auto">
          <a:xfrm>
            <a:off x="20" y="169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X07</a:t>
            </a:r>
          </a:p>
        </xdr:txBody>
      </xdr:sp>
      <xdr:sp macro="" textlink="">
        <xdr:nvSpPr>
          <xdr:cNvPr id="5139" name="Retângulo 19">
            <a:extLst>
              <a:ext uri="{FF2B5EF4-FFF2-40B4-BE49-F238E27FC236}">
                <a16:creationId xmlns:a16="http://schemas.microsoft.com/office/drawing/2014/main" id="{7CF9A669-A534-4529-B797-A35ED8B693E5}"/>
              </a:ext>
            </a:extLst>
          </xdr:cNvPr>
          <xdr:cNvSpPr>
            <a:spLocks noChangeArrowheads="1"/>
          </xdr:cNvSpPr>
        </xdr:nvSpPr>
        <xdr:spPr bwMode="auto">
          <a:xfrm>
            <a:off x="67" y="169"/>
            <a:ext cx="190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Afilamento da asa da aeronave</a:t>
            </a:r>
          </a:p>
        </xdr:txBody>
      </xdr:sp>
      <xdr:sp macro="" textlink="">
        <xdr:nvSpPr>
          <xdr:cNvPr id="5140" name="Retângulo 20">
            <a:extLst>
              <a:ext uri="{FF2B5EF4-FFF2-40B4-BE49-F238E27FC236}">
                <a16:creationId xmlns:a16="http://schemas.microsoft.com/office/drawing/2014/main" id="{67384AF6-960A-4E09-9DA6-9B9D8746F091}"/>
              </a:ext>
            </a:extLst>
          </xdr:cNvPr>
          <xdr:cNvSpPr>
            <a:spLocks noChangeArrowheads="1"/>
          </xdr:cNvSpPr>
        </xdr:nvSpPr>
        <xdr:spPr bwMode="auto">
          <a:xfrm>
            <a:off x="20" y="190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X08</a:t>
            </a:r>
          </a:p>
        </xdr:txBody>
      </xdr:sp>
      <xdr:sp macro="" textlink="">
        <xdr:nvSpPr>
          <xdr:cNvPr id="5141" name="Retângulo 21">
            <a:extLst>
              <a:ext uri="{FF2B5EF4-FFF2-40B4-BE49-F238E27FC236}">
                <a16:creationId xmlns:a16="http://schemas.microsoft.com/office/drawing/2014/main" id="{52D793A8-C778-4387-972D-814B1BBA7B14}"/>
              </a:ext>
            </a:extLst>
          </xdr:cNvPr>
          <xdr:cNvSpPr>
            <a:spLocks noChangeArrowheads="1"/>
          </xdr:cNvSpPr>
        </xdr:nvSpPr>
        <xdr:spPr bwMode="auto">
          <a:xfrm>
            <a:off x="67" y="190"/>
            <a:ext cx="181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Enflechamento da asa [graus]</a:t>
            </a:r>
          </a:p>
        </xdr:txBody>
      </xdr:sp>
      <xdr:sp macro="" textlink="">
        <xdr:nvSpPr>
          <xdr:cNvPr id="5142" name="Retângulo 22">
            <a:extLst>
              <a:ext uri="{FF2B5EF4-FFF2-40B4-BE49-F238E27FC236}">
                <a16:creationId xmlns:a16="http://schemas.microsoft.com/office/drawing/2014/main" id="{964BB800-AD16-46D0-868E-FCC36D771A3C}"/>
              </a:ext>
            </a:extLst>
          </xdr:cNvPr>
          <xdr:cNvSpPr>
            <a:spLocks noChangeArrowheads="1"/>
          </xdr:cNvSpPr>
        </xdr:nvSpPr>
        <xdr:spPr bwMode="auto">
          <a:xfrm>
            <a:off x="20" y="211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X09</a:t>
            </a:r>
          </a:p>
        </xdr:txBody>
      </xdr:sp>
      <xdr:sp macro="" textlink="">
        <xdr:nvSpPr>
          <xdr:cNvPr id="5143" name="Retângulo 23">
            <a:extLst>
              <a:ext uri="{FF2B5EF4-FFF2-40B4-BE49-F238E27FC236}">
                <a16:creationId xmlns:a16="http://schemas.microsoft.com/office/drawing/2014/main" id="{E51FDE4B-0142-42C0-876E-288E31C0B1B9}"/>
              </a:ext>
            </a:extLst>
          </xdr:cNvPr>
          <xdr:cNvSpPr>
            <a:spLocks noChangeArrowheads="1"/>
          </xdr:cNvSpPr>
        </xdr:nvSpPr>
        <xdr:spPr bwMode="auto">
          <a:xfrm>
            <a:off x="67" y="211"/>
            <a:ext cx="261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Alongamento da empenagem vertical (EV)</a:t>
            </a:r>
          </a:p>
        </xdr:txBody>
      </xdr:sp>
      <xdr:sp macro="" textlink="">
        <xdr:nvSpPr>
          <xdr:cNvPr id="5144" name="Retângulo 24">
            <a:extLst>
              <a:ext uri="{FF2B5EF4-FFF2-40B4-BE49-F238E27FC236}">
                <a16:creationId xmlns:a16="http://schemas.microsoft.com/office/drawing/2014/main" id="{8F47099D-C5FF-4950-8039-6C52E962153E}"/>
              </a:ext>
            </a:extLst>
          </xdr:cNvPr>
          <xdr:cNvSpPr>
            <a:spLocks noChangeArrowheads="1"/>
          </xdr:cNvSpPr>
        </xdr:nvSpPr>
        <xdr:spPr bwMode="auto">
          <a:xfrm>
            <a:off x="20" y="232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X10</a:t>
            </a:r>
          </a:p>
        </xdr:txBody>
      </xdr:sp>
      <xdr:sp macro="" textlink="">
        <xdr:nvSpPr>
          <xdr:cNvPr id="5145" name="Retângulo 25">
            <a:extLst>
              <a:ext uri="{FF2B5EF4-FFF2-40B4-BE49-F238E27FC236}">
                <a16:creationId xmlns:a16="http://schemas.microsoft.com/office/drawing/2014/main" id="{DF9ADD03-3CA0-4EF3-923E-57AA85ED44D1}"/>
              </a:ext>
            </a:extLst>
          </xdr:cNvPr>
          <xdr:cNvSpPr>
            <a:spLocks noChangeArrowheads="1"/>
          </xdr:cNvSpPr>
        </xdr:nvSpPr>
        <xdr:spPr bwMode="auto">
          <a:xfrm>
            <a:off x="67" y="232"/>
            <a:ext cx="247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Afilamento da empenagem vertical (EV)</a:t>
            </a:r>
          </a:p>
        </xdr:txBody>
      </xdr:sp>
      <xdr:sp macro="" textlink="">
        <xdr:nvSpPr>
          <xdr:cNvPr id="5146" name="Retângulo 26">
            <a:extLst>
              <a:ext uri="{FF2B5EF4-FFF2-40B4-BE49-F238E27FC236}">
                <a16:creationId xmlns:a16="http://schemas.microsoft.com/office/drawing/2014/main" id="{5BEF7A40-2872-47F7-AD52-5C61BED7254F}"/>
              </a:ext>
            </a:extLst>
          </xdr:cNvPr>
          <xdr:cNvSpPr>
            <a:spLocks noChangeArrowheads="1"/>
          </xdr:cNvSpPr>
        </xdr:nvSpPr>
        <xdr:spPr bwMode="auto">
          <a:xfrm>
            <a:off x="20" y="253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X11</a:t>
            </a:r>
          </a:p>
        </xdr:txBody>
      </xdr:sp>
      <xdr:sp macro="" textlink="">
        <xdr:nvSpPr>
          <xdr:cNvPr id="5147" name="Retângulo 27">
            <a:extLst>
              <a:ext uri="{FF2B5EF4-FFF2-40B4-BE49-F238E27FC236}">
                <a16:creationId xmlns:a16="http://schemas.microsoft.com/office/drawing/2014/main" id="{7678F764-8FE5-4EE5-9046-31E64E5E6D87}"/>
              </a:ext>
            </a:extLst>
          </xdr:cNvPr>
          <xdr:cNvSpPr>
            <a:spLocks noChangeArrowheads="1"/>
          </xdr:cNvSpPr>
        </xdr:nvSpPr>
        <xdr:spPr bwMode="auto">
          <a:xfrm>
            <a:off x="67" y="253"/>
            <a:ext cx="271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Enflechamento da empenagem vertical (EV)</a:t>
            </a:r>
          </a:p>
        </xdr:txBody>
      </xdr:sp>
      <xdr:sp macro="" textlink="">
        <xdr:nvSpPr>
          <xdr:cNvPr id="5148" name="Retângulo 28">
            <a:extLst>
              <a:ext uri="{FF2B5EF4-FFF2-40B4-BE49-F238E27FC236}">
                <a16:creationId xmlns:a16="http://schemas.microsoft.com/office/drawing/2014/main" id="{C8BD0D3B-AD00-41E4-B651-1C3AA0153378}"/>
              </a:ext>
            </a:extLst>
          </xdr:cNvPr>
          <xdr:cNvSpPr>
            <a:spLocks noChangeArrowheads="1"/>
          </xdr:cNvSpPr>
        </xdr:nvSpPr>
        <xdr:spPr bwMode="auto">
          <a:xfrm>
            <a:off x="20" y="274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X12</a:t>
            </a:r>
          </a:p>
        </xdr:txBody>
      </xdr:sp>
      <xdr:sp macro="" textlink="">
        <xdr:nvSpPr>
          <xdr:cNvPr id="5149" name="Retângulo 29">
            <a:extLst>
              <a:ext uri="{FF2B5EF4-FFF2-40B4-BE49-F238E27FC236}">
                <a16:creationId xmlns:a16="http://schemas.microsoft.com/office/drawing/2014/main" id="{74532D0D-861B-4014-99B3-FDF06050308C}"/>
              </a:ext>
            </a:extLst>
          </xdr:cNvPr>
          <xdr:cNvSpPr>
            <a:spLocks noChangeArrowheads="1"/>
          </xdr:cNvSpPr>
        </xdr:nvSpPr>
        <xdr:spPr bwMode="auto">
          <a:xfrm>
            <a:off x="67" y="274"/>
            <a:ext cx="278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Alongamento da empenagem horizontal (EH)</a:t>
            </a:r>
          </a:p>
        </xdr:txBody>
      </xdr:sp>
      <xdr:sp macro="" textlink="">
        <xdr:nvSpPr>
          <xdr:cNvPr id="5150" name="Retângulo 30">
            <a:extLst>
              <a:ext uri="{FF2B5EF4-FFF2-40B4-BE49-F238E27FC236}">
                <a16:creationId xmlns:a16="http://schemas.microsoft.com/office/drawing/2014/main" id="{A3252AA5-09C3-4ABC-B9FD-9FFCE0B008E4}"/>
              </a:ext>
            </a:extLst>
          </xdr:cNvPr>
          <xdr:cNvSpPr>
            <a:spLocks noChangeArrowheads="1"/>
          </xdr:cNvSpPr>
        </xdr:nvSpPr>
        <xdr:spPr bwMode="auto">
          <a:xfrm>
            <a:off x="20" y="295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X13</a:t>
            </a:r>
          </a:p>
        </xdr:txBody>
      </xdr:sp>
      <xdr:sp macro="" textlink="">
        <xdr:nvSpPr>
          <xdr:cNvPr id="5151" name="Retângulo 31">
            <a:extLst>
              <a:ext uri="{FF2B5EF4-FFF2-40B4-BE49-F238E27FC236}">
                <a16:creationId xmlns:a16="http://schemas.microsoft.com/office/drawing/2014/main" id="{13B8B3B8-DD38-4B00-BF74-5948CE38A47A}"/>
              </a:ext>
            </a:extLst>
          </xdr:cNvPr>
          <xdr:cNvSpPr>
            <a:spLocks noChangeArrowheads="1"/>
          </xdr:cNvSpPr>
        </xdr:nvSpPr>
        <xdr:spPr bwMode="auto">
          <a:xfrm>
            <a:off x="67" y="295"/>
            <a:ext cx="264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Afilamento da empenagem horizontal (EH)</a:t>
            </a:r>
          </a:p>
        </xdr:txBody>
      </xdr:sp>
      <xdr:sp macro="" textlink="">
        <xdr:nvSpPr>
          <xdr:cNvPr id="5152" name="Retângulo 32">
            <a:extLst>
              <a:ext uri="{FF2B5EF4-FFF2-40B4-BE49-F238E27FC236}">
                <a16:creationId xmlns:a16="http://schemas.microsoft.com/office/drawing/2014/main" id="{2EB80B29-0A85-43DA-A571-2CBB60452B69}"/>
              </a:ext>
            </a:extLst>
          </xdr:cNvPr>
          <xdr:cNvSpPr>
            <a:spLocks noChangeArrowheads="1"/>
          </xdr:cNvSpPr>
        </xdr:nvSpPr>
        <xdr:spPr bwMode="auto">
          <a:xfrm>
            <a:off x="20" y="316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X14</a:t>
            </a:r>
          </a:p>
        </xdr:txBody>
      </xdr:sp>
      <xdr:sp macro="" textlink="">
        <xdr:nvSpPr>
          <xdr:cNvPr id="5153" name="Retângulo 33">
            <a:extLst>
              <a:ext uri="{FF2B5EF4-FFF2-40B4-BE49-F238E27FC236}">
                <a16:creationId xmlns:a16="http://schemas.microsoft.com/office/drawing/2014/main" id="{C94FC4CA-0948-41D4-A5F8-FE0E8F5A7F7D}"/>
              </a:ext>
            </a:extLst>
          </xdr:cNvPr>
          <xdr:cNvSpPr>
            <a:spLocks noChangeArrowheads="1"/>
          </xdr:cNvSpPr>
        </xdr:nvSpPr>
        <xdr:spPr bwMode="auto">
          <a:xfrm>
            <a:off x="67" y="316"/>
            <a:ext cx="288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Enflechamento da empenagem horizontal (EH)</a:t>
            </a:r>
          </a:p>
        </xdr:txBody>
      </xdr:sp>
      <xdr:sp macro="" textlink="">
        <xdr:nvSpPr>
          <xdr:cNvPr id="5154" name="Retângulo 34">
            <a:extLst>
              <a:ext uri="{FF2B5EF4-FFF2-40B4-BE49-F238E27FC236}">
                <a16:creationId xmlns:a16="http://schemas.microsoft.com/office/drawing/2014/main" id="{BD2F4E75-5FAD-4D3E-A755-AC7031DCEB56}"/>
              </a:ext>
            </a:extLst>
          </xdr:cNvPr>
          <xdr:cNvSpPr>
            <a:spLocks noChangeArrowheads="1"/>
          </xdr:cNvSpPr>
        </xdr:nvSpPr>
        <xdr:spPr bwMode="auto">
          <a:xfrm>
            <a:off x="20" y="337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X15</a:t>
            </a:r>
          </a:p>
        </xdr:txBody>
      </xdr:sp>
      <xdr:sp macro="" textlink="">
        <xdr:nvSpPr>
          <xdr:cNvPr id="5155" name="Retângulo 35">
            <a:extLst>
              <a:ext uri="{FF2B5EF4-FFF2-40B4-BE49-F238E27FC236}">
                <a16:creationId xmlns:a16="http://schemas.microsoft.com/office/drawing/2014/main" id="{B1A629FF-B328-4B4C-95E8-F0B12982F334}"/>
              </a:ext>
            </a:extLst>
          </xdr:cNvPr>
          <xdr:cNvSpPr>
            <a:spLocks noChangeArrowheads="1"/>
          </xdr:cNvSpPr>
        </xdr:nvSpPr>
        <xdr:spPr bwMode="auto">
          <a:xfrm>
            <a:off x="67" y="337"/>
            <a:ext cx="18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Razão propulsiva: tração/peso</a:t>
            </a:r>
          </a:p>
        </xdr:txBody>
      </xdr:sp>
      <xdr:sp macro="" textlink="">
        <xdr:nvSpPr>
          <xdr:cNvPr id="5156" name="Retângulo 36">
            <a:extLst>
              <a:ext uri="{FF2B5EF4-FFF2-40B4-BE49-F238E27FC236}">
                <a16:creationId xmlns:a16="http://schemas.microsoft.com/office/drawing/2014/main" id="{EA97D1EB-3E5B-40A0-B048-881BAC525BB4}"/>
              </a:ext>
            </a:extLst>
          </xdr:cNvPr>
          <xdr:cNvSpPr>
            <a:spLocks noChangeArrowheads="1"/>
          </xdr:cNvSpPr>
        </xdr:nvSpPr>
        <xdr:spPr bwMode="auto">
          <a:xfrm>
            <a:off x="20" y="358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X16</a:t>
            </a:r>
          </a:p>
        </xdr:txBody>
      </xdr:sp>
      <xdr:sp macro="" textlink="">
        <xdr:nvSpPr>
          <xdr:cNvPr id="5157" name="Retângulo 37">
            <a:extLst>
              <a:ext uri="{FF2B5EF4-FFF2-40B4-BE49-F238E27FC236}">
                <a16:creationId xmlns:a16="http://schemas.microsoft.com/office/drawing/2014/main" id="{83D960E8-39D0-4730-AA96-A59C50CAA70B}"/>
              </a:ext>
            </a:extLst>
          </xdr:cNvPr>
          <xdr:cNvSpPr>
            <a:spLocks noChangeArrowheads="1"/>
          </xdr:cNvSpPr>
        </xdr:nvSpPr>
        <xdr:spPr bwMode="auto">
          <a:xfrm>
            <a:off x="67" y="358"/>
            <a:ext cx="23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Número de Mach máximo operacional</a:t>
            </a:r>
          </a:p>
        </xdr:txBody>
      </xdr:sp>
      <xdr:sp macro="" textlink="">
        <xdr:nvSpPr>
          <xdr:cNvPr id="5158" name="Retângulo 38">
            <a:extLst>
              <a:ext uri="{FF2B5EF4-FFF2-40B4-BE49-F238E27FC236}">
                <a16:creationId xmlns:a16="http://schemas.microsoft.com/office/drawing/2014/main" id="{7D15693D-61C6-4C44-B076-E17B53EF2F4A}"/>
              </a:ext>
            </a:extLst>
          </xdr:cNvPr>
          <xdr:cNvSpPr>
            <a:spLocks noChangeArrowheads="1"/>
          </xdr:cNvSpPr>
        </xdr:nvSpPr>
        <xdr:spPr bwMode="auto">
          <a:xfrm>
            <a:off x="20" y="379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X17</a:t>
            </a:r>
          </a:p>
        </xdr:txBody>
      </xdr:sp>
      <xdr:sp macro="" textlink="">
        <xdr:nvSpPr>
          <xdr:cNvPr id="5159" name="Retângulo 39">
            <a:extLst>
              <a:ext uri="{FF2B5EF4-FFF2-40B4-BE49-F238E27FC236}">
                <a16:creationId xmlns:a16="http://schemas.microsoft.com/office/drawing/2014/main" id="{E4D5127D-562B-41C0-9CBB-7243B784B94E}"/>
              </a:ext>
            </a:extLst>
          </xdr:cNvPr>
          <xdr:cNvSpPr>
            <a:spLocks noChangeArrowheads="1"/>
          </xdr:cNvSpPr>
        </xdr:nvSpPr>
        <xdr:spPr bwMode="auto">
          <a:xfrm>
            <a:off x="67" y="379"/>
            <a:ext cx="240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Teto de serviço [pes]; Teto operacional </a:t>
            </a:r>
          </a:p>
        </xdr:txBody>
      </xdr:sp>
      <xdr:sp macro="" textlink="">
        <xdr:nvSpPr>
          <xdr:cNvPr id="5160" name="Retângulo 40">
            <a:extLst>
              <a:ext uri="{FF2B5EF4-FFF2-40B4-BE49-F238E27FC236}">
                <a16:creationId xmlns:a16="http://schemas.microsoft.com/office/drawing/2014/main" id="{C432C79F-2585-4E16-94BF-D5D3092B3EBF}"/>
              </a:ext>
            </a:extLst>
          </xdr:cNvPr>
          <xdr:cNvSpPr>
            <a:spLocks noChangeArrowheads="1"/>
          </xdr:cNvSpPr>
        </xdr:nvSpPr>
        <xdr:spPr bwMode="auto">
          <a:xfrm>
            <a:off x="20" y="400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X18</a:t>
            </a:r>
          </a:p>
        </xdr:txBody>
      </xdr:sp>
      <xdr:sp macro="" textlink="">
        <xdr:nvSpPr>
          <xdr:cNvPr id="5161" name="Retângulo 41">
            <a:extLst>
              <a:ext uri="{FF2B5EF4-FFF2-40B4-BE49-F238E27FC236}">
                <a16:creationId xmlns:a16="http://schemas.microsoft.com/office/drawing/2014/main" id="{FE5DBBE7-F28D-48FD-83E0-3037F3015CEE}"/>
              </a:ext>
            </a:extLst>
          </xdr:cNvPr>
          <xdr:cNvSpPr>
            <a:spLocks noChangeArrowheads="1"/>
          </xdr:cNvSpPr>
        </xdr:nvSpPr>
        <xdr:spPr bwMode="auto">
          <a:xfrm>
            <a:off x="67" y="400"/>
            <a:ext cx="27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Alcance com carga tipica de passageiros [mn]</a:t>
            </a:r>
          </a:p>
        </xdr:txBody>
      </xdr:sp>
      <xdr:sp macro="" textlink="">
        <xdr:nvSpPr>
          <xdr:cNvPr id="5162" name="Retângulo 42">
            <a:extLst>
              <a:ext uri="{FF2B5EF4-FFF2-40B4-BE49-F238E27FC236}">
                <a16:creationId xmlns:a16="http://schemas.microsoft.com/office/drawing/2014/main" id="{1B9E1EF3-85CB-47D9-A3E0-9A5BFC8F2355}"/>
              </a:ext>
            </a:extLst>
          </xdr:cNvPr>
          <xdr:cNvSpPr>
            <a:spLocks noChangeArrowheads="1"/>
          </xdr:cNvSpPr>
        </xdr:nvSpPr>
        <xdr:spPr bwMode="auto">
          <a:xfrm>
            <a:off x="20" y="431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X19</a:t>
            </a:r>
          </a:p>
        </xdr:txBody>
      </xdr:sp>
      <xdr:sp macro="" textlink="">
        <xdr:nvSpPr>
          <xdr:cNvPr id="5163" name="Retângulo 43">
            <a:extLst>
              <a:ext uri="{FF2B5EF4-FFF2-40B4-BE49-F238E27FC236}">
                <a16:creationId xmlns:a16="http://schemas.microsoft.com/office/drawing/2014/main" id="{7DCA2D74-5BA7-4795-8EAE-C9ECE8B7E520}"/>
              </a:ext>
            </a:extLst>
          </xdr:cNvPr>
          <xdr:cNvSpPr>
            <a:spLocks noChangeArrowheads="1"/>
          </xdr:cNvSpPr>
        </xdr:nvSpPr>
        <xdr:spPr bwMode="auto">
          <a:xfrm>
            <a:off x="67" y="422"/>
            <a:ext cx="77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Motores: 1= </a:t>
            </a:r>
          </a:p>
        </xdr:txBody>
      </xdr:sp>
      <xdr:sp macro="" textlink="">
        <xdr:nvSpPr>
          <xdr:cNvPr id="5164" name="Retângulo 44">
            <a:extLst>
              <a:ext uri="{FF2B5EF4-FFF2-40B4-BE49-F238E27FC236}">
                <a16:creationId xmlns:a16="http://schemas.microsoft.com/office/drawing/2014/main" id="{BC360F59-4801-4FC7-BE93-8F3B9EEF3D73}"/>
              </a:ext>
            </a:extLst>
          </xdr:cNvPr>
          <xdr:cNvSpPr>
            <a:spLocks noChangeArrowheads="1"/>
          </xdr:cNvSpPr>
        </xdr:nvSpPr>
        <xdr:spPr bwMode="auto">
          <a:xfrm>
            <a:off x="143" y="422"/>
            <a:ext cx="8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1</a:t>
            </a:r>
          </a:p>
        </xdr:txBody>
      </xdr:sp>
      <xdr:sp macro="" textlink="">
        <xdr:nvSpPr>
          <xdr:cNvPr id="5165" name="Retângulo 45">
            <a:extLst>
              <a:ext uri="{FF2B5EF4-FFF2-40B4-BE49-F238E27FC236}">
                <a16:creationId xmlns:a16="http://schemas.microsoft.com/office/drawing/2014/main" id="{87A4C088-77E0-40B6-BD86-3D2F4BAC5F2E}"/>
              </a:ext>
            </a:extLst>
          </xdr:cNvPr>
          <xdr:cNvSpPr>
            <a:spLocks noChangeArrowheads="1"/>
          </xdr:cNvSpPr>
        </xdr:nvSpPr>
        <xdr:spPr bwMode="auto">
          <a:xfrm>
            <a:off x="150" y="422"/>
            <a:ext cx="76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deb. asa; 2=</a:t>
            </a:r>
          </a:p>
        </xdr:txBody>
      </xdr:sp>
      <xdr:sp macro="" textlink="">
        <xdr:nvSpPr>
          <xdr:cNvPr id="5166" name="Retângulo 46">
            <a:extLst>
              <a:ext uri="{FF2B5EF4-FFF2-40B4-BE49-F238E27FC236}">
                <a16:creationId xmlns:a16="http://schemas.microsoft.com/office/drawing/2014/main" id="{4E10CB0A-0B2A-4EE3-B656-E87D83DC50F0}"/>
              </a:ext>
            </a:extLst>
          </xdr:cNvPr>
          <xdr:cNvSpPr>
            <a:spLocks noChangeArrowheads="1"/>
          </xdr:cNvSpPr>
        </xdr:nvSpPr>
        <xdr:spPr bwMode="auto">
          <a:xfrm>
            <a:off x="225" y="422"/>
            <a:ext cx="8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2</a:t>
            </a:r>
          </a:p>
        </xdr:txBody>
      </xdr:sp>
      <xdr:sp macro="" textlink="">
        <xdr:nvSpPr>
          <xdr:cNvPr id="5167" name="Retângulo 47">
            <a:extLst>
              <a:ext uri="{FF2B5EF4-FFF2-40B4-BE49-F238E27FC236}">
                <a16:creationId xmlns:a16="http://schemas.microsoft.com/office/drawing/2014/main" id="{E3BA4C3E-F4EF-49C8-A984-676C25C741E0}"/>
              </a:ext>
            </a:extLst>
          </xdr:cNvPr>
          <xdr:cNvSpPr>
            <a:spLocks noChangeArrowheads="1"/>
          </xdr:cNvSpPr>
        </xdr:nvSpPr>
        <xdr:spPr bwMode="auto">
          <a:xfrm>
            <a:off x="232" y="422"/>
            <a:ext cx="111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fusel. traseira; 3= </a:t>
            </a:r>
          </a:p>
        </xdr:txBody>
      </xdr:sp>
      <xdr:sp macro="" textlink="">
        <xdr:nvSpPr>
          <xdr:cNvPr id="5168" name="Retângulo 48">
            <a:extLst>
              <a:ext uri="{FF2B5EF4-FFF2-40B4-BE49-F238E27FC236}">
                <a16:creationId xmlns:a16="http://schemas.microsoft.com/office/drawing/2014/main" id="{B619B243-BB7A-4FDC-B313-EFC52034EDD4}"/>
              </a:ext>
            </a:extLst>
          </xdr:cNvPr>
          <xdr:cNvSpPr>
            <a:spLocks noChangeArrowheads="1"/>
          </xdr:cNvSpPr>
        </xdr:nvSpPr>
        <xdr:spPr bwMode="auto">
          <a:xfrm>
            <a:off x="344" y="422"/>
            <a:ext cx="8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2</a:t>
            </a:r>
          </a:p>
        </xdr:txBody>
      </xdr:sp>
      <xdr:sp macro="" textlink="">
        <xdr:nvSpPr>
          <xdr:cNvPr id="5169" name="Retângulo 49">
            <a:extLst>
              <a:ext uri="{FF2B5EF4-FFF2-40B4-BE49-F238E27FC236}">
                <a16:creationId xmlns:a16="http://schemas.microsoft.com/office/drawing/2014/main" id="{365BF2ED-47C3-47B7-B1D0-509FFBB0823E}"/>
              </a:ext>
            </a:extLst>
          </xdr:cNvPr>
          <xdr:cNvSpPr>
            <a:spLocks noChangeArrowheads="1"/>
          </xdr:cNvSpPr>
        </xdr:nvSpPr>
        <xdr:spPr bwMode="auto">
          <a:xfrm>
            <a:off x="351" y="422"/>
            <a:ext cx="37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deb.  </a:t>
            </a:r>
          </a:p>
        </xdr:txBody>
      </xdr:sp>
      <xdr:sp macro="" textlink="">
        <xdr:nvSpPr>
          <xdr:cNvPr id="5170" name="Retângulo 50">
            <a:extLst>
              <a:ext uri="{FF2B5EF4-FFF2-40B4-BE49-F238E27FC236}">
                <a16:creationId xmlns:a16="http://schemas.microsoft.com/office/drawing/2014/main" id="{7FC3FF54-BE9C-457A-93FB-D6FB34158314}"/>
              </a:ext>
            </a:extLst>
          </xdr:cNvPr>
          <xdr:cNvSpPr>
            <a:spLocks noChangeArrowheads="1"/>
          </xdr:cNvSpPr>
        </xdr:nvSpPr>
        <xdr:spPr bwMode="auto">
          <a:xfrm>
            <a:off x="67" y="442"/>
            <a:ext cx="3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asa e </a:t>
            </a:r>
          </a:p>
        </xdr:txBody>
      </xdr:sp>
      <xdr:sp macro="" textlink="">
        <xdr:nvSpPr>
          <xdr:cNvPr id="5171" name="Retângulo 51">
            <a:extLst>
              <a:ext uri="{FF2B5EF4-FFF2-40B4-BE49-F238E27FC236}">
                <a16:creationId xmlns:a16="http://schemas.microsoft.com/office/drawing/2014/main" id="{624B7D36-2C7A-45A2-9FF1-EAB3842D79C9}"/>
              </a:ext>
            </a:extLst>
          </xdr:cNvPr>
          <xdr:cNvSpPr>
            <a:spLocks noChangeArrowheads="1"/>
          </xdr:cNvSpPr>
        </xdr:nvSpPr>
        <xdr:spPr bwMode="auto">
          <a:xfrm>
            <a:off x="101" y="442"/>
            <a:ext cx="8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1</a:t>
            </a:r>
          </a:p>
        </xdr:txBody>
      </xdr:sp>
      <xdr:sp macro="" textlink="">
        <xdr:nvSpPr>
          <xdr:cNvPr id="5172" name="Retângulo 52">
            <a:extLst>
              <a:ext uri="{FF2B5EF4-FFF2-40B4-BE49-F238E27FC236}">
                <a16:creationId xmlns:a16="http://schemas.microsoft.com/office/drawing/2014/main" id="{167BBB5E-1400-4854-A2DC-983F0A7D3672}"/>
              </a:ext>
            </a:extLst>
          </xdr:cNvPr>
          <xdr:cNvSpPr>
            <a:spLocks noChangeArrowheads="1"/>
          </xdr:cNvSpPr>
        </xdr:nvSpPr>
        <xdr:spPr bwMode="auto">
          <a:xfrm>
            <a:off x="108" y="442"/>
            <a:ext cx="78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no cent.;  4=</a:t>
            </a:r>
          </a:p>
        </xdr:txBody>
      </xdr:sp>
      <xdr:sp macro="" textlink="">
        <xdr:nvSpPr>
          <xdr:cNvPr id="5173" name="Retângulo 53">
            <a:extLst>
              <a:ext uri="{FF2B5EF4-FFF2-40B4-BE49-F238E27FC236}">
                <a16:creationId xmlns:a16="http://schemas.microsoft.com/office/drawing/2014/main" id="{37423DB2-8E94-40C5-AFD7-C7C5AA7BBA46}"/>
              </a:ext>
            </a:extLst>
          </xdr:cNvPr>
          <xdr:cNvSpPr>
            <a:spLocks noChangeArrowheads="1"/>
          </xdr:cNvSpPr>
        </xdr:nvSpPr>
        <xdr:spPr bwMode="auto">
          <a:xfrm>
            <a:off x="185" y="442"/>
            <a:ext cx="8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4</a:t>
            </a:r>
          </a:p>
        </xdr:txBody>
      </xdr:sp>
      <xdr:sp macro="" textlink="">
        <xdr:nvSpPr>
          <xdr:cNvPr id="5174" name="Retângulo 54">
            <a:extLst>
              <a:ext uri="{FF2B5EF4-FFF2-40B4-BE49-F238E27FC236}">
                <a16:creationId xmlns:a16="http://schemas.microsoft.com/office/drawing/2014/main" id="{586FF611-39EF-4224-A99B-9829803E2618}"/>
              </a:ext>
            </a:extLst>
          </xdr:cNvPr>
          <xdr:cNvSpPr>
            <a:spLocks noChangeArrowheads="1"/>
          </xdr:cNvSpPr>
        </xdr:nvSpPr>
        <xdr:spPr bwMode="auto">
          <a:xfrm>
            <a:off x="192" y="442"/>
            <a:ext cx="76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deb. asa;5= </a:t>
            </a:r>
          </a:p>
        </xdr:txBody>
      </xdr:sp>
      <xdr:sp macro="" textlink="">
        <xdr:nvSpPr>
          <xdr:cNvPr id="5175" name="Retângulo 55">
            <a:extLst>
              <a:ext uri="{FF2B5EF4-FFF2-40B4-BE49-F238E27FC236}">
                <a16:creationId xmlns:a16="http://schemas.microsoft.com/office/drawing/2014/main" id="{5FB7FADC-EBD1-4C57-8207-A89F13469DFD}"/>
              </a:ext>
            </a:extLst>
          </xdr:cNvPr>
          <xdr:cNvSpPr>
            <a:spLocks noChangeArrowheads="1"/>
          </xdr:cNvSpPr>
        </xdr:nvSpPr>
        <xdr:spPr bwMode="auto">
          <a:xfrm>
            <a:off x="267" y="442"/>
            <a:ext cx="8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4</a:t>
            </a:r>
          </a:p>
        </xdr:txBody>
      </xdr:sp>
      <xdr:sp macro="" textlink="">
        <xdr:nvSpPr>
          <xdr:cNvPr id="5176" name="Retângulo 56">
            <a:extLst>
              <a:ext uri="{FF2B5EF4-FFF2-40B4-BE49-F238E27FC236}">
                <a16:creationId xmlns:a16="http://schemas.microsoft.com/office/drawing/2014/main" id="{F9AB7CAE-7B14-42AE-B856-B19D3248D29E}"/>
              </a:ext>
            </a:extLst>
          </xdr:cNvPr>
          <xdr:cNvSpPr>
            <a:spLocks noChangeArrowheads="1"/>
          </xdr:cNvSpPr>
        </xdr:nvSpPr>
        <xdr:spPr bwMode="auto">
          <a:xfrm>
            <a:off x="274" y="442"/>
            <a:ext cx="91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 fusel. traseira</a:t>
            </a:r>
          </a:p>
        </xdr:txBody>
      </xdr:sp>
      <xdr:sp macro="" textlink="">
        <xdr:nvSpPr>
          <xdr:cNvPr id="5177" name="Retângulo 57">
            <a:extLst>
              <a:ext uri="{FF2B5EF4-FFF2-40B4-BE49-F238E27FC236}">
                <a16:creationId xmlns:a16="http://schemas.microsoft.com/office/drawing/2014/main" id="{E1EC5EB6-3621-4C09-B059-BFDD73323826}"/>
              </a:ext>
            </a:extLst>
          </xdr:cNvPr>
          <xdr:cNvSpPr>
            <a:spLocks noChangeArrowheads="1"/>
          </xdr:cNvSpPr>
        </xdr:nvSpPr>
        <xdr:spPr bwMode="auto">
          <a:xfrm>
            <a:off x="20" y="463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X20</a:t>
            </a:r>
          </a:p>
        </xdr:txBody>
      </xdr:sp>
      <xdr:sp macro="" textlink="">
        <xdr:nvSpPr>
          <xdr:cNvPr id="5178" name="Retângulo 58">
            <a:extLst>
              <a:ext uri="{FF2B5EF4-FFF2-40B4-BE49-F238E27FC236}">
                <a16:creationId xmlns:a16="http://schemas.microsoft.com/office/drawing/2014/main" id="{E8CEF446-3511-4C39-A13D-E461A6A4382F}"/>
              </a:ext>
            </a:extLst>
          </xdr:cNvPr>
          <xdr:cNvSpPr>
            <a:spLocks noChangeArrowheads="1"/>
          </xdr:cNvSpPr>
        </xdr:nvSpPr>
        <xdr:spPr bwMode="auto">
          <a:xfrm>
            <a:off x="67" y="463"/>
            <a:ext cx="20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Número de motores propulsores</a:t>
            </a:r>
          </a:p>
        </xdr:txBody>
      </xdr:sp>
      <xdr:sp macro="" textlink="">
        <xdr:nvSpPr>
          <xdr:cNvPr id="5179" name="Retângulo 59">
            <a:extLst>
              <a:ext uri="{FF2B5EF4-FFF2-40B4-BE49-F238E27FC236}">
                <a16:creationId xmlns:a16="http://schemas.microsoft.com/office/drawing/2014/main" id="{8EDDDD2D-627F-4F57-AF0D-2170E1A675CA}"/>
              </a:ext>
            </a:extLst>
          </xdr:cNvPr>
          <xdr:cNvSpPr>
            <a:spLocks noChangeArrowheads="1"/>
          </xdr:cNvSpPr>
        </xdr:nvSpPr>
        <xdr:spPr bwMode="auto">
          <a:xfrm>
            <a:off x="20" y="484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X21</a:t>
            </a:r>
          </a:p>
        </xdr:txBody>
      </xdr:sp>
      <xdr:sp macro="" textlink="">
        <xdr:nvSpPr>
          <xdr:cNvPr id="5180" name="Retângulo 60">
            <a:extLst>
              <a:ext uri="{FF2B5EF4-FFF2-40B4-BE49-F238E27FC236}">
                <a16:creationId xmlns:a16="http://schemas.microsoft.com/office/drawing/2014/main" id="{380660F0-92FD-439A-8A03-B0FDCF82CED8}"/>
              </a:ext>
            </a:extLst>
          </xdr:cNvPr>
          <xdr:cNvSpPr>
            <a:spLocks noChangeArrowheads="1"/>
          </xdr:cNvSpPr>
        </xdr:nvSpPr>
        <xdr:spPr bwMode="auto">
          <a:xfrm>
            <a:off x="67" y="484"/>
            <a:ext cx="290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Número de assentos nas classes (econ. + exec.)</a:t>
            </a:r>
          </a:p>
        </xdr:txBody>
      </xdr:sp>
      <xdr:sp macro="" textlink="">
        <xdr:nvSpPr>
          <xdr:cNvPr id="5181" name="Retângulo 61">
            <a:extLst>
              <a:ext uri="{FF2B5EF4-FFF2-40B4-BE49-F238E27FC236}">
                <a16:creationId xmlns:a16="http://schemas.microsoft.com/office/drawing/2014/main" id="{95B01F23-2C8E-4435-9346-9E0F99415EF7}"/>
              </a:ext>
            </a:extLst>
          </xdr:cNvPr>
          <xdr:cNvSpPr>
            <a:spLocks noChangeArrowheads="1"/>
          </xdr:cNvSpPr>
        </xdr:nvSpPr>
        <xdr:spPr bwMode="auto">
          <a:xfrm>
            <a:off x="20" y="505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X22</a:t>
            </a:r>
          </a:p>
        </xdr:txBody>
      </xdr:sp>
      <xdr:sp macro="" textlink="">
        <xdr:nvSpPr>
          <xdr:cNvPr id="5182" name="Retângulo 62">
            <a:extLst>
              <a:ext uri="{FF2B5EF4-FFF2-40B4-BE49-F238E27FC236}">
                <a16:creationId xmlns:a16="http://schemas.microsoft.com/office/drawing/2014/main" id="{E956C5B6-90FC-4A15-B2F5-76F67745EDA1}"/>
              </a:ext>
            </a:extLst>
          </xdr:cNvPr>
          <xdr:cNvSpPr>
            <a:spLocks noChangeArrowheads="1"/>
          </xdr:cNvSpPr>
        </xdr:nvSpPr>
        <xdr:spPr bwMode="auto">
          <a:xfrm>
            <a:off x="67" y="505"/>
            <a:ext cx="18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Número de fileiras de assento</a:t>
            </a:r>
          </a:p>
        </xdr:txBody>
      </xdr:sp>
      <xdr:sp macro="" textlink="">
        <xdr:nvSpPr>
          <xdr:cNvPr id="5183" name="Retângulo 63">
            <a:extLst>
              <a:ext uri="{FF2B5EF4-FFF2-40B4-BE49-F238E27FC236}">
                <a16:creationId xmlns:a16="http://schemas.microsoft.com/office/drawing/2014/main" id="{2735D103-FB8A-4B92-9697-A057F4269B2B}"/>
              </a:ext>
            </a:extLst>
          </xdr:cNvPr>
          <xdr:cNvSpPr>
            <a:spLocks noChangeArrowheads="1"/>
          </xdr:cNvSpPr>
        </xdr:nvSpPr>
        <xdr:spPr bwMode="auto">
          <a:xfrm>
            <a:off x="20" y="526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X23</a:t>
            </a:r>
          </a:p>
        </xdr:txBody>
      </xdr:sp>
      <xdr:sp macro="" textlink="">
        <xdr:nvSpPr>
          <xdr:cNvPr id="5184" name="Retângulo 64">
            <a:extLst>
              <a:ext uri="{FF2B5EF4-FFF2-40B4-BE49-F238E27FC236}">
                <a16:creationId xmlns:a16="http://schemas.microsoft.com/office/drawing/2014/main" id="{862517C9-2B99-4AC4-8628-29273BF50661}"/>
              </a:ext>
            </a:extLst>
          </xdr:cNvPr>
          <xdr:cNvSpPr>
            <a:spLocks noChangeArrowheads="1"/>
          </xdr:cNvSpPr>
        </xdr:nvSpPr>
        <xdr:spPr bwMode="auto">
          <a:xfrm>
            <a:off x="67" y="526"/>
            <a:ext cx="246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Topologia da asa: 1=asa baixa; 2=asa alta</a:t>
            </a:r>
          </a:p>
        </xdr:txBody>
      </xdr:sp>
      <xdr:sp macro="" textlink="">
        <xdr:nvSpPr>
          <xdr:cNvPr id="5185" name="Retângulo 65">
            <a:extLst>
              <a:ext uri="{FF2B5EF4-FFF2-40B4-BE49-F238E27FC236}">
                <a16:creationId xmlns:a16="http://schemas.microsoft.com/office/drawing/2014/main" id="{DDA5BE0A-3A62-4383-BC6B-B49AC5C1D61B}"/>
              </a:ext>
            </a:extLst>
          </xdr:cNvPr>
          <xdr:cNvSpPr>
            <a:spLocks noChangeArrowheads="1"/>
          </xdr:cNvSpPr>
        </xdr:nvSpPr>
        <xdr:spPr bwMode="auto">
          <a:xfrm>
            <a:off x="20" y="547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X24</a:t>
            </a:r>
          </a:p>
        </xdr:txBody>
      </xdr:sp>
      <xdr:sp macro="" textlink="">
        <xdr:nvSpPr>
          <xdr:cNvPr id="5186" name="Retângulo 66">
            <a:extLst>
              <a:ext uri="{FF2B5EF4-FFF2-40B4-BE49-F238E27FC236}">
                <a16:creationId xmlns:a16="http://schemas.microsoft.com/office/drawing/2014/main" id="{A7955985-0A11-4ABB-85B1-2D8FD6152E09}"/>
              </a:ext>
            </a:extLst>
          </xdr:cNvPr>
          <xdr:cNvSpPr>
            <a:spLocks noChangeArrowheads="1"/>
          </xdr:cNvSpPr>
        </xdr:nvSpPr>
        <xdr:spPr bwMode="auto">
          <a:xfrm>
            <a:off x="67" y="547"/>
            <a:ext cx="304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topologia da EH: 1=convencional; 2= cauda em "T"</a:t>
            </a:r>
          </a:p>
        </xdr:txBody>
      </xdr:sp>
      <xdr:sp macro="" textlink="">
        <xdr:nvSpPr>
          <xdr:cNvPr id="5187" name="Retângulo 67">
            <a:extLst>
              <a:ext uri="{FF2B5EF4-FFF2-40B4-BE49-F238E27FC236}">
                <a16:creationId xmlns:a16="http://schemas.microsoft.com/office/drawing/2014/main" id="{06C80F1D-842F-4C15-A371-1256BA8308F5}"/>
              </a:ext>
            </a:extLst>
          </xdr:cNvPr>
          <xdr:cNvSpPr>
            <a:spLocks noChangeArrowheads="1"/>
          </xdr:cNvSpPr>
        </xdr:nvSpPr>
        <xdr:spPr bwMode="auto">
          <a:xfrm>
            <a:off x="20" y="568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X25</a:t>
            </a:r>
          </a:p>
        </xdr:txBody>
      </xdr:sp>
      <xdr:sp macro="" textlink="">
        <xdr:nvSpPr>
          <xdr:cNvPr id="5188" name="Retângulo 68">
            <a:extLst>
              <a:ext uri="{FF2B5EF4-FFF2-40B4-BE49-F238E27FC236}">
                <a16:creationId xmlns:a16="http://schemas.microsoft.com/office/drawing/2014/main" id="{2F050FE8-10DB-4C3A-A1C5-38D5596C17B4}"/>
              </a:ext>
            </a:extLst>
          </xdr:cNvPr>
          <xdr:cNvSpPr>
            <a:spLocks noChangeArrowheads="1"/>
          </xdr:cNvSpPr>
        </xdr:nvSpPr>
        <xdr:spPr bwMode="auto">
          <a:xfrm>
            <a:off x="67" y="568"/>
            <a:ext cx="219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Número de corredores da aeronave</a:t>
            </a:r>
          </a:p>
        </xdr:txBody>
      </xdr:sp>
      <xdr:sp macro="" textlink="">
        <xdr:nvSpPr>
          <xdr:cNvPr id="5189" name="Retângulo 69">
            <a:extLst>
              <a:ext uri="{FF2B5EF4-FFF2-40B4-BE49-F238E27FC236}">
                <a16:creationId xmlns:a16="http://schemas.microsoft.com/office/drawing/2014/main" id="{B99BB857-0828-4D43-8320-999DEFBDE9F0}"/>
              </a:ext>
            </a:extLst>
          </xdr:cNvPr>
          <xdr:cNvSpPr>
            <a:spLocks noChangeArrowheads="1"/>
          </xdr:cNvSpPr>
        </xdr:nvSpPr>
        <xdr:spPr bwMode="auto">
          <a:xfrm>
            <a:off x="0" y="20"/>
            <a:ext cx="1" cy="1"/>
          </a:xfrm>
          <a:prstGeom prst="rect">
            <a:avLst/>
          </a:prstGeom>
          <a:solidFill>
            <a:srgbClr val="D4D4D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90" name="Retângulo 70">
            <a:extLst>
              <a:ext uri="{FF2B5EF4-FFF2-40B4-BE49-F238E27FC236}">
                <a16:creationId xmlns:a16="http://schemas.microsoft.com/office/drawing/2014/main" id="{96FF5021-BE9F-49E3-99B2-5D9F14969DCC}"/>
              </a:ext>
            </a:extLst>
          </xdr:cNvPr>
          <xdr:cNvSpPr>
            <a:spLocks noChangeArrowheads="1"/>
          </xdr:cNvSpPr>
        </xdr:nvSpPr>
        <xdr:spPr bwMode="auto">
          <a:xfrm>
            <a:off x="390" y="20"/>
            <a:ext cx="1" cy="1"/>
          </a:xfrm>
          <a:prstGeom prst="rect">
            <a:avLst/>
          </a:prstGeom>
          <a:solidFill>
            <a:srgbClr val="D4D4D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91" name="Linha 71">
            <a:extLst>
              <a:ext uri="{FF2B5EF4-FFF2-40B4-BE49-F238E27FC236}">
                <a16:creationId xmlns:a16="http://schemas.microsoft.com/office/drawing/2014/main" id="{F778F5D7-60C9-43B9-B7DE-D120200EC15A}"/>
              </a:ext>
            </a:extLst>
          </xdr:cNvPr>
          <xdr:cNvSpPr>
            <a:spLocks noChangeShapeType="1"/>
          </xdr:cNvSpPr>
        </xdr:nvSpPr>
        <xdr:spPr bwMode="auto">
          <a:xfrm>
            <a:off x="0" y="20"/>
            <a:ext cx="0" cy="56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92" name="Retângulo 72">
            <a:extLst>
              <a:ext uri="{FF2B5EF4-FFF2-40B4-BE49-F238E27FC236}">
                <a16:creationId xmlns:a16="http://schemas.microsoft.com/office/drawing/2014/main" id="{7AE58E61-EB6A-48D2-B139-199A71000504}"/>
              </a:ext>
            </a:extLst>
          </xdr:cNvPr>
          <xdr:cNvSpPr>
            <a:spLocks noChangeArrowheads="1"/>
          </xdr:cNvSpPr>
        </xdr:nvSpPr>
        <xdr:spPr bwMode="auto">
          <a:xfrm>
            <a:off x="0" y="20"/>
            <a:ext cx="1" cy="56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93" name="Linha 73">
            <a:extLst>
              <a:ext uri="{FF2B5EF4-FFF2-40B4-BE49-F238E27FC236}">
                <a16:creationId xmlns:a16="http://schemas.microsoft.com/office/drawing/2014/main" id="{E19D4092-77D6-47D0-A294-2E79E4D7A60F}"/>
              </a:ext>
            </a:extLst>
          </xdr:cNvPr>
          <xdr:cNvSpPr>
            <a:spLocks noChangeShapeType="1"/>
          </xdr:cNvSpPr>
        </xdr:nvSpPr>
        <xdr:spPr bwMode="auto">
          <a:xfrm>
            <a:off x="390" y="21"/>
            <a:ext cx="0" cy="567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94" name="Retângulo 74">
            <a:extLst>
              <a:ext uri="{FF2B5EF4-FFF2-40B4-BE49-F238E27FC236}">
                <a16:creationId xmlns:a16="http://schemas.microsoft.com/office/drawing/2014/main" id="{05AB1341-185B-45B9-B946-F5173E70ECF8}"/>
              </a:ext>
            </a:extLst>
          </xdr:cNvPr>
          <xdr:cNvSpPr>
            <a:spLocks noChangeArrowheads="1"/>
          </xdr:cNvSpPr>
        </xdr:nvSpPr>
        <xdr:spPr bwMode="auto">
          <a:xfrm>
            <a:off x="390" y="21"/>
            <a:ext cx="1" cy="56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95" name="Linha 75">
            <a:extLst>
              <a:ext uri="{FF2B5EF4-FFF2-40B4-BE49-F238E27FC236}">
                <a16:creationId xmlns:a16="http://schemas.microsoft.com/office/drawing/2014/main" id="{D07D9F72-1562-4ADD-82DB-5F335B76E47A}"/>
              </a:ext>
            </a:extLst>
          </xdr:cNvPr>
          <xdr:cNvSpPr>
            <a:spLocks noChangeShapeType="1"/>
          </xdr:cNvSpPr>
        </xdr:nvSpPr>
        <xdr:spPr bwMode="auto">
          <a:xfrm>
            <a:off x="0" y="588"/>
            <a:ext cx="1" cy="1"/>
          </a:xfrm>
          <a:prstGeom prst="line">
            <a:avLst/>
          </a:prstGeom>
          <a:noFill/>
          <a:ln w="0">
            <a:solidFill>
              <a:srgbClr val="D4D4D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96" name="Retângulo 76">
            <a:extLst>
              <a:ext uri="{FF2B5EF4-FFF2-40B4-BE49-F238E27FC236}">
                <a16:creationId xmlns:a16="http://schemas.microsoft.com/office/drawing/2014/main" id="{16269D10-6815-40C2-9111-CED893C715DE}"/>
              </a:ext>
            </a:extLst>
          </xdr:cNvPr>
          <xdr:cNvSpPr>
            <a:spLocks noChangeArrowheads="1"/>
          </xdr:cNvSpPr>
        </xdr:nvSpPr>
        <xdr:spPr bwMode="auto">
          <a:xfrm>
            <a:off x="0" y="588"/>
            <a:ext cx="1" cy="1"/>
          </a:xfrm>
          <a:prstGeom prst="rect">
            <a:avLst/>
          </a:prstGeom>
          <a:solidFill>
            <a:srgbClr val="D4D4D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97" name="Linha 77">
            <a:extLst>
              <a:ext uri="{FF2B5EF4-FFF2-40B4-BE49-F238E27FC236}">
                <a16:creationId xmlns:a16="http://schemas.microsoft.com/office/drawing/2014/main" id="{C578F06A-9A1D-44D9-8060-DB4377145EB1}"/>
              </a:ext>
            </a:extLst>
          </xdr:cNvPr>
          <xdr:cNvSpPr>
            <a:spLocks noChangeShapeType="1"/>
          </xdr:cNvSpPr>
        </xdr:nvSpPr>
        <xdr:spPr bwMode="auto">
          <a:xfrm>
            <a:off x="64" y="21"/>
            <a:ext cx="0" cy="567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98" name="Retângulo 78">
            <a:extLst>
              <a:ext uri="{FF2B5EF4-FFF2-40B4-BE49-F238E27FC236}">
                <a16:creationId xmlns:a16="http://schemas.microsoft.com/office/drawing/2014/main" id="{29AA0979-E8CA-43EF-B9B6-88736EE7E0CF}"/>
              </a:ext>
            </a:extLst>
          </xdr:cNvPr>
          <xdr:cNvSpPr>
            <a:spLocks noChangeArrowheads="1"/>
          </xdr:cNvSpPr>
        </xdr:nvSpPr>
        <xdr:spPr bwMode="auto">
          <a:xfrm>
            <a:off x="64" y="21"/>
            <a:ext cx="1" cy="56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99" name="Linha 79">
            <a:extLst>
              <a:ext uri="{FF2B5EF4-FFF2-40B4-BE49-F238E27FC236}">
                <a16:creationId xmlns:a16="http://schemas.microsoft.com/office/drawing/2014/main" id="{8E40903D-08BD-4E5D-92C9-4E3A5EF619E6}"/>
              </a:ext>
            </a:extLst>
          </xdr:cNvPr>
          <xdr:cNvSpPr>
            <a:spLocks noChangeShapeType="1"/>
          </xdr:cNvSpPr>
        </xdr:nvSpPr>
        <xdr:spPr bwMode="auto">
          <a:xfrm>
            <a:off x="390" y="588"/>
            <a:ext cx="1" cy="1"/>
          </a:xfrm>
          <a:prstGeom prst="line">
            <a:avLst/>
          </a:prstGeom>
          <a:noFill/>
          <a:ln w="0">
            <a:solidFill>
              <a:srgbClr val="D4D4D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00" name="Retângulo 80">
            <a:extLst>
              <a:ext uri="{FF2B5EF4-FFF2-40B4-BE49-F238E27FC236}">
                <a16:creationId xmlns:a16="http://schemas.microsoft.com/office/drawing/2014/main" id="{698B056B-8341-4622-BB80-45CF273A0B00}"/>
              </a:ext>
            </a:extLst>
          </xdr:cNvPr>
          <xdr:cNvSpPr>
            <a:spLocks noChangeArrowheads="1"/>
          </xdr:cNvSpPr>
        </xdr:nvSpPr>
        <xdr:spPr bwMode="auto">
          <a:xfrm>
            <a:off x="390" y="588"/>
            <a:ext cx="1" cy="1"/>
          </a:xfrm>
          <a:prstGeom prst="rect">
            <a:avLst/>
          </a:prstGeom>
          <a:solidFill>
            <a:srgbClr val="D4D4D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01" name="Linha 81">
            <a:extLst>
              <a:ext uri="{FF2B5EF4-FFF2-40B4-BE49-F238E27FC236}">
                <a16:creationId xmlns:a16="http://schemas.microsoft.com/office/drawing/2014/main" id="{320D8403-F6E0-451D-920C-B8A718927656}"/>
              </a:ext>
            </a:extLst>
          </xdr:cNvPr>
          <xdr:cNvSpPr>
            <a:spLocks noChangeShapeType="1"/>
          </xdr:cNvSpPr>
        </xdr:nvSpPr>
        <xdr:spPr bwMode="auto">
          <a:xfrm>
            <a:off x="1" y="20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5202" name="Retângulo 82">
            <a:extLst>
              <a:ext uri="{FF2B5EF4-FFF2-40B4-BE49-F238E27FC236}">
                <a16:creationId xmlns:a16="http://schemas.microsoft.com/office/drawing/2014/main" id="{16351F5F-3599-4643-9EAA-FA452D528343}"/>
              </a:ext>
            </a:extLst>
          </xdr:cNvPr>
          <xdr:cNvSpPr>
            <a:spLocks noChangeArrowheads="1"/>
          </xdr:cNvSpPr>
        </xdr:nvSpPr>
        <xdr:spPr bwMode="auto">
          <a:xfrm>
            <a:off x="1" y="20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03" name="Linha 83">
            <a:extLst>
              <a:ext uri="{FF2B5EF4-FFF2-40B4-BE49-F238E27FC236}">
                <a16:creationId xmlns:a16="http://schemas.microsoft.com/office/drawing/2014/main" id="{BE28C946-93BC-4CC4-BF88-136493C2879F}"/>
              </a:ext>
            </a:extLst>
          </xdr:cNvPr>
          <xdr:cNvSpPr>
            <a:spLocks noChangeShapeType="1"/>
          </xdr:cNvSpPr>
        </xdr:nvSpPr>
        <xdr:spPr bwMode="auto">
          <a:xfrm>
            <a:off x="1" y="41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5204" name="Retângulo 84">
            <a:extLst>
              <a:ext uri="{FF2B5EF4-FFF2-40B4-BE49-F238E27FC236}">
                <a16:creationId xmlns:a16="http://schemas.microsoft.com/office/drawing/2014/main" id="{4D50F10A-72EE-4E09-A4AC-CC16AE972F04}"/>
              </a:ext>
            </a:extLst>
          </xdr:cNvPr>
          <xdr:cNvSpPr>
            <a:spLocks noChangeArrowheads="1"/>
          </xdr:cNvSpPr>
        </xdr:nvSpPr>
        <xdr:spPr bwMode="auto">
          <a:xfrm>
            <a:off x="1" y="41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05" name="Linha 85">
            <a:extLst>
              <a:ext uri="{FF2B5EF4-FFF2-40B4-BE49-F238E27FC236}">
                <a16:creationId xmlns:a16="http://schemas.microsoft.com/office/drawing/2014/main" id="{334C7F9E-D01A-4830-8CDB-A621E66291DF}"/>
              </a:ext>
            </a:extLst>
          </xdr:cNvPr>
          <xdr:cNvSpPr>
            <a:spLocks noChangeShapeType="1"/>
          </xdr:cNvSpPr>
        </xdr:nvSpPr>
        <xdr:spPr bwMode="auto">
          <a:xfrm>
            <a:off x="1" y="62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06" name="Retângulo 86">
            <a:extLst>
              <a:ext uri="{FF2B5EF4-FFF2-40B4-BE49-F238E27FC236}">
                <a16:creationId xmlns:a16="http://schemas.microsoft.com/office/drawing/2014/main" id="{5B33CB71-3640-4648-B91D-6B03CE472F35}"/>
              </a:ext>
            </a:extLst>
          </xdr:cNvPr>
          <xdr:cNvSpPr>
            <a:spLocks noChangeArrowheads="1"/>
          </xdr:cNvSpPr>
        </xdr:nvSpPr>
        <xdr:spPr bwMode="auto">
          <a:xfrm>
            <a:off x="1" y="62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07" name="Linha 87">
            <a:extLst>
              <a:ext uri="{FF2B5EF4-FFF2-40B4-BE49-F238E27FC236}">
                <a16:creationId xmlns:a16="http://schemas.microsoft.com/office/drawing/2014/main" id="{4F4115DB-2973-440A-BC47-CB504AB75B55}"/>
              </a:ext>
            </a:extLst>
          </xdr:cNvPr>
          <xdr:cNvSpPr>
            <a:spLocks noChangeShapeType="1"/>
          </xdr:cNvSpPr>
        </xdr:nvSpPr>
        <xdr:spPr bwMode="auto">
          <a:xfrm>
            <a:off x="1" y="83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08" name="Retângulo 88">
            <a:extLst>
              <a:ext uri="{FF2B5EF4-FFF2-40B4-BE49-F238E27FC236}">
                <a16:creationId xmlns:a16="http://schemas.microsoft.com/office/drawing/2014/main" id="{72C0D6A4-14E3-4175-87D1-09E122034179}"/>
              </a:ext>
            </a:extLst>
          </xdr:cNvPr>
          <xdr:cNvSpPr>
            <a:spLocks noChangeArrowheads="1"/>
          </xdr:cNvSpPr>
        </xdr:nvSpPr>
        <xdr:spPr bwMode="auto">
          <a:xfrm>
            <a:off x="1" y="83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09" name="Linha 89">
            <a:extLst>
              <a:ext uri="{FF2B5EF4-FFF2-40B4-BE49-F238E27FC236}">
                <a16:creationId xmlns:a16="http://schemas.microsoft.com/office/drawing/2014/main" id="{EBEB1E12-640D-4BEB-9113-23C0BFEF15B9}"/>
              </a:ext>
            </a:extLst>
          </xdr:cNvPr>
          <xdr:cNvSpPr>
            <a:spLocks noChangeShapeType="1"/>
          </xdr:cNvSpPr>
        </xdr:nvSpPr>
        <xdr:spPr bwMode="auto">
          <a:xfrm>
            <a:off x="1" y="104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10" name="Retângulo 90">
            <a:extLst>
              <a:ext uri="{FF2B5EF4-FFF2-40B4-BE49-F238E27FC236}">
                <a16:creationId xmlns:a16="http://schemas.microsoft.com/office/drawing/2014/main" id="{C859E657-01B2-4D05-88FA-A2C710EC2269}"/>
              </a:ext>
            </a:extLst>
          </xdr:cNvPr>
          <xdr:cNvSpPr>
            <a:spLocks noChangeArrowheads="1"/>
          </xdr:cNvSpPr>
        </xdr:nvSpPr>
        <xdr:spPr bwMode="auto">
          <a:xfrm>
            <a:off x="1" y="104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11" name="Linha 91">
            <a:extLst>
              <a:ext uri="{FF2B5EF4-FFF2-40B4-BE49-F238E27FC236}">
                <a16:creationId xmlns:a16="http://schemas.microsoft.com/office/drawing/2014/main" id="{61FB41F9-2697-4466-9CA7-B9E93DD9F6CB}"/>
              </a:ext>
            </a:extLst>
          </xdr:cNvPr>
          <xdr:cNvSpPr>
            <a:spLocks noChangeShapeType="1"/>
          </xdr:cNvSpPr>
        </xdr:nvSpPr>
        <xdr:spPr bwMode="auto">
          <a:xfrm>
            <a:off x="1" y="125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12" name="Retângulo 92">
            <a:extLst>
              <a:ext uri="{FF2B5EF4-FFF2-40B4-BE49-F238E27FC236}">
                <a16:creationId xmlns:a16="http://schemas.microsoft.com/office/drawing/2014/main" id="{C2A95547-EB14-4158-B8EB-32AF8AF1AF02}"/>
              </a:ext>
            </a:extLst>
          </xdr:cNvPr>
          <xdr:cNvSpPr>
            <a:spLocks noChangeArrowheads="1"/>
          </xdr:cNvSpPr>
        </xdr:nvSpPr>
        <xdr:spPr bwMode="auto">
          <a:xfrm>
            <a:off x="1" y="125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13" name="Linha 93">
            <a:extLst>
              <a:ext uri="{FF2B5EF4-FFF2-40B4-BE49-F238E27FC236}">
                <a16:creationId xmlns:a16="http://schemas.microsoft.com/office/drawing/2014/main" id="{0923052A-6A94-45DE-BCDD-DD034D3AB924}"/>
              </a:ext>
            </a:extLst>
          </xdr:cNvPr>
          <xdr:cNvSpPr>
            <a:spLocks noChangeShapeType="1"/>
          </xdr:cNvSpPr>
        </xdr:nvSpPr>
        <xdr:spPr bwMode="auto">
          <a:xfrm>
            <a:off x="1" y="146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14" name="Retângulo 94">
            <a:extLst>
              <a:ext uri="{FF2B5EF4-FFF2-40B4-BE49-F238E27FC236}">
                <a16:creationId xmlns:a16="http://schemas.microsoft.com/office/drawing/2014/main" id="{C7FCFF41-0D08-4E57-A053-3296264A5E54}"/>
              </a:ext>
            </a:extLst>
          </xdr:cNvPr>
          <xdr:cNvSpPr>
            <a:spLocks noChangeArrowheads="1"/>
          </xdr:cNvSpPr>
        </xdr:nvSpPr>
        <xdr:spPr bwMode="auto">
          <a:xfrm>
            <a:off x="1" y="146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15" name="Linha 95">
            <a:extLst>
              <a:ext uri="{FF2B5EF4-FFF2-40B4-BE49-F238E27FC236}">
                <a16:creationId xmlns:a16="http://schemas.microsoft.com/office/drawing/2014/main" id="{FE58F339-8C6B-4043-AEBF-E755CB4E7173}"/>
              </a:ext>
            </a:extLst>
          </xdr:cNvPr>
          <xdr:cNvSpPr>
            <a:spLocks noChangeShapeType="1"/>
          </xdr:cNvSpPr>
        </xdr:nvSpPr>
        <xdr:spPr bwMode="auto">
          <a:xfrm>
            <a:off x="1" y="167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16" name="Retângulo 96">
            <a:extLst>
              <a:ext uri="{FF2B5EF4-FFF2-40B4-BE49-F238E27FC236}">
                <a16:creationId xmlns:a16="http://schemas.microsoft.com/office/drawing/2014/main" id="{21C6241B-D02E-4055-8FF8-8C97955263BE}"/>
              </a:ext>
            </a:extLst>
          </xdr:cNvPr>
          <xdr:cNvSpPr>
            <a:spLocks noChangeArrowheads="1"/>
          </xdr:cNvSpPr>
        </xdr:nvSpPr>
        <xdr:spPr bwMode="auto">
          <a:xfrm>
            <a:off x="1" y="167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17" name="Linha 97">
            <a:extLst>
              <a:ext uri="{FF2B5EF4-FFF2-40B4-BE49-F238E27FC236}">
                <a16:creationId xmlns:a16="http://schemas.microsoft.com/office/drawing/2014/main" id="{317A2F25-BE1C-4063-AFE8-5C22DA0E7D2C}"/>
              </a:ext>
            </a:extLst>
          </xdr:cNvPr>
          <xdr:cNvSpPr>
            <a:spLocks noChangeShapeType="1"/>
          </xdr:cNvSpPr>
        </xdr:nvSpPr>
        <xdr:spPr bwMode="auto">
          <a:xfrm>
            <a:off x="1" y="188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18" name="Retângulo 98">
            <a:extLst>
              <a:ext uri="{FF2B5EF4-FFF2-40B4-BE49-F238E27FC236}">
                <a16:creationId xmlns:a16="http://schemas.microsoft.com/office/drawing/2014/main" id="{63E09B5F-1A05-4166-893B-3482338D75B7}"/>
              </a:ext>
            </a:extLst>
          </xdr:cNvPr>
          <xdr:cNvSpPr>
            <a:spLocks noChangeArrowheads="1"/>
          </xdr:cNvSpPr>
        </xdr:nvSpPr>
        <xdr:spPr bwMode="auto">
          <a:xfrm>
            <a:off x="1" y="188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19" name="Linha 99">
            <a:extLst>
              <a:ext uri="{FF2B5EF4-FFF2-40B4-BE49-F238E27FC236}">
                <a16:creationId xmlns:a16="http://schemas.microsoft.com/office/drawing/2014/main" id="{ECDF71F6-865A-461A-B3E1-A8586E33989A}"/>
              </a:ext>
            </a:extLst>
          </xdr:cNvPr>
          <xdr:cNvSpPr>
            <a:spLocks noChangeShapeType="1"/>
          </xdr:cNvSpPr>
        </xdr:nvSpPr>
        <xdr:spPr bwMode="auto">
          <a:xfrm>
            <a:off x="1" y="209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20" name="Retângulo 100">
            <a:extLst>
              <a:ext uri="{FF2B5EF4-FFF2-40B4-BE49-F238E27FC236}">
                <a16:creationId xmlns:a16="http://schemas.microsoft.com/office/drawing/2014/main" id="{193214E8-C24C-418D-97B4-EC93467CADD6}"/>
              </a:ext>
            </a:extLst>
          </xdr:cNvPr>
          <xdr:cNvSpPr>
            <a:spLocks noChangeArrowheads="1"/>
          </xdr:cNvSpPr>
        </xdr:nvSpPr>
        <xdr:spPr bwMode="auto">
          <a:xfrm>
            <a:off x="1" y="209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21" name="Linha 101">
            <a:extLst>
              <a:ext uri="{FF2B5EF4-FFF2-40B4-BE49-F238E27FC236}">
                <a16:creationId xmlns:a16="http://schemas.microsoft.com/office/drawing/2014/main" id="{F8D1528E-12C8-4795-BB1A-BAA6C97496CA}"/>
              </a:ext>
            </a:extLst>
          </xdr:cNvPr>
          <xdr:cNvSpPr>
            <a:spLocks noChangeShapeType="1"/>
          </xdr:cNvSpPr>
        </xdr:nvSpPr>
        <xdr:spPr bwMode="auto">
          <a:xfrm>
            <a:off x="1" y="230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22" name="Retângulo 102">
            <a:extLst>
              <a:ext uri="{FF2B5EF4-FFF2-40B4-BE49-F238E27FC236}">
                <a16:creationId xmlns:a16="http://schemas.microsoft.com/office/drawing/2014/main" id="{FF03E47A-2600-48D3-B800-E40C30F3ECF8}"/>
              </a:ext>
            </a:extLst>
          </xdr:cNvPr>
          <xdr:cNvSpPr>
            <a:spLocks noChangeArrowheads="1"/>
          </xdr:cNvSpPr>
        </xdr:nvSpPr>
        <xdr:spPr bwMode="auto">
          <a:xfrm>
            <a:off x="1" y="230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23" name="Linha 103">
            <a:extLst>
              <a:ext uri="{FF2B5EF4-FFF2-40B4-BE49-F238E27FC236}">
                <a16:creationId xmlns:a16="http://schemas.microsoft.com/office/drawing/2014/main" id="{1F58223D-8A57-4BEB-888E-2D195F29507B}"/>
              </a:ext>
            </a:extLst>
          </xdr:cNvPr>
          <xdr:cNvSpPr>
            <a:spLocks noChangeShapeType="1"/>
          </xdr:cNvSpPr>
        </xdr:nvSpPr>
        <xdr:spPr bwMode="auto">
          <a:xfrm>
            <a:off x="1" y="251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24" name="Retângulo 104">
            <a:extLst>
              <a:ext uri="{FF2B5EF4-FFF2-40B4-BE49-F238E27FC236}">
                <a16:creationId xmlns:a16="http://schemas.microsoft.com/office/drawing/2014/main" id="{EDBBADEB-BD88-4844-A099-3832BC63E31B}"/>
              </a:ext>
            </a:extLst>
          </xdr:cNvPr>
          <xdr:cNvSpPr>
            <a:spLocks noChangeArrowheads="1"/>
          </xdr:cNvSpPr>
        </xdr:nvSpPr>
        <xdr:spPr bwMode="auto">
          <a:xfrm>
            <a:off x="1" y="251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25" name="Linha 105">
            <a:extLst>
              <a:ext uri="{FF2B5EF4-FFF2-40B4-BE49-F238E27FC236}">
                <a16:creationId xmlns:a16="http://schemas.microsoft.com/office/drawing/2014/main" id="{474456EE-A47F-4375-8E66-4FCB5A598244}"/>
              </a:ext>
            </a:extLst>
          </xdr:cNvPr>
          <xdr:cNvSpPr>
            <a:spLocks noChangeShapeType="1"/>
          </xdr:cNvSpPr>
        </xdr:nvSpPr>
        <xdr:spPr bwMode="auto">
          <a:xfrm>
            <a:off x="1" y="272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26" name="Retângulo 106">
            <a:extLst>
              <a:ext uri="{FF2B5EF4-FFF2-40B4-BE49-F238E27FC236}">
                <a16:creationId xmlns:a16="http://schemas.microsoft.com/office/drawing/2014/main" id="{16D62974-2627-483E-B525-6F182DB1CA48}"/>
              </a:ext>
            </a:extLst>
          </xdr:cNvPr>
          <xdr:cNvSpPr>
            <a:spLocks noChangeArrowheads="1"/>
          </xdr:cNvSpPr>
        </xdr:nvSpPr>
        <xdr:spPr bwMode="auto">
          <a:xfrm>
            <a:off x="1" y="272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27" name="Linha 107">
            <a:extLst>
              <a:ext uri="{FF2B5EF4-FFF2-40B4-BE49-F238E27FC236}">
                <a16:creationId xmlns:a16="http://schemas.microsoft.com/office/drawing/2014/main" id="{1E0C4AE8-CA39-43A7-9485-F88B76A0C5AE}"/>
              </a:ext>
            </a:extLst>
          </xdr:cNvPr>
          <xdr:cNvSpPr>
            <a:spLocks noChangeShapeType="1"/>
          </xdr:cNvSpPr>
        </xdr:nvSpPr>
        <xdr:spPr bwMode="auto">
          <a:xfrm>
            <a:off x="1" y="293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28" name="Retângulo 108">
            <a:extLst>
              <a:ext uri="{FF2B5EF4-FFF2-40B4-BE49-F238E27FC236}">
                <a16:creationId xmlns:a16="http://schemas.microsoft.com/office/drawing/2014/main" id="{99FDD600-0092-4164-B715-10D1582987F6}"/>
              </a:ext>
            </a:extLst>
          </xdr:cNvPr>
          <xdr:cNvSpPr>
            <a:spLocks noChangeArrowheads="1"/>
          </xdr:cNvSpPr>
        </xdr:nvSpPr>
        <xdr:spPr bwMode="auto">
          <a:xfrm>
            <a:off x="1" y="293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29" name="Linha 109">
            <a:extLst>
              <a:ext uri="{FF2B5EF4-FFF2-40B4-BE49-F238E27FC236}">
                <a16:creationId xmlns:a16="http://schemas.microsoft.com/office/drawing/2014/main" id="{12560FE7-22C2-4AEC-976E-B550D5EA8654}"/>
              </a:ext>
            </a:extLst>
          </xdr:cNvPr>
          <xdr:cNvSpPr>
            <a:spLocks noChangeShapeType="1"/>
          </xdr:cNvSpPr>
        </xdr:nvSpPr>
        <xdr:spPr bwMode="auto">
          <a:xfrm>
            <a:off x="1" y="314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0" name="Retângulo 110">
            <a:extLst>
              <a:ext uri="{FF2B5EF4-FFF2-40B4-BE49-F238E27FC236}">
                <a16:creationId xmlns:a16="http://schemas.microsoft.com/office/drawing/2014/main" id="{7B55095A-A72F-4598-8170-C8DE1B0C1E03}"/>
              </a:ext>
            </a:extLst>
          </xdr:cNvPr>
          <xdr:cNvSpPr>
            <a:spLocks noChangeArrowheads="1"/>
          </xdr:cNvSpPr>
        </xdr:nvSpPr>
        <xdr:spPr bwMode="auto">
          <a:xfrm>
            <a:off x="1" y="314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31" name="Linha 111">
            <a:extLst>
              <a:ext uri="{FF2B5EF4-FFF2-40B4-BE49-F238E27FC236}">
                <a16:creationId xmlns:a16="http://schemas.microsoft.com/office/drawing/2014/main" id="{9BABD684-90F8-492A-8064-1C747DCA4688}"/>
              </a:ext>
            </a:extLst>
          </xdr:cNvPr>
          <xdr:cNvSpPr>
            <a:spLocks noChangeShapeType="1"/>
          </xdr:cNvSpPr>
        </xdr:nvSpPr>
        <xdr:spPr bwMode="auto">
          <a:xfrm>
            <a:off x="1" y="335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2" name="Retângulo 112">
            <a:extLst>
              <a:ext uri="{FF2B5EF4-FFF2-40B4-BE49-F238E27FC236}">
                <a16:creationId xmlns:a16="http://schemas.microsoft.com/office/drawing/2014/main" id="{CE52D1A2-DBB3-4B12-A6AA-403440F5E528}"/>
              </a:ext>
            </a:extLst>
          </xdr:cNvPr>
          <xdr:cNvSpPr>
            <a:spLocks noChangeArrowheads="1"/>
          </xdr:cNvSpPr>
        </xdr:nvSpPr>
        <xdr:spPr bwMode="auto">
          <a:xfrm>
            <a:off x="1" y="335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33" name="Linha 113">
            <a:extLst>
              <a:ext uri="{FF2B5EF4-FFF2-40B4-BE49-F238E27FC236}">
                <a16:creationId xmlns:a16="http://schemas.microsoft.com/office/drawing/2014/main" id="{B9480BDD-3FA4-44DA-BE68-4C3C2FC5F0CA}"/>
              </a:ext>
            </a:extLst>
          </xdr:cNvPr>
          <xdr:cNvSpPr>
            <a:spLocks noChangeShapeType="1"/>
          </xdr:cNvSpPr>
        </xdr:nvSpPr>
        <xdr:spPr bwMode="auto">
          <a:xfrm>
            <a:off x="1" y="356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Retângulo 114">
            <a:extLst>
              <a:ext uri="{FF2B5EF4-FFF2-40B4-BE49-F238E27FC236}">
                <a16:creationId xmlns:a16="http://schemas.microsoft.com/office/drawing/2014/main" id="{F4F24BC7-5FB2-44C4-B1D5-B844122DEE9D}"/>
              </a:ext>
            </a:extLst>
          </xdr:cNvPr>
          <xdr:cNvSpPr>
            <a:spLocks noChangeArrowheads="1"/>
          </xdr:cNvSpPr>
        </xdr:nvSpPr>
        <xdr:spPr bwMode="auto">
          <a:xfrm>
            <a:off x="1" y="356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35" name="Linha 115">
            <a:extLst>
              <a:ext uri="{FF2B5EF4-FFF2-40B4-BE49-F238E27FC236}">
                <a16:creationId xmlns:a16="http://schemas.microsoft.com/office/drawing/2014/main" id="{87D6C2FE-101D-4D79-AF91-A3172C4C25D1}"/>
              </a:ext>
            </a:extLst>
          </xdr:cNvPr>
          <xdr:cNvSpPr>
            <a:spLocks noChangeShapeType="1"/>
          </xdr:cNvSpPr>
        </xdr:nvSpPr>
        <xdr:spPr bwMode="auto">
          <a:xfrm>
            <a:off x="1" y="377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6" name="Retângulo 116">
            <a:extLst>
              <a:ext uri="{FF2B5EF4-FFF2-40B4-BE49-F238E27FC236}">
                <a16:creationId xmlns:a16="http://schemas.microsoft.com/office/drawing/2014/main" id="{B234053F-7B9D-4689-8FA6-6D5754E4A33D}"/>
              </a:ext>
            </a:extLst>
          </xdr:cNvPr>
          <xdr:cNvSpPr>
            <a:spLocks noChangeArrowheads="1"/>
          </xdr:cNvSpPr>
        </xdr:nvSpPr>
        <xdr:spPr bwMode="auto">
          <a:xfrm>
            <a:off x="1" y="377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37" name="Linha 117">
            <a:extLst>
              <a:ext uri="{FF2B5EF4-FFF2-40B4-BE49-F238E27FC236}">
                <a16:creationId xmlns:a16="http://schemas.microsoft.com/office/drawing/2014/main" id="{93DC154A-E87C-4049-81D8-FCCB1B33EE47}"/>
              </a:ext>
            </a:extLst>
          </xdr:cNvPr>
          <xdr:cNvSpPr>
            <a:spLocks noChangeShapeType="1"/>
          </xdr:cNvSpPr>
        </xdr:nvSpPr>
        <xdr:spPr bwMode="auto">
          <a:xfrm>
            <a:off x="1" y="398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8" name="Retângulo 118">
            <a:extLst>
              <a:ext uri="{FF2B5EF4-FFF2-40B4-BE49-F238E27FC236}">
                <a16:creationId xmlns:a16="http://schemas.microsoft.com/office/drawing/2014/main" id="{5987E8DB-48C0-4605-B42B-AAA035F033F7}"/>
              </a:ext>
            </a:extLst>
          </xdr:cNvPr>
          <xdr:cNvSpPr>
            <a:spLocks noChangeArrowheads="1"/>
          </xdr:cNvSpPr>
        </xdr:nvSpPr>
        <xdr:spPr bwMode="auto">
          <a:xfrm>
            <a:off x="1" y="398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39" name="Linha 119">
            <a:extLst>
              <a:ext uri="{FF2B5EF4-FFF2-40B4-BE49-F238E27FC236}">
                <a16:creationId xmlns:a16="http://schemas.microsoft.com/office/drawing/2014/main" id="{A3B0E6C0-C3E3-49B5-AB6F-43483794ACB1}"/>
              </a:ext>
            </a:extLst>
          </xdr:cNvPr>
          <xdr:cNvSpPr>
            <a:spLocks noChangeShapeType="1"/>
          </xdr:cNvSpPr>
        </xdr:nvSpPr>
        <xdr:spPr bwMode="auto">
          <a:xfrm>
            <a:off x="1" y="419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40" name="Retângulo 120">
            <a:extLst>
              <a:ext uri="{FF2B5EF4-FFF2-40B4-BE49-F238E27FC236}">
                <a16:creationId xmlns:a16="http://schemas.microsoft.com/office/drawing/2014/main" id="{D8B54798-3D70-44F9-80E4-67DAB9826898}"/>
              </a:ext>
            </a:extLst>
          </xdr:cNvPr>
          <xdr:cNvSpPr>
            <a:spLocks noChangeArrowheads="1"/>
          </xdr:cNvSpPr>
        </xdr:nvSpPr>
        <xdr:spPr bwMode="auto">
          <a:xfrm>
            <a:off x="1" y="419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41" name="Linha 121">
            <a:extLst>
              <a:ext uri="{FF2B5EF4-FFF2-40B4-BE49-F238E27FC236}">
                <a16:creationId xmlns:a16="http://schemas.microsoft.com/office/drawing/2014/main" id="{250C30F4-2C6E-404A-8206-7E4ECB408E0F}"/>
              </a:ext>
            </a:extLst>
          </xdr:cNvPr>
          <xdr:cNvSpPr>
            <a:spLocks noChangeShapeType="1"/>
          </xdr:cNvSpPr>
        </xdr:nvSpPr>
        <xdr:spPr bwMode="auto">
          <a:xfrm>
            <a:off x="1" y="461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42" name="Retângulo 122">
            <a:extLst>
              <a:ext uri="{FF2B5EF4-FFF2-40B4-BE49-F238E27FC236}">
                <a16:creationId xmlns:a16="http://schemas.microsoft.com/office/drawing/2014/main" id="{13BF9516-0A28-4761-ACE0-008992CB19E9}"/>
              </a:ext>
            </a:extLst>
          </xdr:cNvPr>
          <xdr:cNvSpPr>
            <a:spLocks noChangeArrowheads="1"/>
          </xdr:cNvSpPr>
        </xdr:nvSpPr>
        <xdr:spPr bwMode="auto">
          <a:xfrm>
            <a:off x="1" y="461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43" name="Linha 123">
            <a:extLst>
              <a:ext uri="{FF2B5EF4-FFF2-40B4-BE49-F238E27FC236}">
                <a16:creationId xmlns:a16="http://schemas.microsoft.com/office/drawing/2014/main" id="{7D2E368E-D45C-4269-AE30-9984203C4DBA}"/>
              </a:ext>
            </a:extLst>
          </xdr:cNvPr>
          <xdr:cNvSpPr>
            <a:spLocks noChangeShapeType="1"/>
          </xdr:cNvSpPr>
        </xdr:nvSpPr>
        <xdr:spPr bwMode="auto">
          <a:xfrm>
            <a:off x="1" y="482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44" name="Retângulo 124">
            <a:extLst>
              <a:ext uri="{FF2B5EF4-FFF2-40B4-BE49-F238E27FC236}">
                <a16:creationId xmlns:a16="http://schemas.microsoft.com/office/drawing/2014/main" id="{09C26F26-D860-4BBB-831B-2748B4366ADE}"/>
              </a:ext>
            </a:extLst>
          </xdr:cNvPr>
          <xdr:cNvSpPr>
            <a:spLocks noChangeArrowheads="1"/>
          </xdr:cNvSpPr>
        </xdr:nvSpPr>
        <xdr:spPr bwMode="auto">
          <a:xfrm>
            <a:off x="1" y="482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45" name="Linha 125">
            <a:extLst>
              <a:ext uri="{FF2B5EF4-FFF2-40B4-BE49-F238E27FC236}">
                <a16:creationId xmlns:a16="http://schemas.microsoft.com/office/drawing/2014/main" id="{20229364-D943-46AD-8DD8-436894B38C3E}"/>
              </a:ext>
            </a:extLst>
          </xdr:cNvPr>
          <xdr:cNvSpPr>
            <a:spLocks noChangeShapeType="1"/>
          </xdr:cNvSpPr>
        </xdr:nvSpPr>
        <xdr:spPr bwMode="auto">
          <a:xfrm>
            <a:off x="1" y="503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46" name="Retângulo 126">
            <a:extLst>
              <a:ext uri="{FF2B5EF4-FFF2-40B4-BE49-F238E27FC236}">
                <a16:creationId xmlns:a16="http://schemas.microsoft.com/office/drawing/2014/main" id="{4A5E475B-6169-46E3-AD00-3B4EC69DC1BE}"/>
              </a:ext>
            </a:extLst>
          </xdr:cNvPr>
          <xdr:cNvSpPr>
            <a:spLocks noChangeArrowheads="1"/>
          </xdr:cNvSpPr>
        </xdr:nvSpPr>
        <xdr:spPr bwMode="auto">
          <a:xfrm>
            <a:off x="1" y="503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47" name="Linha 127">
            <a:extLst>
              <a:ext uri="{FF2B5EF4-FFF2-40B4-BE49-F238E27FC236}">
                <a16:creationId xmlns:a16="http://schemas.microsoft.com/office/drawing/2014/main" id="{BA17A217-CF6E-4648-9650-4250DE7E4964}"/>
              </a:ext>
            </a:extLst>
          </xdr:cNvPr>
          <xdr:cNvSpPr>
            <a:spLocks noChangeShapeType="1"/>
          </xdr:cNvSpPr>
        </xdr:nvSpPr>
        <xdr:spPr bwMode="auto">
          <a:xfrm>
            <a:off x="1" y="524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48" name="Retângulo 128">
            <a:extLst>
              <a:ext uri="{FF2B5EF4-FFF2-40B4-BE49-F238E27FC236}">
                <a16:creationId xmlns:a16="http://schemas.microsoft.com/office/drawing/2014/main" id="{C00A24BD-22E1-4A54-B8C9-FE5F9F6CC73D}"/>
              </a:ext>
            </a:extLst>
          </xdr:cNvPr>
          <xdr:cNvSpPr>
            <a:spLocks noChangeArrowheads="1"/>
          </xdr:cNvSpPr>
        </xdr:nvSpPr>
        <xdr:spPr bwMode="auto">
          <a:xfrm>
            <a:off x="1" y="524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49" name="Linha 129">
            <a:extLst>
              <a:ext uri="{FF2B5EF4-FFF2-40B4-BE49-F238E27FC236}">
                <a16:creationId xmlns:a16="http://schemas.microsoft.com/office/drawing/2014/main" id="{3C928D3E-5651-4FDF-A11C-5F1E4C110A89}"/>
              </a:ext>
            </a:extLst>
          </xdr:cNvPr>
          <xdr:cNvSpPr>
            <a:spLocks noChangeShapeType="1"/>
          </xdr:cNvSpPr>
        </xdr:nvSpPr>
        <xdr:spPr bwMode="auto">
          <a:xfrm>
            <a:off x="1" y="545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50" name="Retângulo 130">
            <a:extLst>
              <a:ext uri="{FF2B5EF4-FFF2-40B4-BE49-F238E27FC236}">
                <a16:creationId xmlns:a16="http://schemas.microsoft.com/office/drawing/2014/main" id="{526A2394-37CF-48E5-A036-5340EC18CF63}"/>
              </a:ext>
            </a:extLst>
          </xdr:cNvPr>
          <xdr:cNvSpPr>
            <a:spLocks noChangeArrowheads="1"/>
          </xdr:cNvSpPr>
        </xdr:nvSpPr>
        <xdr:spPr bwMode="auto">
          <a:xfrm>
            <a:off x="1" y="545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51" name="Linha 131">
            <a:extLst>
              <a:ext uri="{FF2B5EF4-FFF2-40B4-BE49-F238E27FC236}">
                <a16:creationId xmlns:a16="http://schemas.microsoft.com/office/drawing/2014/main" id="{A942C0E1-48D3-40E6-9591-B2CEF436C864}"/>
              </a:ext>
            </a:extLst>
          </xdr:cNvPr>
          <xdr:cNvSpPr>
            <a:spLocks noChangeShapeType="1"/>
          </xdr:cNvSpPr>
        </xdr:nvSpPr>
        <xdr:spPr bwMode="auto">
          <a:xfrm>
            <a:off x="1" y="566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52" name="Retângulo 132">
            <a:extLst>
              <a:ext uri="{FF2B5EF4-FFF2-40B4-BE49-F238E27FC236}">
                <a16:creationId xmlns:a16="http://schemas.microsoft.com/office/drawing/2014/main" id="{F9A22F6E-3230-402E-BCB3-01B9D739EF81}"/>
              </a:ext>
            </a:extLst>
          </xdr:cNvPr>
          <xdr:cNvSpPr>
            <a:spLocks noChangeArrowheads="1"/>
          </xdr:cNvSpPr>
        </xdr:nvSpPr>
        <xdr:spPr bwMode="auto">
          <a:xfrm>
            <a:off x="1" y="566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53" name="Linha 133">
            <a:extLst>
              <a:ext uri="{FF2B5EF4-FFF2-40B4-BE49-F238E27FC236}">
                <a16:creationId xmlns:a16="http://schemas.microsoft.com/office/drawing/2014/main" id="{9350B2A4-0C86-4B90-B5B5-4206D46FAFC0}"/>
              </a:ext>
            </a:extLst>
          </xdr:cNvPr>
          <xdr:cNvSpPr>
            <a:spLocks noChangeShapeType="1"/>
          </xdr:cNvSpPr>
        </xdr:nvSpPr>
        <xdr:spPr bwMode="auto">
          <a:xfrm>
            <a:off x="1" y="587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54" name="Retângulo 134">
            <a:extLst>
              <a:ext uri="{FF2B5EF4-FFF2-40B4-BE49-F238E27FC236}">
                <a16:creationId xmlns:a16="http://schemas.microsoft.com/office/drawing/2014/main" id="{C8AC9A04-ADA6-4633-81B2-E30934427A16}"/>
              </a:ext>
            </a:extLst>
          </xdr:cNvPr>
          <xdr:cNvSpPr>
            <a:spLocks noChangeArrowheads="1"/>
          </xdr:cNvSpPr>
        </xdr:nvSpPr>
        <xdr:spPr bwMode="auto">
          <a:xfrm>
            <a:off x="1" y="587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390525</xdr:colOff>
      <xdr:row>1</xdr:row>
      <xdr:rowOff>28575</xdr:rowOff>
    </xdr:from>
    <xdr:to>
      <xdr:col>16</xdr:col>
      <xdr:colOff>9525</xdr:colOff>
      <xdr:row>29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FA1DAE9-83D2-426D-9C31-029256155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725" y="219075"/>
          <a:ext cx="5105400" cy="548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381000</xdr:colOff>
      <xdr:row>1</xdr:row>
      <xdr:rowOff>47625</xdr:rowOff>
    </xdr:from>
    <xdr:to>
      <xdr:col>6</xdr:col>
      <xdr:colOff>590550</xdr:colOff>
      <xdr:row>30</xdr:row>
      <xdr:rowOff>85725</xdr:rowOff>
    </xdr:to>
    <xdr:grpSp>
      <xdr:nvGrpSpPr>
        <xdr:cNvPr id="3" name="Grupo 3">
          <a:extLst>
            <a:ext uri="{FF2B5EF4-FFF2-40B4-BE49-F238E27FC236}">
              <a16:creationId xmlns:a16="http://schemas.microsoft.com/office/drawing/2014/main" id="{261378EC-0C78-49C5-A378-61BDF519AD83}"/>
            </a:ext>
          </a:extLst>
        </xdr:cNvPr>
        <xdr:cNvGrpSpPr>
          <a:grpSpLocks noChangeAspect="1"/>
        </xdr:cNvGrpSpPr>
      </xdr:nvGrpSpPr>
      <xdr:grpSpPr bwMode="auto">
        <a:xfrm>
          <a:off x="381000" y="238125"/>
          <a:ext cx="3867150" cy="5562600"/>
          <a:chOff x="0" y="20"/>
          <a:chExt cx="406" cy="584"/>
        </a:xfrm>
      </xdr:grpSpPr>
      <xdr:sp macro="" textlink="">
        <xdr:nvSpPr>
          <xdr:cNvPr id="4" name="AutoForma 2">
            <a:extLst>
              <a:ext uri="{FF2B5EF4-FFF2-40B4-BE49-F238E27FC236}">
                <a16:creationId xmlns:a16="http://schemas.microsoft.com/office/drawing/2014/main" id="{E4910082-4C81-4808-8465-32644DF3E16A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24"/>
            <a:ext cx="391" cy="5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Retângulo 4">
            <a:extLst>
              <a:ext uri="{FF2B5EF4-FFF2-40B4-BE49-F238E27FC236}">
                <a16:creationId xmlns:a16="http://schemas.microsoft.com/office/drawing/2014/main" id="{F1969E5D-68E8-4335-AEBE-228878E19CC2}"/>
              </a:ext>
            </a:extLst>
          </xdr:cNvPr>
          <xdr:cNvSpPr>
            <a:spLocks noChangeArrowheads="1"/>
          </xdr:cNvSpPr>
        </xdr:nvSpPr>
        <xdr:spPr bwMode="auto">
          <a:xfrm>
            <a:off x="8" y="22"/>
            <a:ext cx="5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CARAC</a:t>
            </a:r>
          </a:p>
        </xdr:txBody>
      </xdr:sp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1284C5B5-4CEC-4B43-B512-25520144FC9A}"/>
              </a:ext>
            </a:extLst>
          </xdr:cNvPr>
          <xdr:cNvSpPr>
            <a:spLocks noChangeArrowheads="1"/>
          </xdr:cNvSpPr>
        </xdr:nvSpPr>
        <xdr:spPr bwMode="auto">
          <a:xfrm>
            <a:off x="76" y="22"/>
            <a:ext cx="326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CARACTERISTICAS DESEJADAS DO PRETENDENTE       </a:t>
            </a:r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EF493D46-BCE7-4CFD-87CB-4E8AE2556E20}"/>
              </a:ext>
            </a:extLst>
          </xdr:cNvPr>
          <xdr:cNvSpPr>
            <a:spLocks noChangeArrowheads="1"/>
          </xdr:cNvSpPr>
        </xdr:nvSpPr>
        <xdr:spPr bwMode="auto">
          <a:xfrm>
            <a:off x="20" y="43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X01</a:t>
            </a:r>
          </a:p>
        </xdr:txBody>
      </xdr:sp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8C2B923A-5CAF-4E2D-810E-C6C6877242FB}"/>
              </a:ext>
            </a:extLst>
          </xdr:cNvPr>
          <xdr:cNvSpPr>
            <a:spLocks noChangeArrowheads="1"/>
          </xdr:cNvSpPr>
        </xdr:nvSpPr>
        <xdr:spPr bwMode="auto">
          <a:xfrm>
            <a:off x="67" y="43"/>
            <a:ext cx="216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Branco (1), Moreno (2), Preto (3), ...</a:t>
            </a:r>
          </a:p>
        </xdr:txBody>
      </xdr:sp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2452F180-E071-4840-A454-BB89D0DED106}"/>
              </a:ext>
            </a:extLst>
          </xdr:cNvPr>
          <xdr:cNvSpPr>
            <a:spLocks noChangeArrowheads="1"/>
          </xdr:cNvSpPr>
        </xdr:nvSpPr>
        <xdr:spPr bwMode="auto">
          <a:xfrm>
            <a:off x="20" y="64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X02</a:t>
            </a:r>
          </a:p>
        </xdr:txBody>
      </xdr:sp>
      <xdr:sp macro="" textlink="">
        <xdr:nvSpPr>
          <xdr:cNvPr id="10" name="Retângulo 9">
            <a:extLst>
              <a:ext uri="{FF2B5EF4-FFF2-40B4-BE49-F238E27FC236}">
                <a16:creationId xmlns:a16="http://schemas.microsoft.com/office/drawing/2014/main" id="{043A0801-7CF6-436E-97F8-95A2536ED4DB}"/>
              </a:ext>
            </a:extLst>
          </xdr:cNvPr>
          <xdr:cNvSpPr>
            <a:spLocks noChangeArrowheads="1"/>
          </xdr:cNvSpPr>
        </xdr:nvSpPr>
        <xdr:spPr bwMode="auto">
          <a:xfrm>
            <a:off x="67" y="64"/>
            <a:ext cx="188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Alto (1), Médio (2), Baixo (3), ...</a:t>
            </a:r>
          </a:p>
        </xdr:txBody>
      </xdr:sp>
      <xdr:sp macro="" textlink="">
        <xdr:nvSpPr>
          <xdr:cNvPr id="11" name="Retângulo 10">
            <a:extLst>
              <a:ext uri="{FF2B5EF4-FFF2-40B4-BE49-F238E27FC236}">
                <a16:creationId xmlns:a16="http://schemas.microsoft.com/office/drawing/2014/main" id="{CA16DBE2-CE4E-4433-8598-8F39D7ACACA3}"/>
              </a:ext>
            </a:extLst>
          </xdr:cNvPr>
          <xdr:cNvSpPr>
            <a:spLocks noChangeArrowheads="1"/>
          </xdr:cNvSpPr>
        </xdr:nvSpPr>
        <xdr:spPr bwMode="auto">
          <a:xfrm>
            <a:off x="20" y="85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X03</a:t>
            </a:r>
          </a:p>
        </xdr:txBody>
      </xdr:sp>
      <xdr:sp macro="" textlink="">
        <xdr:nvSpPr>
          <xdr:cNvPr id="12" name="Retângulo 11">
            <a:extLst>
              <a:ext uri="{FF2B5EF4-FFF2-40B4-BE49-F238E27FC236}">
                <a16:creationId xmlns:a16="http://schemas.microsoft.com/office/drawing/2014/main" id="{F11B64F5-6DC3-4EC7-A3D9-97CC40385A60}"/>
              </a:ext>
            </a:extLst>
          </xdr:cNvPr>
          <xdr:cNvSpPr>
            <a:spLocks noChangeArrowheads="1"/>
          </xdr:cNvSpPr>
        </xdr:nvSpPr>
        <xdr:spPr bwMode="auto">
          <a:xfrm>
            <a:off x="67" y="85"/>
            <a:ext cx="196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Velho (1), Médio (2), Novo (3), ...</a:t>
            </a: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13" name="Retângulo 12">
            <a:extLst>
              <a:ext uri="{FF2B5EF4-FFF2-40B4-BE49-F238E27FC236}">
                <a16:creationId xmlns:a16="http://schemas.microsoft.com/office/drawing/2014/main" id="{319AA0A8-B71F-4CAE-829D-405D0282E17B}"/>
              </a:ext>
            </a:extLst>
          </xdr:cNvPr>
          <xdr:cNvSpPr>
            <a:spLocks noChangeArrowheads="1"/>
          </xdr:cNvSpPr>
        </xdr:nvSpPr>
        <xdr:spPr bwMode="auto">
          <a:xfrm>
            <a:off x="20" y="106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X04</a:t>
            </a:r>
          </a:p>
        </xdr:txBody>
      </xdr:sp>
      <xdr:sp macro="" textlink="">
        <xdr:nvSpPr>
          <xdr:cNvPr id="14" name="Retângulo 13">
            <a:extLst>
              <a:ext uri="{FF2B5EF4-FFF2-40B4-BE49-F238E27FC236}">
                <a16:creationId xmlns:a16="http://schemas.microsoft.com/office/drawing/2014/main" id="{7417DBF3-16AE-4850-99EC-40BC53540F41}"/>
              </a:ext>
            </a:extLst>
          </xdr:cNvPr>
          <xdr:cNvSpPr>
            <a:spLocks noChangeArrowheads="1"/>
          </xdr:cNvSpPr>
        </xdr:nvSpPr>
        <xdr:spPr bwMode="auto">
          <a:xfrm>
            <a:off x="67" y="106"/>
            <a:ext cx="29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Profissão A (1), Pofissão B (2), Profissão C (3), ... </a:t>
            </a: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15" name="Retângulo 14">
            <a:extLst>
              <a:ext uri="{FF2B5EF4-FFF2-40B4-BE49-F238E27FC236}">
                <a16:creationId xmlns:a16="http://schemas.microsoft.com/office/drawing/2014/main" id="{3E064DDC-25A6-4C3A-8D92-BD9D68C2C69F}"/>
              </a:ext>
            </a:extLst>
          </xdr:cNvPr>
          <xdr:cNvSpPr>
            <a:spLocks noChangeArrowheads="1"/>
          </xdr:cNvSpPr>
        </xdr:nvSpPr>
        <xdr:spPr bwMode="auto">
          <a:xfrm>
            <a:off x="20" y="127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X05</a:t>
            </a:r>
          </a:p>
        </xdr:txBody>
      </xdr:sp>
      <xdr:sp macro="" textlink="">
        <xdr:nvSpPr>
          <xdr:cNvPr id="16" name="Retângulo 15">
            <a:extLst>
              <a:ext uri="{FF2B5EF4-FFF2-40B4-BE49-F238E27FC236}">
                <a16:creationId xmlns:a16="http://schemas.microsoft.com/office/drawing/2014/main" id="{C333E7B2-AD0B-4385-9B5E-BFBB66B5A9CA}"/>
              </a:ext>
            </a:extLst>
          </xdr:cNvPr>
          <xdr:cNvSpPr>
            <a:spLocks noChangeArrowheads="1"/>
          </xdr:cNvSpPr>
        </xdr:nvSpPr>
        <xdr:spPr bwMode="auto">
          <a:xfrm>
            <a:off x="67" y="127"/>
            <a:ext cx="24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Renda A (1), Renda B (2), Renda C (3), ...</a:t>
            </a:r>
            <a:r>
              <a:rPr lang="pt-BR" sz="1000" b="0" i="0" baseline="0">
                <a:effectLst/>
                <a:latin typeface="+mn-lt"/>
                <a:ea typeface="+mn-ea"/>
                <a:cs typeface="+mn-cs"/>
              </a:rPr>
              <a:t> </a:t>
            </a: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17" name="Retângulo 16">
            <a:extLst>
              <a:ext uri="{FF2B5EF4-FFF2-40B4-BE49-F238E27FC236}">
                <a16:creationId xmlns:a16="http://schemas.microsoft.com/office/drawing/2014/main" id="{E2FA2D78-C840-4E34-85BD-3032E72BF97A}"/>
              </a:ext>
            </a:extLst>
          </xdr:cNvPr>
          <xdr:cNvSpPr>
            <a:spLocks noChangeArrowheads="1"/>
          </xdr:cNvSpPr>
        </xdr:nvSpPr>
        <xdr:spPr bwMode="auto">
          <a:xfrm>
            <a:off x="20" y="148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X06</a:t>
            </a:r>
          </a:p>
        </xdr:txBody>
      </xdr:sp>
      <xdr:sp macro="" textlink="">
        <xdr:nvSpPr>
          <xdr:cNvPr id="18" name="Retângulo 17">
            <a:extLst>
              <a:ext uri="{FF2B5EF4-FFF2-40B4-BE49-F238E27FC236}">
                <a16:creationId xmlns:a16="http://schemas.microsoft.com/office/drawing/2014/main" id="{39BC03C7-EC31-48A6-AAD7-4A51137495B9}"/>
              </a:ext>
            </a:extLst>
          </xdr:cNvPr>
          <xdr:cNvSpPr>
            <a:spLocks noChangeArrowheads="1"/>
          </xdr:cNvSpPr>
        </xdr:nvSpPr>
        <xdr:spPr bwMode="auto">
          <a:xfrm>
            <a:off x="67" y="148"/>
            <a:ext cx="283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Moradia A (1), Moradia B (2), Moradia C (3), ... </a:t>
            </a:r>
            <a:endParaRPr lang="pt-BR" sz="1100">
              <a:effectLst/>
            </a:endParaRPr>
          </a:p>
          <a:p>
            <a:pPr algn="l" rtl="0">
              <a:defRPr sz="1000"/>
            </a:pP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50CD9950-33AA-42DB-9625-6615B7FF264B}"/>
              </a:ext>
            </a:extLst>
          </xdr:cNvPr>
          <xdr:cNvSpPr>
            <a:spLocks noChangeArrowheads="1"/>
          </xdr:cNvSpPr>
        </xdr:nvSpPr>
        <xdr:spPr bwMode="auto">
          <a:xfrm>
            <a:off x="20" y="169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X07</a:t>
            </a:r>
          </a:p>
        </xdr:txBody>
      </xdr:sp>
      <xdr:sp macro="" textlink="">
        <xdr:nvSpPr>
          <xdr:cNvPr id="20" name="Retângulo 19">
            <a:extLst>
              <a:ext uri="{FF2B5EF4-FFF2-40B4-BE49-F238E27FC236}">
                <a16:creationId xmlns:a16="http://schemas.microsoft.com/office/drawing/2014/main" id="{24923A29-CF72-4CDE-A2A7-721453E3E172}"/>
              </a:ext>
            </a:extLst>
          </xdr:cNvPr>
          <xdr:cNvSpPr>
            <a:spLocks noChangeArrowheads="1"/>
          </xdr:cNvSpPr>
        </xdr:nvSpPr>
        <xdr:spPr bwMode="auto">
          <a:xfrm>
            <a:off x="67" y="169"/>
            <a:ext cx="218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Sexo A (1), Sexo B (2), Sexo C  (3), ... </a:t>
            </a:r>
            <a:endParaRPr lang="pt-BR" sz="1100">
              <a:effectLst/>
            </a:endParaRPr>
          </a:p>
          <a:p>
            <a:pPr algn="l" rtl="0">
              <a:defRPr sz="1000"/>
            </a:pP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21" name="Retângulo 20">
            <a:extLst>
              <a:ext uri="{FF2B5EF4-FFF2-40B4-BE49-F238E27FC236}">
                <a16:creationId xmlns:a16="http://schemas.microsoft.com/office/drawing/2014/main" id="{ACDF01F3-3271-43F3-B04E-93630FEA1084}"/>
              </a:ext>
            </a:extLst>
          </xdr:cNvPr>
          <xdr:cNvSpPr>
            <a:spLocks noChangeArrowheads="1"/>
          </xdr:cNvSpPr>
        </xdr:nvSpPr>
        <xdr:spPr bwMode="auto">
          <a:xfrm>
            <a:off x="20" y="190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X08</a:t>
            </a:r>
          </a:p>
        </xdr:txBody>
      </xdr:sp>
      <xdr:sp macro="" textlink="">
        <xdr:nvSpPr>
          <xdr:cNvPr id="22" name="Retângulo 21">
            <a:extLst>
              <a:ext uri="{FF2B5EF4-FFF2-40B4-BE49-F238E27FC236}">
                <a16:creationId xmlns:a16="http://schemas.microsoft.com/office/drawing/2014/main" id="{F1F33490-F97E-4E80-90F5-56F0C2242D38}"/>
              </a:ext>
            </a:extLst>
          </xdr:cNvPr>
          <xdr:cNvSpPr>
            <a:spLocks noChangeArrowheads="1"/>
          </xdr:cNvSpPr>
        </xdr:nvSpPr>
        <xdr:spPr bwMode="auto">
          <a:xfrm>
            <a:off x="67" y="190"/>
            <a:ext cx="253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Religião A (1), Religião B (2), Ateu  (3), ... </a:t>
            </a:r>
            <a:endParaRPr lang="pt-BR" sz="1100">
              <a:effectLst/>
            </a:endParaRPr>
          </a:p>
          <a:p>
            <a:pPr algn="l" rtl="0">
              <a:defRPr sz="1000"/>
            </a:pP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23" name="Retângulo 22">
            <a:extLst>
              <a:ext uri="{FF2B5EF4-FFF2-40B4-BE49-F238E27FC236}">
                <a16:creationId xmlns:a16="http://schemas.microsoft.com/office/drawing/2014/main" id="{0726207B-4C3A-4630-9036-986D640D233B}"/>
              </a:ext>
            </a:extLst>
          </xdr:cNvPr>
          <xdr:cNvSpPr>
            <a:spLocks noChangeArrowheads="1"/>
          </xdr:cNvSpPr>
        </xdr:nvSpPr>
        <xdr:spPr bwMode="auto">
          <a:xfrm>
            <a:off x="20" y="211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X09</a:t>
            </a:r>
          </a:p>
        </xdr:txBody>
      </xdr:sp>
      <xdr:sp macro="" textlink="">
        <xdr:nvSpPr>
          <xdr:cNvPr id="24" name="Retângulo 23">
            <a:extLst>
              <a:ext uri="{FF2B5EF4-FFF2-40B4-BE49-F238E27FC236}">
                <a16:creationId xmlns:a16="http://schemas.microsoft.com/office/drawing/2014/main" id="{138094BB-01DF-44E1-B6CC-2C426AA836D8}"/>
              </a:ext>
            </a:extLst>
          </xdr:cNvPr>
          <xdr:cNvSpPr>
            <a:spLocks noChangeArrowheads="1"/>
          </xdr:cNvSpPr>
        </xdr:nvSpPr>
        <xdr:spPr bwMode="auto">
          <a:xfrm>
            <a:off x="67" y="211"/>
            <a:ext cx="257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Divida A (1), Dividas  B (2), Dividas C (3), ... </a:t>
            </a:r>
            <a:endParaRPr lang="pt-BR" sz="1100">
              <a:effectLst/>
            </a:endParaRPr>
          </a:p>
          <a:p>
            <a:pPr algn="l" rtl="0">
              <a:defRPr sz="1000"/>
            </a:pP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25" name="Retângulo 24">
            <a:extLst>
              <a:ext uri="{FF2B5EF4-FFF2-40B4-BE49-F238E27FC236}">
                <a16:creationId xmlns:a16="http://schemas.microsoft.com/office/drawing/2014/main" id="{60045281-A999-4DD5-9F7F-ADBFFDDA2A3B}"/>
              </a:ext>
            </a:extLst>
          </xdr:cNvPr>
          <xdr:cNvSpPr>
            <a:spLocks noChangeArrowheads="1"/>
          </xdr:cNvSpPr>
        </xdr:nvSpPr>
        <xdr:spPr bwMode="auto">
          <a:xfrm>
            <a:off x="20" y="232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X10</a:t>
            </a:r>
          </a:p>
        </xdr:txBody>
      </xdr:sp>
      <xdr:sp macro="" textlink="">
        <xdr:nvSpPr>
          <xdr:cNvPr id="26" name="Retângulo 25">
            <a:extLst>
              <a:ext uri="{FF2B5EF4-FFF2-40B4-BE49-F238E27FC236}">
                <a16:creationId xmlns:a16="http://schemas.microsoft.com/office/drawing/2014/main" id="{6598038B-72F3-4091-80E7-1C8EDDCCE4E0}"/>
              </a:ext>
            </a:extLst>
          </xdr:cNvPr>
          <xdr:cNvSpPr>
            <a:spLocks noChangeArrowheads="1"/>
          </xdr:cNvSpPr>
        </xdr:nvSpPr>
        <xdr:spPr bwMode="auto">
          <a:xfrm>
            <a:off x="67" y="232"/>
            <a:ext cx="212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Gordo (1), Médio (2), Magro (3), ... </a:t>
            </a:r>
            <a:endParaRPr lang="pt-BR" sz="1100">
              <a:effectLst/>
            </a:endParaRPr>
          </a:p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)</a:t>
            </a:r>
          </a:p>
        </xdr:txBody>
      </xdr:sp>
      <xdr:sp macro="" textlink="">
        <xdr:nvSpPr>
          <xdr:cNvPr id="27" name="Retângulo 26">
            <a:extLst>
              <a:ext uri="{FF2B5EF4-FFF2-40B4-BE49-F238E27FC236}">
                <a16:creationId xmlns:a16="http://schemas.microsoft.com/office/drawing/2014/main" id="{5618787E-0817-47D0-87FF-92C90F1AD734}"/>
              </a:ext>
            </a:extLst>
          </xdr:cNvPr>
          <xdr:cNvSpPr>
            <a:spLocks noChangeArrowheads="1"/>
          </xdr:cNvSpPr>
        </xdr:nvSpPr>
        <xdr:spPr bwMode="auto">
          <a:xfrm>
            <a:off x="20" y="253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X11</a:t>
            </a:r>
          </a:p>
        </xdr:txBody>
      </xdr:sp>
      <xdr:sp macro="" textlink="">
        <xdr:nvSpPr>
          <xdr:cNvPr id="28" name="Retângulo 27">
            <a:extLst>
              <a:ext uri="{FF2B5EF4-FFF2-40B4-BE49-F238E27FC236}">
                <a16:creationId xmlns:a16="http://schemas.microsoft.com/office/drawing/2014/main" id="{5B86A299-3966-492E-BF49-AFA4794B8A6C}"/>
              </a:ext>
            </a:extLst>
          </xdr:cNvPr>
          <xdr:cNvSpPr>
            <a:spLocks noChangeArrowheads="1"/>
          </xdr:cNvSpPr>
        </xdr:nvSpPr>
        <xdr:spPr bwMode="auto">
          <a:xfrm>
            <a:off x="67" y="253"/>
            <a:ext cx="311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Aparência A (1), Aparência B (2), Aparência C (3), ... </a:t>
            </a:r>
            <a:endParaRPr lang="pt-BR" sz="1100">
              <a:effectLst/>
            </a:endParaRPr>
          </a:p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)</a:t>
            </a:r>
          </a:p>
        </xdr:txBody>
      </xdr:sp>
      <xdr:sp macro="" textlink="">
        <xdr:nvSpPr>
          <xdr:cNvPr id="29" name="Retângulo 28">
            <a:extLst>
              <a:ext uri="{FF2B5EF4-FFF2-40B4-BE49-F238E27FC236}">
                <a16:creationId xmlns:a16="http://schemas.microsoft.com/office/drawing/2014/main" id="{933CD601-1C43-43F7-8939-2F941E265BF2}"/>
              </a:ext>
            </a:extLst>
          </xdr:cNvPr>
          <xdr:cNvSpPr>
            <a:spLocks noChangeArrowheads="1"/>
          </xdr:cNvSpPr>
        </xdr:nvSpPr>
        <xdr:spPr bwMode="auto">
          <a:xfrm>
            <a:off x="20" y="274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X12</a:t>
            </a:r>
          </a:p>
        </xdr:txBody>
      </xdr:sp>
      <xdr:sp macro="" textlink="">
        <xdr:nvSpPr>
          <xdr:cNvPr id="30" name="Retângulo 29">
            <a:extLst>
              <a:ext uri="{FF2B5EF4-FFF2-40B4-BE49-F238E27FC236}">
                <a16:creationId xmlns:a16="http://schemas.microsoft.com/office/drawing/2014/main" id="{35B5447D-2765-4095-83A0-DEC49F1CC76B}"/>
              </a:ext>
            </a:extLst>
          </xdr:cNvPr>
          <xdr:cNvSpPr>
            <a:spLocks noChangeArrowheads="1"/>
          </xdr:cNvSpPr>
        </xdr:nvSpPr>
        <xdr:spPr bwMode="auto">
          <a:xfrm>
            <a:off x="67" y="274"/>
            <a:ext cx="291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Remédio A (1), Remédio B (2), Remédio C (3), ... </a:t>
            </a:r>
            <a:endParaRPr lang="pt-BR" sz="1100">
              <a:effectLst/>
            </a:endParaRPr>
          </a:p>
          <a:p>
            <a:pPr algn="l" rtl="0">
              <a:defRPr sz="1000"/>
            </a:pP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31" name="Retângulo 30">
            <a:extLst>
              <a:ext uri="{FF2B5EF4-FFF2-40B4-BE49-F238E27FC236}">
                <a16:creationId xmlns:a16="http://schemas.microsoft.com/office/drawing/2014/main" id="{8A799736-1DFA-4844-B15A-40A3BD3A1138}"/>
              </a:ext>
            </a:extLst>
          </xdr:cNvPr>
          <xdr:cNvSpPr>
            <a:spLocks noChangeArrowheads="1"/>
          </xdr:cNvSpPr>
        </xdr:nvSpPr>
        <xdr:spPr bwMode="auto">
          <a:xfrm>
            <a:off x="20" y="295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X13</a:t>
            </a:r>
          </a:p>
        </xdr:txBody>
      </xdr:sp>
      <xdr:sp macro="" textlink="">
        <xdr:nvSpPr>
          <xdr:cNvPr id="32" name="Retângulo 31">
            <a:extLst>
              <a:ext uri="{FF2B5EF4-FFF2-40B4-BE49-F238E27FC236}">
                <a16:creationId xmlns:a16="http://schemas.microsoft.com/office/drawing/2014/main" id="{428E7D1D-3C9C-4B4F-8851-426D2C644175}"/>
              </a:ext>
            </a:extLst>
          </xdr:cNvPr>
          <xdr:cNvSpPr>
            <a:spLocks noChangeArrowheads="1"/>
          </xdr:cNvSpPr>
        </xdr:nvSpPr>
        <xdr:spPr bwMode="auto">
          <a:xfrm>
            <a:off x="67" y="295"/>
            <a:ext cx="240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Saúde A (1), Saúde B (2), Saúde C (3), ... </a:t>
            </a:r>
            <a:endParaRPr lang="pt-BR" sz="1100">
              <a:effectLst/>
            </a:endParaRPr>
          </a:p>
          <a:p>
            <a:pPr algn="l" rtl="0">
              <a:defRPr sz="1000"/>
            </a:pP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33" name="Retângulo 32">
            <a:extLst>
              <a:ext uri="{FF2B5EF4-FFF2-40B4-BE49-F238E27FC236}">
                <a16:creationId xmlns:a16="http://schemas.microsoft.com/office/drawing/2014/main" id="{6A02CF24-6E27-49DA-9213-949C5513A519}"/>
              </a:ext>
            </a:extLst>
          </xdr:cNvPr>
          <xdr:cNvSpPr>
            <a:spLocks noChangeArrowheads="1"/>
          </xdr:cNvSpPr>
        </xdr:nvSpPr>
        <xdr:spPr bwMode="auto">
          <a:xfrm>
            <a:off x="20" y="316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X14</a:t>
            </a:r>
          </a:p>
        </xdr:txBody>
      </xdr:sp>
      <xdr:sp macro="" textlink="">
        <xdr:nvSpPr>
          <xdr:cNvPr id="34" name="Retângulo 33">
            <a:extLst>
              <a:ext uri="{FF2B5EF4-FFF2-40B4-BE49-F238E27FC236}">
                <a16:creationId xmlns:a16="http://schemas.microsoft.com/office/drawing/2014/main" id="{1508DFDF-7A59-4F0F-9DE0-57989BE755BE}"/>
              </a:ext>
            </a:extLst>
          </xdr:cNvPr>
          <xdr:cNvSpPr>
            <a:spLocks noChangeArrowheads="1"/>
          </xdr:cNvSpPr>
        </xdr:nvSpPr>
        <xdr:spPr bwMode="auto">
          <a:xfrm>
            <a:off x="67" y="316"/>
            <a:ext cx="275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Patrão  (1), Empregado (2), Indiferente (3), ... </a:t>
            </a:r>
            <a:endParaRPr lang="pt-BR" sz="1100">
              <a:effectLst/>
            </a:endParaRPr>
          </a:p>
          <a:p>
            <a:pPr algn="l" rtl="0">
              <a:defRPr sz="1000"/>
            </a:pP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35" name="Retângulo 34">
            <a:extLst>
              <a:ext uri="{FF2B5EF4-FFF2-40B4-BE49-F238E27FC236}">
                <a16:creationId xmlns:a16="http://schemas.microsoft.com/office/drawing/2014/main" id="{D23B4D65-1C64-46ED-ABBF-3F3F1305CD3C}"/>
              </a:ext>
            </a:extLst>
          </xdr:cNvPr>
          <xdr:cNvSpPr>
            <a:spLocks noChangeArrowheads="1"/>
          </xdr:cNvSpPr>
        </xdr:nvSpPr>
        <xdr:spPr bwMode="auto">
          <a:xfrm>
            <a:off x="20" y="337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X15</a:t>
            </a:r>
          </a:p>
        </xdr:txBody>
      </xdr:sp>
      <xdr:sp macro="" textlink="">
        <xdr:nvSpPr>
          <xdr:cNvPr id="36" name="Retângulo 35">
            <a:extLst>
              <a:ext uri="{FF2B5EF4-FFF2-40B4-BE49-F238E27FC236}">
                <a16:creationId xmlns:a16="http://schemas.microsoft.com/office/drawing/2014/main" id="{0A36B6F4-D092-4D89-8541-D0C96B7E7C3F}"/>
              </a:ext>
            </a:extLst>
          </xdr:cNvPr>
          <xdr:cNvSpPr>
            <a:spLocks noChangeArrowheads="1"/>
          </xdr:cNvSpPr>
        </xdr:nvSpPr>
        <xdr:spPr bwMode="auto">
          <a:xfrm>
            <a:off x="67" y="337"/>
            <a:ext cx="268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Futebol  (1), Indiferente (2), Basquete (3), ... </a:t>
            </a:r>
            <a:endParaRPr lang="pt-BR" sz="1100">
              <a:effectLst/>
            </a:endParaRPr>
          </a:p>
          <a:p>
            <a:pPr algn="l" rtl="0">
              <a:defRPr sz="1000"/>
            </a:pP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37" name="Retângulo 36">
            <a:extLst>
              <a:ext uri="{FF2B5EF4-FFF2-40B4-BE49-F238E27FC236}">
                <a16:creationId xmlns:a16="http://schemas.microsoft.com/office/drawing/2014/main" id="{40E6B809-3C65-471E-A478-A8FE0409DB5C}"/>
              </a:ext>
            </a:extLst>
          </xdr:cNvPr>
          <xdr:cNvSpPr>
            <a:spLocks noChangeArrowheads="1"/>
          </xdr:cNvSpPr>
        </xdr:nvSpPr>
        <xdr:spPr bwMode="auto">
          <a:xfrm>
            <a:off x="20" y="358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X16</a:t>
            </a:r>
          </a:p>
        </xdr:txBody>
      </xdr:sp>
      <xdr:sp macro="" textlink="">
        <xdr:nvSpPr>
          <xdr:cNvPr id="38" name="Retângulo 37">
            <a:extLst>
              <a:ext uri="{FF2B5EF4-FFF2-40B4-BE49-F238E27FC236}">
                <a16:creationId xmlns:a16="http://schemas.microsoft.com/office/drawing/2014/main" id="{16DE334B-F750-4E07-B57C-18B490FFBC90}"/>
              </a:ext>
            </a:extLst>
          </xdr:cNvPr>
          <xdr:cNvSpPr>
            <a:spLocks noChangeArrowheads="1"/>
          </xdr:cNvSpPr>
        </xdr:nvSpPr>
        <xdr:spPr bwMode="auto">
          <a:xfrm>
            <a:off x="67" y="358"/>
            <a:ext cx="287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Esbanjador (1), Econômico (2),  Avarento (3), ... </a:t>
            </a:r>
            <a:endParaRPr lang="pt-BR" sz="1100">
              <a:effectLst/>
            </a:endParaRPr>
          </a:p>
          <a:p>
            <a:pPr algn="l" rtl="0">
              <a:defRPr sz="1000"/>
            </a:pP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39" name="Retângulo 38">
            <a:extLst>
              <a:ext uri="{FF2B5EF4-FFF2-40B4-BE49-F238E27FC236}">
                <a16:creationId xmlns:a16="http://schemas.microsoft.com/office/drawing/2014/main" id="{705612F9-4E64-4623-BD39-87FC713091CB}"/>
              </a:ext>
            </a:extLst>
          </xdr:cNvPr>
          <xdr:cNvSpPr>
            <a:spLocks noChangeArrowheads="1"/>
          </xdr:cNvSpPr>
        </xdr:nvSpPr>
        <xdr:spPr bwMode="auto">
          <a:xfrm>
            <a:off x="20" y="379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X17</a:t>
            </a:r>
          </a:p>
        </xdr:txBody>
      </xdr:sp>
      <xdr:sp macro="" textlink="">
        <xdr:nvSpPr>
          <xdr:cNvPr id="40" name="Retângulo 39">
            <a:extLst>
              <a:ext uri="{FF2B5EF4-FFF2-40B4-BE49-F238E27FC236}">
                <a16:creationId xmlns:a16="http://schemas.microsoft.com/office/drawing/2014/main" id="{49B4BF3D-7E56-45AF-BBE0-1655CE5A77A6}"/>
              </a:ext>
            </a:extLst>
          </xdr:cNvPr>
          <xdr:cNvSpPr>
            <a:spLocks noChangeArrowheads="1"/>
          </xdr:cNvSpPr>
        </xdr:nvSpPr>
        <xdr:spPr bwMode="auto">
          <a:xfrm>
            <a:off x="67" y="379"/>
            <a:ext cx="306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Ciumento A (1), Ciumento B (2), Ciumento C (3), ... </a:t>
            </a:r>
            <a:endParaRPr lang="pt-BR" sz="1100">
              <a:effectLst/>
            </a:endParaRPr>
          </a:p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</a:t>
            </a:r>
          </a:p>
        </xdr:txBody>
      </xdr:sp>
      <xdr:sp macro="" textlink="">
        <xdr:nvSpPr>
          <xdr:cNvPr id="41" name="Retângulo 40">
            <a:extLst>
              <a:ext uri="{FF2B5EF4-FFF2-40B4-BE49-F238E27FC236}">
                <a16:creationId xmlns:a16="http://schemas.microsoft.com/office/drawing/2014/main" id="{DFE43448-CBD0-43F9-8BF5-B8D3A1A44DBC}"/>
              </a:ext>
            </a:extLst>
          </xdr:cNvPr>
          <xdr:cNvSpPr>
            <a:spLocks noChangeArrowheads="1"/>
          </xdr:cNvSpPr>
        </xdr:nvSpPr>
        <xdr:spPr bwMode="auto">
          <a:xfrm>
            <a:off x="20" y="400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X18</a:t>
            </a:r>
          </a:p>
        </xdr:txBody>
      </xdr:sp>
      <xdr:sp macro="" textlink="">
        <xdr:nvSpPr>
          <xdr:cNvPr id="42" name="Retângulo 41">
            <a:extLst>
              <a:ext uri="{FF2B5EF4-FFF2-40B4-BE49-F238E27FC236}">
                <a16:creationId xmlns:a16="http://schemas.microsoft.com/office/drawing/2014/main" id="{8ABBE2C6-05E7-45A3-9F35-B01E8A6D7027}"/>
              </a:ext>
            </a:extLst>
          </xdr:cNvPr>
          <xdr:cNvSpPr>
            <a:spLocks noChangeArrowheads="1"/>
          </xdr:cNvSpPr>
        </xdr:nvSpPr>
        <xdr:spPr bwMode="auto">
          <a:xfrm>
            <a:off x="67" y="400"/>
            <a:ext cx="194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Filho (1), Filhos (2), Filhos (3), ... </a:t>
            </a:r>
            <a:endParaRPr lang="pt-BR" sz="1100">
              <a:effectLst/>
            </a:endParaRPr>
          </a:p>
          <a:p>
            <a:pPr algn="l" rtl="0">
              <a:defRPr sz="1000"/>
            </a:pP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43" name="Retângulo 42">
            <a:extLst>
              <a:ext uri="{FF2B5EF4-FFF2-40B4-BE49-F238E27FC236}">
                <a16:creationId xmlns:a16="http://schemas.microsoft.com/office/drawing/2014/main" id="{1232FDD2-D471-496D-ADF1-585229DF142C}"/>
              </a:ext>
            </a:extLst>
          </xdr:cNvPr>
          <xdr:cNvSpPr>
            <a:spLocks noChangeArrowheads="1"/>
          </xdr:cNvSpPr>
        </xdr:nvSpPr>
        <xdr:spPr bwMode="auto">
          <a:xfrm>
            <a:off x="20" y="431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X19</a:t>
            </a:r>
          </a:p>
        </xdr:txBody>
      </xdr:sp>
      <xdr:sp macro="" textlink="">
        <xdr:nvSpPr>
          <xdr:cNvPr id="44" name="Retângulo 43">
            <a:extLst>
              <a:ext uri="{FF2B5EF4-FFF2-40B4-BE49-F238E27FC236}">
                <a16:creationId xmlns:a16="http://schemas.microsoft.com/office/drawing/2014/main" id="{3EC04784-2327-46D2-B5CC-C0BEB5351235}"/>
              </a:ext>
            </a:extLst>
          </xdr:cNvPr>
          <xdr:cNvSpPr>
            <a:spLocks noChangeArrowheads="1"/>
          </xdr:cNvSpPr>
        </xdr:nvSpPr>
        <xdr:spPr bwMode="auto">
          <a:xfrm>
            <a:off x="67" y="422"/>
            <a:ext cx="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</a:t>
            </a:r>
          </a:p>
        </xdr:txBody>
      </xdr:sp>
      <xdr:sp macro="" textlink="">
        <xdr:nvSpPr>
          <xdr:cNvPr id="45" name="Retângulo 44">
            <a:extLst>
              <a:ext uri="{FF2B5EF4-FFF2-40B4-BE49-F238E27FC236}">
                <a16:creationId xmlns:a16="http://schemas.microsoft.com/office/drawing/2014/main" id="{8B6DAB01-CB34-4A43-89D8-84FB33C37903}"/>
              </a:ext>
            </a:extLst>
          </xdr:cNvPr>
          <xdr:cNvSpPr>
            <a:spLocks noChangeArrowheads="1"/>
          </xdr:cNvSpPr>
        </xdr:nvSpPr>
        <xdr:spPr bwMode="auto">
          <a:xfrm>
            <a:off x="143" y="422"/>
            <a:ext cx="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endParaRPr lang="pt-BR" sz="1100" b="1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46" name="Retângulo 45">
            <a:extLst>
              <a:ext uri="{FF2B5EF4-FFF2-40B4-BE49-F238E27FC236}">
                <a16:creationId xmlns:a16="http://schemas.microsoft.com/office/drawing/2014/main" id="{6A06E59B-1B85-4404-A393-558324D531BD}"/>
              </a:ext>
            </a:extLst>
          </xdr:cNvPr>
          <xdr:cNvSpPr>
            <a:spLocks noChangeArrowheads="1"/>
          </xdr:cNvSpPr>
        </xdr:nvSpPr>
        <xdr:spPr bwMode="auto">
          <a:xfrm>
            <a:off x="150" y="422"/>
            <a:ext cx="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47" name="Retângulo 46">
            <a:extLst>
              <a:ext uri="{FF2B5EF4-FFF2-40B4-BE49-F238E27FC236}">
                <a16:creationId xmlns:a16="http://schemas.microsoft.com/office/drawing/2014/main" id="{04B7D942-B3D3-47D2-B311-DCA8FC9F9296}"/>
              </a:ext>
            </a:extLst>
          </xdr:cNvPr>
          <xdr:cNvSpPr>
            <a:spLocks noChangeArrowheads="1"/>
          </xdr:cNvSpPr>
        </xdr:nvSpPr>
        <xdr:spPr bwMode="auto">
          <a:xfrm>
            <a:off x="225" y="422"/>
            <a:ext cx="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endParaRPr lang="pt-BR" sz="1100" b="1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48" name="Retângulo 47">
            <a:extLst>
              <a:ext uri="{FF2B5EF4-FFF2-40B4-BE49-F238E27FC236}">
                <a16:creationId xmlns:a16="http://schemas.microsoft.com/office/drawing/2014/main" id="{CA9C2E15-1C65-4820-BBF5-DAD7C91A4EFF}"/>
              </a:ext>
            </a:extLst>
          </xdr:cNvPr>
          <xdr:cNvSpPr>
            <a:spLocks noChangeArrowheads="1"/>
          </xdr:cNvSpPr>
        </xdr:nvSpPr>
        <xdr:spPr bwMode="auto">
          <a:xfrm>
            <a:off x="232" y="422"/>
            <a:ext cx="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49" name="Retângulo 48">
            <a:extLst>
              <a:ext uri="{FF2B5EF4-FFF2-40B4-BE49-F238E27FC236}">
                <a16:creationId xmlns:a16="http://schemas.microsoft.com/office/drawing/2014/main" id="{08C97AD1-E3C5-4177-8F29-949020B8A172}"/>
              </a:ext>
            </a:extLst>
          </xdr:cNvPr>
          <xdr:cNvSpPr>
            <a:spLocks noChangeArrowheads="1"/>
          </xdr:cNvSpPr>
        </xdr:nvSpPr>
        <xdr:spPr bwMode="auto">
          <a:xfrm>
            <a:off x="344" y="422"/>
            <a:ext cx="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endParaRPr lang="pt-BR" sz="1100" b="1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50" name="Retângulo 49">
            <a:extLst>
              <a:ext uri="{FF2B5EF4-FFF2-40B4-BE49-F238E27FC236}">
                <a16:creationId xmlns:a16="http://schemas.microsoft.com/office/drawing/2014/main" id="{1F71B4BC-C5D3-4855-B074-ADAA0FB95AB0}"/>
              </a:ext>
            </a:extLst>
          </xdr:cNvPr>
          <xdr:cNvSpPr>
            <a:spLocks noChangeArrowheads="1"/>
          </xdr:cNvSpPr>
        </xdr:nvSpPr>
        <xdr:spPr bwMode="auto">
          <a:xfrm>
            <a:off x="351" y="422"/>
            <a:ext cx="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51" name="Retângulo 50">
            <a:extLst>
              <a:ext uri="{FF2B5EF4-FFF2-40B4-BE49-F238E27FC236}">
                <a16:creationId xmlns:a16="http://schemas.microsoft.com/office/drawing/2014/main" id="{0C6E7E3E-9D84-49D4-B239-9E505C0C2A64}"/>
              </a:ext>
            </a:extLst>
          </xdr:cNvPr>
          <xdr:cNvSpPr>
            <a:spLocks noChangeArrowheads="1"/>
          </xdr:cNvSpPr>
        </xdr:nvSpPr>
        <xdr:spPr bwMode="auto">
          <a:xfrm>
            <a:off x="67" y="442"/>
            <a:ext cx="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52" name="Retângulo 51">
            <a:extLst>
              <a:ext uri="{FF2B5EF4-FFF2-40B4-BE49-F238E27FC236}">
                <a16:creationId xmlns:a16="http://schemas.microsoft.com/office/drawing/2014/main" id="{A60B65F3-161F-4316-B220-7936467F10D6}"/>
              </a:ext>
            </a:extLst>
          </xdr:cNvPr>
          <xdr:cNvSpPr>
            <a:spLocks noChangeArrowheads="1"/>
          </xdr:cNvSpPr>
        </xdr:nvSpPr>
        <xdr:spPr bwMode="auto">
          <a:xfrm>
            <a:off x="69" y="441"/>
            <a:ext cx="337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 anchor="t">
            <a:spAutoFit/>
          </a:bodyPr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Herança A (1), Herança B (2), Herança C (3), ... </a:t>
            </a:r>
            <a:endParaRPr lang="pt-BR" sz="1100">
              <a:effectLst/>
            </a:endParaRPr>
          </a:p>
          <a:p>
            <a:pPr algn="l" rtl="0">
              <a:defRPr sz="1000"/>
            </a:pPr>
            <a:endParaRPr lang="pt-BR" sz="1100" b="1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A1555392-F871-4696-A406-31F09131AF3D}"/>
              </a:ext>
            </a:extLst>
          </xdr:cNvPr>
          <xdr:cNvSpPr>
            <a:spLocks noChangeArrowheads="1"/>
          </xdr:cNvSpPr>
        </xdr:nvSpPr>
        <xdr:spPr bwMode="auto">
          <a:xfrm>
            <a:off x="108" y="442"/>
            <a:ext cx="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C03CF8C5-521D-422A-83E3-CD8177F8F26B}"/>
              </a:ext>
            </a:extLst>
          </xdr:cNvPr>
          <xdr:cNvSpPr>
            <a:spLocks noChangeArrowheads="1"/>
          </xdr:cNvSpPr>
        </xdr:nvSpPr>
        <xdr:spPr bwMode="auto">
          <a:xfrm>
            <a:off x="111" y="439"/>
            <a:ext cx="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56" name="Retângulo 55">
            <a:extLst>
              <a:ext uri="{FF2B5EF4-FFF2-40B4-BE49-F238E27FC236}">
                <a16:creationId xmlns:a16="http://schemas.microsoft.com/office/drawing/2014/main" id="{75D75770-1ADC-43A1-82A7-68B359184AF1}"/>
              </a:ext>
            </a:extLst>
          </xdr:cNvPr>
          <xdr:cNvSpPr>
            <a:spLocks noChangeArrowheads="1"/>
          </xdr:cNvSpPr>
        </xdr:nvSpPr>
        <xdr:spPr bwMode="auto">
          <a:xfrm>
            <a:off x="267" y="442"/>
            <a:ext cx="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endParaRPr lang="pt-BR" sz="1100" b="1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57" name="Retângulo 56">
            <a:extLst>
              <a:ext uri="{FF2B5EF4-FFF2-40B4-BE49-F238E27FC236}">
                <a16:creationId xmlns:a16="http://schemas.microsoft.com/office/drawing/2014/main" id="{202313FE-51B0-4E9B-8756-20E19197D3F9}"/>
              </a:ext>
            </a:extLst>
          </xdr:cNvPr>
          <xdr:cNvSpPr>
            <a:spLocks noChangeArrowheads="1"/>
          </xdr:cNvSpPr>
        </xdr:nvSpPr>
        <xdr:spPr bwMode="auto">
          <a:xfrm>
            <a:off x="274" y="442"/>
            <a:ext cx="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58" name="Retângulo 57">
            <a:extLst>
              <a:ext uri="{FF2B5EF4-FFF2-40B4-BE49-F238E27FC236}">
                <a16:creationId xmlns:a16="http://schemas.microsoft.com/office/drawing/2014/main" id="{494FCFA4-975D-4D2E-ACD2-27260675FDDA}"/>
              </a:ext>
            </a:extLst>
          </xdr:cNvPr>
          <xdr:cNvSpPr>
            <a:spLocks noChangeArrowheads="1"/>
          </xdr:cNvSpPr>
        </xdr:nvSpPr>
        <xdr:spPr bwMode="auto">
          <a:xfrm>
            <a:off x="20" y="463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X20</a:t>
            </a:r>
          </a:p>
        </xdr:txBody>
      </xdr:sp>
      <xdr:sp macro="" textlink="">
        <xdr:nvSpPr>
          <xdr:cNvPr id="59" name="Retângulo 58">
            <a:extLst>
              <a:ext uri="{FF2B5EF4-FFF2-40B4-BE49-F238E27FC236}">
                <a16:creationId xmlns:a16="http://schemas.microsoft.com/office/drawing/2014/main" id="{B5ADDF30-92E1-4622-933E-D6F9D8B3A331}"/>
              </a:ext>
            </a:extLst>
          </xdr:cNvPr>
          <xdr:cNvSpPr>
            <a:spLocks noChangeArrowheads="1"/>
          </xdr:cNvSpPr>
        </xdr:nvSpPr>
        <xdr:spPr bwMode="auto">
          <a:xfrm>
            <a:off x="67" y="463"/>
            <a:ext cx="218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Vício A (1), Vício B (2), Vicío C (3), ... </a:t>
            </a:r>
            <a:endParaRPr lang="pt-BR" sz="1100">
              <a:effectLst/>
            </a:endParaRPr>
          </a:p>
          <a:p>
            <a:pPr algn="l" rtl="0">
              <a:defRPr sz="1000"/>
            </a:pP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60" name="Retângulo 59">
            <a:extLst>
              <a:ext uri="{FF2B5EF4-FFF2-40B4-BE49-F238E27FC236}">
                <a16:creationId xmlns:a16="http://schemas.microsoft.com/office/drawing/2014/main" id="{2C1B50E5-2A3F-4D6B-8CA4-9207EA7D184A}"/>
              </a:ext>
            </a:extLst>
          </xdr:cNvPr>
          <xdr:cNvSpPr>
            <a:spLocks noChangeArrowheads="1"/>
          </xdr:cNvSpPr>
        </xdr:nvSpPr>
        <xdr:spPr bwMode="auto">
          <a:xfrm>
            <a:off x="20" y="484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X21</a:t>
            </a:r>
          </a:p>
        </xdr:txBody>
      </xdr:sp>
      <xdr:sp macro="" textlink="">
        <xdr:nvSpPr>
          <xdr:cNvPr id="61" name="Retângulo 60">
            <a:extLst>
              <a:ext uri="{FF2B5EF4-FFF2-40B4-BE49-F238E27FC236}">
                <a16:creationId xmlns:a16="http://schemas.microsoft.com/office/drawing/2014/main" id="{41D07B11-B958-4C0C-934F-5567682E4CB1}"/>
              </a:ext>
            </a:extLst>
          </xdr:cNvPr>
          <xdr:cNvSpPr>
            <a:spLocks noChangeArrowheads="1"/>
          </xdr:cNvSpPr>
        </xdr:nvSpPr>
        <xdr:spPr bwMode="auto">
          <a:xfrm>
            <a:off x="67" y="484"/>
            <a:ext cx="255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</a:t>
            </a:r>
            <a:r>
              <a:rPr lang="pt-BR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Balada</a:t>
            </a:r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 A (1), Balada B (2), Balada C (3), ... </a:t>
            </a:r>
            <a:endParaRPr lang="pt-BR" sz="1100">
              <a:effectLst/>
            </a:endParaRPr>
          </a:p>
          <a:p>
            <a:pPr algn="l" rtl="0">
              <a:defRPr sz="1000"/>
            </a:pP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62" name="Retângulo 61">
            <a:extLst>
              <a:ext uri="{FF2B5EF4-FFF2-40B4-BE49-F238E27FC236}">
                <a16:creationId xmlns:a16="http://schemas.microsoft.com/office/drawing/2014/main" id="{1BE10FE0-44CD-4FBF-8E46-1AB71B4E525A}"/>
              </a:ext>
            </a:extLst>
          </xdr:cNvPr>
          <xdr:cNvSpPr>
            <a:spLocks noChangeArrowheads="1"/>
          </xdr:cNvSpPr>
        </xdr:nvSpPr>
        <xdr:spPr bwMode="auto">
          <a:xfrm>
            <a:off x="20" y="505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X22</a:t>
            </a:r>
          </a:p>
        </xdr:txBody>
      </xdr:sp>
      <xdr:sp macro="" textlink="">
        <xdr:nvSpPr>
          <xdr:cNvPr id="63" name="Retângulo 62">
            <a:extLst>
              <a:ext uri="{FF2B5EF4-FFF2-40B4-BE49-F238E27FC236}">
                <a16:creationId xmlns:a16="http://schemas.microsoft.com/office/drawing/2014/main" id="{2D0E0D30-C862-4983-89D7-1E3FDA069530}"/>
              </a:ext>
            </a:extLst>
          </xdr:cNvPr>
          <xdr:cNvSpPr>
            <a:spLocks noChangeArrowheads="1"/>
          </xdr:cNvSpPr>
        </xdr:nvSpPr>
        <xdr:spPr bwMode="auto">
          <a:xfrm>
            <a:off x="67" y="505"/>
            <a:ext cx="325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 Intelectual A (1), Intelectual B (2), Intelectual C (3), ... </a:t>
            </a:r>
            <a:endParaRPr lang="pt-BR" sz="1100">
              <a:effectLst/>
            </a:endParaRPr>
          </a:p>
          <a:p>
            <a:pPr algn="l" rtl="0">
              <a:defRPr sz="1000"/>
            </a:pP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64" name="Retângulo 63">
            <a:extLst>
              <a:ext uri="{FF2B5EF4-FFF2-40B4-BE49-F238E27FC236}">
                <a16:creationId xmlns:a16="http://schemas.microsoft.com/office/drawing/2014/main" id="{95FEE4CF-6A60-46D7-80FC-8BDEEFA2B139}"/>
              </a:ext>
            </a:extLst>
          </xdr:cNvPr>
          <xdr:cNvSpPr>
            <a:spLocks noChangeArrowheads="1"/>
          </xdr:cNvSpPr>
        </xdr:nvSpPr>
        <xdr:spPr bwMode="auto">
          <a:xfrm>
            <a:off x="20" y="526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X23</a:t>
            </a:r>
          </a:p>
        </xdr:txBody>
      </xdr:sp>
      <xdr:sp macro="" textlink="">
        <xdr:nvSpPr>
          <xdr:cNvPr id="65" name="Retângulo 64">
            <a:extLst>
              <a:ext uri="{FF2B5EF4-FFF2-40B4-BE49-F238E27FC236}">
                <a16:creationId xmlns:a16="http://schemas.microsoft.com/office/drawing/2014/main" id="{91E3CEC1-0496-47CC-AECC-7F6040D0758F}"/>
              </a:ext>
            </a:extLst>
          </xdr:cNvPr>
          <xdr:cNvSpPr>
            <a:spLocks noChangeArrowheads="1"/>
          </xdr:cNvSpPr>
        </xdr:nvSpPr>
        <xdr:spPr bwMode="auto">
          <a:xfrm>
            <a:off x="67" y="526"/>
            <a:ext cx="282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rtl="0" eaLnBrk="1" fontAlgn="auto" latinLnBrk="0" hangingPunct="1"/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Inteligente A (1), Esperto B (2),  Sensível (3), ... </a:t>
            </a:r>
            <a:endParaRPr lang="pt-BR">
              <a:effectLst/>
            </a:endParaRPr>
          </a:p>
        </xdr:txBody>
      </xdr:sp>
      <xdr:sp macro="" textlink="">
        <xdr:nvSpPr>
          <xdr:cNvPr id="66" name="Retângulo 65">
            <a:extLst>
              <a:ext uri="{FF2B5EF4-FFF2-40B4-BE49-F238E27FC236}">
                <a16:creationId xmlns:a16="http://schemas.microsoft.com/office/drawing/2014/main" id="{B209B3D8-5B50-42D6-B86F-DFDA63AC92D7}"/>
              </a:ext>
            </a:extLst>
          </xdr:cNvPr>
          <xdr:cNvSpPr>
            <a:spLocks noChangeArrowheads="1"/>
          </xdr:cNvSpPr>
        </xdr:nvSpPr>
        <xdr:spPr bwMode="auto">
          <a:xfrm>
            <a:off x="20" y="547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X24</a:t>
            </a:r>
          </a:p>
        </xdr:txBody>
      </xdr:sp>
      <xdr:sp macro="" textlink="">
        <xdr:nvSpPr>
          <xdr:cNvPr id="67" name="Retângulo 66">
            <a:extLst>
              <a:ext uri="{FF2B5EF4-FFF2-40B4-BE49-F238E27FC236}">
                <a16:creationId xmlns:a16="http://schemas.microsoft.com/office/drawing/2014/main" id="{FD0DA87F-95C5-4B12-BC82-E941509E94FB}"/>
              </a:ext>
            </a:extLst>
          </xdr:cNvPr>
          <xdr:cNvSpPr>
            <a:spLocks noChangeArrowheads="1"/>
          </xdr:cNvSpPr>
        </xdr:nvSpPr>
        <xdr:spPr bwMode="auto">
          <a:xfrm>
            <a:off x="67" y="547"/>
            <a:ext cx="271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 Medida A (1), Medida B (2), Medida C (3), ... </a:t>
            </a:r>
            <a:endParaRPr lang="pt-BR" sz="1100">
              <a:effectLst/>
            </a:endParaRPr>
          </a:p>
          <a:p>
            <a:pPr algn="l" rtl="0">
              <a:defRPr sz="1000"/>
            </a:pP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68" name="Retângulo 67">
            <a:extLst>
              <a:ext uri="{FF2B5EF4-FFF2-40B4-BE49-F238E27FC236}">
                <a16:creationId xmlns:a16="http://schemas.microsoft.com/office/drawing/2014/main" id="{3F080A3E-65E5-405C-A2BB-B06C848EAF77}"/>
              </a:ext>
            </a:extLst>
          </xdr:cNvPr>
          <xdr:cNvSpPr>
            <a:spLocks noChangeArrowheads="1"/>
          </xdr:cNvSpPr>
        </xdr:nvSpPr>
        <xdr:spPr bwMode="auto">
          <a:xfrm>
            <a:off x="20" y="568"/>
            <a:ext cx="2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pt-BR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X25</a:t>
            </a:r>
          </a:p>
        </xdr:txBody>
      </xdr:sp>
      <xdr:sp macro="" textlink="">
        <xdr:nvSpPr>
          <xdr:cNvPr id="69" name="Retângulo 68">
            <a:extLst>
              <a:ext uri="{FF2B5EF4-FFF2-40B4-BE49-F238E27FC236}">
                <a16:creationId xmlns:a16="http://schemas.microsoft.com/office/drawing/2014/main" id="{2A4FC6D8-FEF9-4D39-A616-99589D22879B}"/>
              </a:ext>
            </a:extLst>
          </xdr:cNvPr>
          <xdr:cNvSpPr>
            <a:spLocks noChangeArrowheads="1"/>
          </xdr:cNvSpPr>
        </xdr:nvSpPr>
        <xdr:spPr bwMode="auto">
          <a:xfrm>
            <a:off x="67" y="568"/>
            <a:ext cx="284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pt-BR" sz="1100" b="0" i="0" baseline="0">
                <a:effectLst/>
                <a:latin typeface="+mn-lt"/>
                <a:ea typeface="+mn-ea"/>
                <a:cs typeface="+mn-cs"/>
              </a:rPr>
              <a:t> Atributo A (1), Atributo B (2), Atributo C (3), ... </a:t>
            </a:r>
            <a:endParaRPr lang="pt-BR" sz="1100">
              <a:effectLst/>
            </a:endParaRPr>
          </a:p>
          <a:p>
            <a:pPr algn="l" rtl="0">
              <a:defRPr sz="1000"/>
            </a:pPr>
            <a:endPara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70" name="Retângulo 69">
            <a:extLst>
              <a:ext uri="{FF2B5EF4-FFF2-40B4-BE49-F238E27FC236}">
                <a16:creationId xmlns:a16="http://schemas.microsoft.com/office/drawing/2014/main" id="{ACE39C40-B8AF-4CF6-BEA4-B7B3BA0C33D2}"/>
              </a:ext>
            </a:extLst>
          </xdr:cNvPr>
          <xdr:cNvSpPr>
            <a:spLocks noChangeArrowheads="1"/>
          </xdr:cNvSpPr>
        </xdr:nvSpPr>
        <xdr:spPr bwMode="auto">
          <a:xfrm>
            <a:off x="0" y="20"/>
            <a:ext cx="1" cy="1"/>
          </a:xfrm>
          <a:prstGeom prst="rect">
            <a:avLst/>
          </a:prstGeom>
          <a:solidFill>
            <a:srgbClr val="D4D4D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" name="Retângulo 70">
            <a:extLst>
              <a:ext uri="{FF2B5EF4-FFF2-40B4-BE49-F238E27FC236}">
                <a16:creationId xmlns:a16="http://schemas.microsoft.com/office/drawing/2014/main" id="{B53A650F-0848-4DEA-A51A-028E214DDFD8}"/>
              </a:ext>
            </a:extLst>
          </xdr:cNvPr>
          <xdr:cNvSpPr>
            <a:spLocks noChangeArrowheads="1"/>
          </xdr:cNvSpPr>
        </xdr:nvSpPr>
        <xdr:spPr bwMode="auto">
          <a:xfrm>
            <a:off x="390" y="20"/>
            <a:ext cx="1" cy="1"/>
          </a:xfrm>
          <a:prstGeom prst="rect">
            <a:avLst/>
          </a:prstGeom>
          <a:solidFill>
            <a:srgbClr val="D4D4D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ha 71">
            <a:extLst>
              <a:ext uri="{FF2B5EF4-FFF2-40B4-BE49-F238E27FC236}">
                <a16:creationId xmlns:a16="http://schemas.microsoft.com/office/drawing/2014/main" id="{061B7E89-CB71-4694-A14A-80AF756BC6EB}"/>
              </a:ext>
            </a:extLst>
          </xdr:cNvPr>
          <xdr:cNvSpPr>
            <a:spLocks noChangeShapeType="1"/>
          </xdr:cNvSpPr>
        </xdr:nvSpPr>
        <xdr:spPr bwMode="auto">
          <a:xfrm>
            <a:off x="0" y="20"/>
            <a:ext cx="0" cy="56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tângulo 72">
            <a:extLst>
              <a:ext uri="{FF2B5EF4-FFF2-40B4-BE49-F238E27FC236}">
                <a16:creationId xmlns:a16="http://schemas.microsoft.com/office/drawing/2014/main" id="{D327DA0D-080A-4463-B73D-666EDA1CA910}"/>
              </a:ext>
            </a:extLst>
          </xdr:cNvPr>
          <xdr:cNvSpPr>
            <a:spLocks noChangeArrowheads="1"/>
          </xdr:cNvSpPr>
        </xdr:nvSpPr>
        <xdr:spPr bwMode="auto">
          <a:xfrm>
            <a:off x="0" y="20"/>
            <a:ext cx="1" cy="56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ha 73">
            <a:extLst>
              <a:ext uri="{FF2B5EF4-FFF2-40B4-BE49-F238E27FC236}">
                <a16:creationId xmlns:a16="http://schemas.microsoft.com/office/drawing/2014/main" id="{04320A96-5682-4DFB-BD01-013877524C10}"/>
              </a:ext>
            </a:extLst>
          </xdr:cNvPr>
          <xdr:cNvSpPr>
            <a:spLocks noChangeShapeType="1"/>
          </xdr:cNvSpPr>
        </xdr:nvSpPr>
        <xdr:spPr bwMode="auto">
          <a:xfrm>
            <a:off x="390" y="21"/>
            <a:ext cx="0" cy="567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tângulo 74">
            <a:extLst>
              <a:ext uri="{FF2B5EF4-FFF2-40B4-BE49-F238E27FC236}">
                <a16:creationId xmlns:a16="http://schemas.microsoft.com/office/drawing/2014/main" id="{942308D5-6DBE-4BAD-B493-2C38A44710CB}"/>
              </a:ext>
            </a:extLst>
          </xdr:cNvPr>
          <xdr:cNvSpPr>
            <a:spLocks noChangeArrowheads="1"/>
          </xdr:cNvSpPr>
        </xdr:nvSpPr>
        <xdr:spPr bwMode="auto">
          <a:xfrm>
            <a:off x="390" y="21"/>
            <a:ext cx="1" cy="56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6" name="Linha 75">
            <a:extLst>
              <a:ext uri="{FF2B5EF4-FFF2-40B4-BE49-F238E27FC236}">
                <a16:creationId xmlns:a16="http://schemas.microsoft.com/office/drawing/2014/main" id="{FF578DC8-89DC-4B71-A209-C404023E2313}"/>
              </a:ext>
            </a:extLst>
          </xdr:cNvPr>
          <xdr:cNvSpPr>
            <a:spLocks noChangeShapeType="1"/>
          </xdr:cNvSpPr>
        </xdr:nvSpPr>
        <xdr:spPr bwMode="auto">
          <a:xfrm>
            <a:off x="0" y="588"/>
            <a:ext cx="1" cy="1"/>
          </a:xfrm>
          <a:prstGeom prst="line">
            <a:avLst/>
          </a:prstGeom>
          <a:noFill/>
          <a:ln w="0">
            <a:solidFill>
              <a:srgbClr val="D4D4D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" name="Retângulo 76">
            <a:extLst>
              <a:ext uri="{FF2B5EF4-FFF2-40B4-BE49-F238E27FC236}">
                <a16:creationId xmlns:a16="http://schemas.microsoft.com/office/drawing/2014/main" id="{8AA8EA9F-ABF6-4C3B-BC46-DB810978BB8A}"/>
              </a:ext>
            </a:extLst>
          </xdr:cNvPr>
          <xdr:cNvSpPr>
            <a:spLocks noChangeArrowheads="1"/>
          </xdr:cNvSpPr>
        </xdr:nvSpPr>
        <xdr:spPr bwMode="auto">
          <a:xfrm>
            <a:off x="0" y="588"/>
            <a:ext cx="1" cy="1"/>
          </a:xfrm>
          <a:prstGeom prst="rect">
            <a:avLst/>
          </a:prstGeom>
          <a:solidFill>
            <a:srgbClr val="D4D4D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8" name="Linha 77">
            <a:extLst>
              <a:ext uri="{FF2B5EF4-FFF2-40B4-BE49-F238E27FC236}">
                <a16:creationId xmlns:a16="http://schemas.microsoft.com/office/drawing/2014/main" id="{92FC7E58-B292-4F98-8F1D-C0C5F0FFED8E}"/>
              </a:ext>
            </a:extLst>
          </xdr:cNvPr>
          <xdr:cNvSpPr>
            <a:spLocks noChangeShapeType="1"/>
          </xdr:cNvSpPr>
        </xdr:nvSpPr>
        <xdr:spPr bwMode="auto">
          <a:xfrm>
            <a:off x="64" y="21"/>
            <a:ext cx="0" cy="567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79" name="Retângulo 78">
            <a:extLst>
              <a:ext uri="{FF2B5EF4-FFF2-40B4-BE49-F238E27FC236}">
                <a16:creationId xmlns:a16="http://schemas.microsoft.com/office/drawing/2014/main" id="{121C1694-2006-43B6-BB77-83DA00802E5A}"/>
              </a:ext>
            </a:extLst>
          </xdr:cNvPr>
          <xdr:cNvSpPr>
            <a:spLocks noChangeArrowheads="1"/>
          </xdr:cNvSpPr>
        </xdr:nvSpPr>
        <xdr:spPr bwMode="auto">
          <a:xfrm>
            <a:off x="64" y="21"/>
            <a:ext cx="1" cy="56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0" name="Linha 79">
            <a:extLst>
              <a:ext uri="{FF2B5EF4-FFF2-40B4-BE49-F238E27FC236}">
                <a16:creationId xmlns:a16="http://schemas.microsoft.com/office/drawing/2014/main" id="{756E4C32-70D1-4893-A75D-066CB9481A1E}"/>
              </a:ext>
            </a:extLst>
          </xdr:cNvPr>
          <xdr:cNvSpPr>
            <a:spLocks noChangeShapeType="1"/>
          </xdr:cNvSpPr>
        </xdr:nvSpPr>
        <xdr:spPr bwMode="auto">
          <a:xfrm>
            <a:off x="390" y="588"/>
            <a:ext cx="1" cy="1"/>
          </a:xfrm>
          <a:prstGeom prst="line">
            <a:avLst/>
          </a:prstGeom>
          <a:noFill/>
          <a:ln w="0">
            <a:solidFill>
              <a:srgbClr val="D4D4D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" name="Retângulo 80">
            <a:extLst>
              <a:ext uri="{FF2B5EF4-FFF2-40B4-BE49-F238E27FC236}">
                <a16:creationId xmlns:a16="http://schemas.microsoft.com/office/drawing/2014/main" id="{F7910C0A-3859-4724-A3FE-27FAA8405354}"/>
              </a:ext>
            </a:extLst>
          </xdr:cNvPr>
          <xdr:cNvSpPr>
            <a:spLocks noChangeArrowheads="1"/>
          </xdr:cNvSpPr>
        </xdr:nvSpPr>
        <xdr:spPr bwMode="auto">
          <a:xfrm>
            <a:off x="390" y="588"/>
            <a:ext cx="1" cy="1"/>
          </a:xfrm>
          <a:prstGeom prst="rect">
            <a:avLst/>
          </a:prstGeom>
          <a:solidFill>
            <a:srgbClr val="D4D4D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" name="Linha 81">
            <a:extLst>
              <a:ext uri="{FF2B5EF4-FFF2-40B4-BE49-F238E27FC236}">
                <a16:creationId xmlns:a16="http://schemas.microsoft.com/office/drawing/2014/main" id="{7044394C-366E-4049-BBDC-F795185B2E2A}"/>
              </a:ext>
            </a:extLst>
          </xdr:cNvPr>
          <xdr:cNvSpPr>
            <a:spLocks noChangeShapeType="1"/>
          </xdr:cNvSpPr>
        </xdr:nvSpPr>
        <xdr:spPr bwMode="auto">
          <a:xfrm>
            <a:off x="1" y="20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83" name="Retângulo 82">
            <a:extLst>
              <a:ext uri="{FF2B5EF4-FFF2-40B4-BE49-F238E27FC236}">
                <a16:creationId xmlns:a16="http://schemas.microsoft.com/office/drawing/2014/main" id="{E59F9D99-7052-4D6C-B0A9-F3EE846F3A2E}"/>
              </a:ext>
            </a:extLst>
          </xdr:cNvPr>
          <xdr:cNvSpPr>
            <a:spLocks noChangeArrowheads="1"/>
          </xdr:cNvSpPr>
        </xdr:nvSpPr>
        <xdr:spPr bwMode="auto">
          <a:xfrm>
            <a:off x="1" y="20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4" name="Linha 83">
            <a:extLst>
              <a:ext uri="{FF2B5EF4-FFF2-40B4-BE49-F238E27FC236}">
                <a16:creationId xmlns:a16="http://schemas.microsoft.com/office/drawing/2014/main" id="{90B9F5EF-43FB-4BCC-985B-C70FE3DD0F23}"/>
              </a:ext>
            </a:extLst>
          </xdr:cNvPr>
          <xdr:cNvSpPr>
            <a:spLocks noChangeShapeType="1"/>
          </xdr:cNvSpPr>
        </xdr:nvSpPr>
        <xdr:spPr bwMode="auto">
          <a:xfrm>
            <a:off x="1" y="41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85" name="Retângulo 84">
            <a:extLst>
              <a:ext uri="{FF2B5EF4-FFF2-40B4-BE49-F238E27FC236}">
                <a16:creationId xmlns:a16="http://schemas.microsoft.com/office/drawing/2014/main" id="{1A4C0C27-65E4-4DC3-8A0B-0F99C97EE961}"/>
              </a:ext>
            </a:extLst>
          </xdr:cNvPr>
          <xdr:cNvSpPr>
            <a:spLocks noChangeArrowheads="1"/>
          </xdr:cNvSpPr>
        </xdr:nvSpPr>
        <xdr:spPr bwMode="auto">
          <a:xfrm>
            <a:off x="1" y="41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6" name="Linha 85">
            <a:extLst>
              <a:ext uri="{FF2B5EF4-FFF2-40B4-BE49-F238E27FC236}">
                <a16:creationId xmlns:a16="http://schemas.microsoft.com/office/drawing/2014/main" id="{B11BC603-537D-45C0-9CB6-AFC57EB323E8}"/>
              </a:ext>
            </a:extLst>
          </xdr:cNvPr>
          <xdr:cNvSpPr>
            <a:spLocks noChangeShapeType="1"/>
          </xdr:cNvSpPr>
        </xdr:nvSpPr>
        <xdr:spPr bwMode="auto">
          <a:xfrm>
            <a:off x="1" y="62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87" name="Retângulo 86">
            <a:extLst>
              <a:ext uri="{FF2B5EF4-FFF2-40B4-BE49-F238E27FC236}">
                <a16:creationId xmlns:a16="http://schemas.microsoft.com/office/drawing/2014/main" id="{F08F06F0-B714-400A-876C-B079D4AA99E4}"/>
              </a:ext>
            </a:extLst>
          </xdr:cNvPr>
          <xdr:cNvSpPr>
            <a:spLocks noChangeArrowheads="1"/>
          </xdr:cNvSpPr>
        </xdr:nvSpPr>
        <xdr:spPr bwMode="auto">
          <a:xfrm>
            <a:off x="1" y="62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8" name="Linha 87">
            <a:extLst>
              <a:ext uri="{FF2B5EF4-FFF2-40B4-BE49-F238E27FC236}">
                <a16:creationId xmlns:a16="http://schemas.microsoft.com/office/drawing/2014/main" id="{A6783C90-F4F2-4934-90B6-DB985E3CEC6D}"/>
              </a:ext>
            </a:extLst>
          </xdr:cNvPr>
          <xdr:cNvSpPr>
            <a:spLocks noChangeShapeType="1"/>
          </xdr:cNvSpPr>
        </xdr:nvSpPr>
        <xdr:spPr bwMode="auto">
          <a:xfrm>
            <a:off x="1" y="83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89" name="Retângulo 88">
            <a:extLst>
              <a:ext uri="{FF2B5EF4-FFF2-40B4-BE49-F238E27FC236}">
                <a16:creationId xmlns:a16="http://schemas.microsoft.com/office/drawing/2014/main" id="{0E710729-EBCB-49A1-9799-EDFFBB2BA0C6}"/>
              </a:ext>
            </a:extLst>
          </xdr:cNvPr>
          <xdr:cNvSpPr>
            <a:spLocks noChangeArrowheads="1"/>
          </xdr:cNvSpPr>
        </xdr:nvSpPr>
        <xdr:spPr bwMode="auto">
          <a:xfrm>
            <a:off x="1" y="83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0" name="Linha 89">
            <a:extLst>
              <a:ext uri="{FF2B5EF4-FFF2-40B4-BE49-F238E27FC236}">
                <a16:creationId xmlns:a16="http://schemas.microsoft.com/office/drawing/2014/main" id="{D5302CA2-1BFE-479B-940C-382764ABB7EF}"/>
              </a:ext>
            </a:extLst>
          </xdr:cNvPr>
          <xdr:cNvSpPr>
            <a:spLocks noChangeShapeType="1"/>
          </xdr:cNvSpPr>
        </xdr:nvSpPr>
        <xdr:spPr bwMode="auto">
          <a:xfrm>
            <a:off x="1" y="104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" name="Retângulo 90">
            <a:extLst>
              <a:ext uri="{FF2B5EF4-FFF2-40B4-BE49-F238E27FC236}">
                <a16:creationId xmlns:a16="http://schemas.microsoft.com/office/drawing/2014/main" id="{F495C1C0-FE5E-4E77-BE1A-79E1FCA5E018}"/>
              </a:ext>
            </a:extLst>
          </xdr:cNvPr>
          <xdr:cNvSpPr>
            <a:spLocks noChangeArrowheads="1"/>
          </xdr:cNvSpPr>
        </xdr:nvSpPr>
        <xdr:spPr bwMode="auto">
          <a:xfrm>
            <a:off x="1" y="104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2" name="Linha 91">
            <a:extLst>
              <a:ext uri="{FF2B5EF4-FFF2-40B4-BE49-F238E27FC236}">
                <a16:creationId xmlns:a16="http://schemas.microsoft.com/office/drawing/2014/main" id="{3FFB85C9-3D17-420D-B0A7-EE617507ED41}"/>
              </a:ext>
            </a:extLst>
          </xdr:cNvPr>
          <xdr:cNvSpPr>
            <a:spLocks noChangeShapeType="1"/>
          </xdr:cNvSpPr>
        </xdr:nvSpPr>
        <xdr:spPr bwMode="auto">
          <a:xfrm>
            <a:off x="1" y="125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" name="Retângulo 92">
            <a:extLst>
              <a:ext uri="{FF2B5EF4-FFF2-40B4-BE49-F238E27FC236}">
                <a16:creationId xmlns:a16="http://schemas.microsoft.com/office/drawing/2014/main" id="{B05EA139-109C-4BE7-9A00-A7C6439EBDD8}"/>
              </a:ext>
            </a:extLst>
          </xdr:cNvPr>
          <xdr:cNvSpPr>
            <a:spLocks noChangeArrowheads="1"/>
          </xdr:cNvSpPr>
        </xdr:nvSpPr>
        <xdr:spPr bwMode="auto">
          <a:xfrm>
            <a:off x="1" y="125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4" name="Linha 93">
            <a:extLst>
              <a:ext uri="{FF2B5EF4-FFF2-40B4-BE49-F238E27FC236}">
                <a16:creationId xmlns:a16="http://schemas.microsoft.com/office/drawing/2014/main" id="{020B98F1-9319-4C0E-A825-22C111FFFFC9}"/>
              </a:ext>
            </a:extLst>
          </xdr:cNvPr>
          <xdr:cNvSpPr>
            <a:spLocks noChangeShapeType="1"/>
          </xdr:cNvSpPr>
        </xdr:nvSpPr>
        <xdr:spPr bwMode="auto">
          <a:xfrm>
            <a:off x="1" y="146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95" name="Retângulo 94">
            <a:extLst>
              <a:ext uri="{FF2B5EF4-FFF2-40B4-BE49-F238E27FC236}">
                <a16:creationId xmlns:a16="http://schemas.microsoft.com/office/drawing/2014/main" id="{B78B9B2A-BFB0-4131-911F-420B480C6D4C}"/>
              </a:ext>
            </a:extLst>
          </xdr:cNvPr>
          <xdr:cNvSpPr>
            <a:spLocks noChangeArrowheads="1"/>
          </xdr:cNvSpPr>
        </xdr:nvSpPr>
        <xdr:spPr bwMode="auto">
          <a:xfrm>
            <a:off x="1" y="146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6" name="Linha 95">
            <a:extLst>
              <a:ext uri="{FF2B5EF4-FFF2-40B4-BE49-F238E27FC236}">
                <a16:creationId xmlns:a16="http://schemas.microsoft.com/office/drawing/2014/main" id="{863723F5-BE0A-4E72-A279-00F26EEDF59E}"/>
              </a:ext>
            </a:extLst>
          </xdr:cNvPr>
          <xdr:cNvSpPr>
            <a:spLocks noChangeShapeType="1"/>
          </xdr:cNvSpPr>
        </xdr:nvSpPr>
        <xdr:spPr bwMode="auto">
          <a:xfrm>
            <a:off x="1" y="167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97" name="Retângulo 96">
            <a:extLst>
              <a:ext uri="{FF2B5EF4-FFF2-40B4-BE49-F238E27FC236}">
                <a16:creationId xmlns:a16="http://schemas.microsoft.com/office/drawing/2014/main" id="{3CA9C7B7-FACD-492B-BBF3-F6146A78EA82}"/>
              </a:ext>
            </a:extLst>
          </xdr:cNvPr>
          <xdr:cNvSpPr>
            <a:spLocks noChangeArrowheads="1"/>
          </xdr:cNvSpPr>
        </xdr:nvSpPr>
        <xdr:spPr bwMode="auto">
          <a:xfrm>
            <a:off x="1" y="167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8" name="Linha 97">
            <a:extLst>
              <a:ext uri="{FF2B5EF4-FFF2-40B4-BE49-F238E27FC236}">
                <a16:creationId xmlns:a16="http://schemas.microsoft.com/office/drawing/2014/main" id="{4CB02D90-F6A1-4154-B954-C71F463EF07C}"/>
              </a:ext>
            </a:extLst>
          </xdr:cNvPr>
          <xdr:cNvSpPr>
            <a:spLocks noChangeShapeType="1"/>
          </xdr:cNvSpPr>
        </xdr:nvSpPr>
        <xdr:spPr bwMode="auto">
          <a:xfrm>
            <a:off x="1" y="188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99" name="Retângulo 98">
            <a:extLst>
              <a:ext uri="{FF2B5EF4-FFF2-40B4-BE49-F238E27FC236}">
                <a16:creationId xmlns:a16="http://schemas.microsoft.com/office/drawing/2014/main" id="{4BA11523-34ED-4F1E-ABCD-4879DDA08B32}"/>
              </a:ext>
            </a:extLst>
          </xdr:cNvPr>
          <xdr:cNvSpPr>
            <a:spLocks noChangeArrowheads="1"/>
          </xdr:cNvSpPr>
        </xdr:nvSpPr>
        <xdr:spPr bwMode="auto">
          <a:xfrm>
            <a:off x="1" y="188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0" name="Linha 99">
            <a:extLst>
              <a:ext uri="{FF2B5EF4-FFF2-40B4-BE49-F238E27FC236}">
                <a16:creationId xmlns:a16="http://schemas.microsoft.com/office/drawing/2014/main" id="{969CF0EF-C03C-4D72-91AC-630DE5AA20AD}"/>
              </a:ext>
            </a:extLst>
          </xdr:cNvPr>
          <xdr:cNvSpPr>
            <a:spLocks noChangeShapeType="1"/>
          </xdr:cNvSpPr>
        </xdr:nvSpPr>
        <xdr:spPr bwMode="auto">
          <a:xfrm>
            <a:off x="1" y="209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" name="Retângulo 100">
            <a:extLst>
              <a:ext uri="{FF2B5EF4-FFF2-40B4-BE49-F238E27FC236}">
                <a16:creationId xmlns:a16="http://schemas.microsoft.com/office/drawing/2014/main" id="{CF567DD4-A696-474C-B583-0059B98C43BC}"/>
              </a:ext>
            </a:extLst>
          </xdr:cNvPr>
          <xdr:cNvSpPr>
            <a:spLocks noChangeArrowheads="1"/>
          </xdr:cNvSpPr>
        </xdr:nvSpPr>
        <xdr:spPr bwMode="auto">
          <a:xfrm>
            <a:off x="1" y="209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2" name="Linha 101">
            <a:extLst>
              <a:ext uri="{FF2B5EF4-FFF2-40B4-BE49-F238E27FC236}">
                <a16:creationId xmlns:a16="http://schemas.microsoft.com/office/drawing/2014/main" id="{2AA1BC99-3D6D-4086-8511-2EBF146A4368}"/>
              </a:ext>
            </a:extLst>
          </xdr:cNvPr>
          <xdr:cNvSpPr>
            <a:spLocks noChangeShapeType="1"/>
          </xdr:cNvSpPr>
        </xdr:nvSpPr>
        <xdr:spPr bwMode="auto">
          <a:xfrm>
            <a:off x="1" y="230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103" name="Retângulo 102">
            <a:extLst>
              <a:ext uri="{FF2B5EF4-FFF2-40B4-BE49-F238E27FC236}">
                <a16:creationId xmlns:a16="http://schemas.microsoft.com/office/drawing/2014/main" id="{889393A6-9516-4C0F-B4CB-3C77EDF4D482}"/>
              </a:ext>
            </a:extLst>
          </xdr:cNvPr>
          <xdr:cNvSpPr>
            <a:spLocks noChangeArrowheads="1"/>
          </xdr:cNvSpPr>
        </xdr:nvSpPr>
        <xdr:spPr bwMode="auto">
          <a:xfrm>
            <a:off x="1" y="230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4" name="Linha 103">
            <a:extLst>
              <a:ext uri="{FF2B5EF4-FFF2-40B4-BE49-F238E27FC236}">
                <a16:creationId xmlns:a16="http://schemas.microsoft.com/office/drawing/2014/main" id="{56CFABA8-92A9-4276-9DC1-1B7936C74C62}"/>
              </a:ext>
            </a:extLst>
          </xdr:cNvPr>
          <xdr:cNvSpPr>
            <a:spLocks noChangeShapeType="1"/>
          </xdr:cNvSpPr>
        </xdr:nvSpPr>
        <xdr:spPr bwMode="auto">
          <a:xfrm>
            <a:off x="1" y="251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" name="Retângulo 104">
            <a:extLst>
              <a:ext uri="{FF2B5EF4-FFF2-40B4-BE49-F238E27FC236}">
                <a16:creationId xmlns:a16="http://schemas.microsoft.com/office/drawing/2014/main" id="{EA24194A-9CF6-41E0-9FCF-23267E6EBCB5}"/>
              </a:ext>
            </a:extLst>
          </xdr:cNvPr>
          <xdr:cNvSpPr>
            <a:spLocks noChangeArrowheads="1"/>
          </xdr:cNvSpPr>
        </xdr:nvSpPr>
        <xdr:spPr bwMode="auto">
          <a:xfrm>
            <a:off x="1" y="251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6" name="Linha 105">
            <a:extLst>
              <a:ext uri="{FF2B5EF4-FFF2-40B4-BE49-F238E27FC236}">
                <a16:creationId xmlns:a16="http://schemas.microsoft.com/office/drawing/2014/main" id="{AD974508-ECF9-4EB2-9A6D-AD50AE2B00D3}"/>
              </a:ext>
            </a:extLst>
          </xdr:cNvPr>
          <xdr:cNvSpPr>
            <a:spLocks noChangeShapeType="1"/>
          </xdr:cNvSpPr>
        </xdr:nvSpPr>
        <xdr:spPr bwMode="auto">
          <a:xfrm>
            <a:off x="1" y="272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107" name="Retângulo 106">
            <a:extLst>
              <a:ext uri="{FF2B5EF4-FFF2-40B4-BE49-F238E27FC236}">
                <a16:creationId xmlns:a16="http://schemas.microsoft.com/office/drawing/2014/main" id="{D4C95B69-868D-47E7-9B4F-B44862DDB6D8}"/>
              </a:ext>
            </a:extLst>
          </xdr:cNvPr>
          <xdr:cNvSpPr>
            <a:spLocks noChangeArrowheads="1"/>
          </xdr:cNvSpPr>
        </xdr:nvSpPr>
        <xdr:spPr bwMode="auto">
          <a:xfrm>
            <a:off x="1" y="272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8" name="Linha 107">
            <a:extLst>
              <a:ext uri="{FF2B5EF4-FFF2-40B4-BE49-F238E27FC236}">
                <a16:creationId xmlns:a16="http://schemas.microsoft.com/office/drawing/2014/main" id="{89642444-1466-4911-85E7-CE73D0BF028B}"/>
              </a:ext>
            </a:extLst>
          </xdr:cNvPr>
          <xdr:cNvSpPr>
            <a:spLocks noChangeShapeType="1"/>
          </xdr:cNvSpPr>
        </xdr:nvSpPr>
        <xdr:spPr bwMode="auto">
          <a:xfrm>
            <a:off x="1" y="293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109" name="Retângulo 108">
            <a:extLst>
              <a:ext uri="{FF2B5EF4-FFF2-40B4-BE49-F238E27FC236}">
                <a16:creationId xmlns:a16="http://schemas.microsoft.com/office/drawing/2014/main" id="{A2AD63DE-6D38-44FD-AB62-C664957C3C4A}"/>
              </a:ext>
            </a:extLst>
          </xdr:cNvPr>
          <xdr:cNvSpPr>
            <a:spLocks noChangeArrowheads="1"/>
          </xdr:cNvSpPr>
        </xdr:nvSpPr>
        <xdr:spPr bwMode="auto">
          <a:xfrm>
            <a:off x="1" y="293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0" name="Linha 109">
            <a:extLst>
              <a:ext uri="{FF2B5EF4-FFF2-40B4-BE49-F238E27FC236}">
                <a16:creationId xmlns:a16="http://schemas.microsoft.com/office/drawing/2014/main" id="{1EAB0B09-3B4F-49B4-A6F7-DCCA75C9342E}"/>
              </a:ext>
            </a:extLst>
          </xdr:cNvPr>
          <xdr:cNvSpPr>
            <a:spLocks noChangeShapeType="1"/>
          </xdr:cNvSpPr>
        </xdr:nvSpPr>
        <xdr:spPr bwMode="auto">
          <a:xfrm>
            <a:off x="1" y="314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111" name="Retângulo 110">
            <a:extLst>
              <a:ext uri="{FF2B5EF4-FFF2-40B4-BE49-F238E27FC236}">
                <a16:creationId xmlns:a16="http://schemas.microsoft.com/office/drawing/2014/main" id="{2909C660-C7E8-4F2B-8FB9-8F56C929526D}"/>
              </a:ext>
            </a:extLst>
          </xdr:cNvPr>
          <xdr:cNvSpPr>
            <a:spLocks noChangeArrowheads="1"/>
          </xdr:cNvSpPr>
        </xdr:nvSpPr>
        <xdr:spPr bwMode="auto">
          <a:xfrm>
            <a:off x="1" y="314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2" name="Linha 111">
            <a:extLst>
              <a:ext uri="{FF2B5EF4-FFF2-40B4-BE49-F238E27FC236}">
                <a16:creationId xmlns:a16="http://schemas.microsoft.com/office/drawing/2014/main" id="{881FC60D-CFFB-46F0-846D-2289298EB0DC}"/>
              </a:ext>
            </a:extLst>
          </xdr:cNvPr>
          <xdr:cNvSpPr>
            <a:spLocks noChangeShapeType="1"/>
          </xdr:cNvSpPr>
        </xdr:nvSpPr>
        <xdr:spPr bwMode="auto">
          <a:xfrm>
            <a:off x="1" y="335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113" name="Retângulo 112">
            <a:extLst>
              <a:ext uri="{FF2B5EF4-FFF2-40B4-BE49-F238E27FC236}">
                <a16:creationId xmlns:a16="http://schemas.microsoft.com/office/drawing/2014/main" id="{1CEFF57E-230E-4EEE-9744-9EF8B8F2B1E5}"/>
              </a:ext>
            </a:extLst>
          </xdr:cNvPr>
          <xdr:cNvSpPr>
            <a:spLocks noChangeArrowheads="1"/>
          </xdr:cNvSpPr>
        </xdr:nvSpPr>
        <xdr:spPr bwMode="auto">
          <a:xfrm>
            <a:off x="1" y="335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4" name="Linha 113">
            <a:extLst>
              <a:ext uri="{FF2B5EF4-FFF2-40B4-BE49-F238E27FC236}">
                <a16:creationId xmlns:a16="http://schemas.microsoft.com/office/drawing/2014/main" id="{E2F502E1-C265-4212-9F34-E653CFD9BDA9}"/>
              </a:ext>
            </a:extLst>
          </xdr:cNvPr>
          <xdr:cNvSpPr>
            <a:spLocks noChangeShapeType="1"/>
          </xdr:cNvSpPr>
        </xdr:nvSpPr>
        <xdr:spPr bwMode="auto">
          <a:xfrm>
            <a:off x="1" y="356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" name="Retângulo 114">
            <a:extLst>
              <a:ext uri="{FF2B5EF4-FFF2-40B4-BE49-F238E27FC236}">
                <a16:creationId xmlns:a16="http://schemas.microsoft.com/office/drawing/2014/main" id="{1184A636-C899-4AB2-9584-014F7575D5DD}"/>
              </a:ext>
            </a:extLst>
          </xdr:cNvPr>
          <xdr:cNvSpPr>
            <a:spLocks noChangeArrowheads="1"/>
          </xdr:cNvSpPr>
        </xdr:nvSpPr>
        <xdr:spPr bwMode="auto">
          <a:xfrm>
            <a:off x="1" y="356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6" name="Linha 115">
            <a:extLst>
              <a:ext uri="{FF2B5EF4-FFF2-40B4-BE49-F238E27FC236}">
                <a16:creationId xmlns:a16="http://schemas.microsoft.com/office/drawing/2014/main" id="{F27FDE89-7A1B-47C0-AC0D-1C12A009E52A}"/>
              </a:ext>
            </a:extLst>
          </xdr:cNvPr>
          <xdr:cNvSpPr>
            <a:spLocks noChangeShapeType="1"/>
          </xdr:cNvSpPr>
        </xdr:nvSpPr>
        <xdr:spPr bwMode="auto">
          <a:xfrm>
            <a:off x="1" y="377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117" name="Retângulo 116">
            <a:extLst>
              <a:ext uri="{FF2B5EF4-FFF2-40B4-BE49-F238E27FC236}">
                <a16:creationId xmlns:a16="http://schemas.microsoft.com/office/drawing/2014/main" id="{50CEB63E-31FA-4F59-8FAC-F78621DC553C}"/>
              </a:ext>
            </a:extLst>
          </xdr:cNvPr>
          <xdr:cNvSpPr>
            <a:spLocks noChangeArrowheads="1"/>
          </xdr:cNvSpPr>
        </xdr:nvSpPr>
        <xdr:spPr bwMode="auto">
          <a:xfrm>
            <a:off x="1" y="377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8" name="Linha 117">
            <a:extLst>
              <a:ext uri="{FF2B5EF4-FFF2-40B4-BE49-F238E27FC236}">
                <a16:creationId xmlns:a16="http://schemas.microsoft.com/office/drawing/2014/main" id="{D1125BCC-2F8B-4124-8D3A-6B84CB29DDD0}"/>
              </a:ext>
            </a:extLst>
          </xdr:cNvPr>
          <xdr:cNvSpPr>
            <a:spLocks noChangeShapeType="1"/>
          </xdr:cNvSpPr>
        </xdr:nvSpPr>
        <xdr:spPr bwMode="auto">
          <a:xfrm>
            <a:off x="1" y="398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" name="Retângulo 118">
            <a:extLst>
              <a:ext uri="{FF2B5EF4-FFF2-40B4-BE49-F238E27FC236}">
                <a16:creationId xmlns:a16="http://schemas.microsoft.com/office/drawing/2014/main" id="{D76E63A9-F098-4107-A72C-48AD8F067417}"/>
              </a:ext>
            </a:extLst>
          </xdr:cNvPr>
          <xdr:cNvSpPr>
            <a:spLocks noChangeArrowheads="1"/>
          </xdr:cNvSpPr>
        </xdr:nvSpPr>
        <xdr:spPr bwMode="auto">
          <a:xfrm>
            <a:off x="1" y="398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0" name="Linha 119">
            <a:extLst>
              <a:ext uri="{FF2B5EF4-FFF2-40B4-BE49-F238E27FC236}">
                <a16:creationId xmlns:a16="http://schemas.microsoft.com/office/drawing/2014/main" id="{40E5A26C-399A-47AC-95BA-D74C585AC303}"/>
              </a:ext>
            </a:extLst>
          </xdr:cNvPr>
          <xdr:cNvSpPr>
            <a:spLocks noChangeShapeType="1"/>
          </xdr:cNvSpPr>
        </xdr:nvSpPr>
        <xdr:spPr bwMode="auto">
          <a:xfrm>
            <a:off x="1" y="419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1" name="Retângulo 120">
            <a:extLst>
              <a:ext uri="{FF2B5EF4-FFF2-40B4-BE49-F238E27FC236}">
                <a16:creationId xmlns:a16="http://schemas.microsoft.com/office/drawing/2014/main" id="{0959FB64-434C-4CA4-B233-64FD0DAF6F19}"/>
              </a:ext>
            </a:extLst>
          </xdr:cNvPr>
          <xdr:cNvSpPr>
            <a:spLocks noChangeArrowheads="1"/>
          </xdr:cNvSpPr>
        </xdr:nvSpPr>
        <xdr:spPr bwMode="auto">
          <a:xfrm>
            <a:off x="1" y="419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2" name="Linha 121">
            <a:extLst>
              <a:ext uri="{FF2B5EF4-FFF2-40B4-BE49-F238E27FC236}">
                <a16:creationId xmlns:a16="http://schemas.microsoft.com/office/drawing/2014/main" id="{F98FA17C-1F52-4350-83F9-7297927181E0}"/>
              </a:ext>
            </a:extLst>
          </xdr:cNvPr>
          <xdr:cNvSpPr>
            <a:spLocks noChangeShapeType="1"/>
          </xdr:cNvSpPr>
        </xdr:nvSpPr>
        <xdr:spPr bwMode="auto">
          <a:xfrm>
            <a:off x="1" y="461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123" name="Retângulo 122">
            <a:extLst>
              <a:ext uri="{FF2B5EF4-FFF2-40B4-BE49-F238E27FC236}">
                <a16:creationId xmlns:a16="http://schemas.microsoft.com/office/drawing/2014/main" id="{3EF0618A-D4D8-496F-B59E-AA11D8714F1C}"/>
              </a:ext>
            </a:extLst>
          </xdr:cNvPr>
          <xdr:cNvSpPr>
            <a:spLocks noChangeArrowheads="1"/>
          </xdr:cNvSpPr>
        </xdr:nvSpPr>
        <xdr:spPr bwMode="auto">
          <a:xfrm>
            <a:off x="1" y="461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4" name="Linha 123">
            <a:extLst>
              <a:ext uri="{FF2B5EF4-FFF2-40B4-BE49-F238E27FC236}">
                <a16:creationId xmlns:a16="http://schemas.microsoft.com/office/drawing/2014/main" id="{296FE154-0890-4EC5-A09B-664563AFBB94}"/>
              </a:ext>
            </a:extLst>
          </xdr:cNvPr>
          <xdr:cNvSpPr>
            <a:spLocks noChangeShapeType="1"/>
          </xdr:cNvSpPr>
        </xdr:nvSpPr>
        <xdr:spPr bwMode="auto">
          <a:xfrm>
            <a:off x="1" y="482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5" name="Retângulo 124">
            <a:extLst>
              <a:ext uri="{FF2B5EF4-FFF2-40B4-BE49-F238E27FC236}">
                <a16:creationId xmlns:a16="http://schemas.microsoft.com/office/drawing/2014/main" id="{6B07F4A1-9EC1-4451-89F2-DD3F07ABA873}"/>
              </a:ext>
            </a:extLst>
          </xdr:cNvPr>
          <xdr:cNvSpPr>
            <a:spLocks noChangeArrowheads="1"/>
          </xdr:cNvSpPr>
        </xdr:nvSpPr>
        <xdr:spPr bwMode="auto">
          <a:xfrm>
            <a:off x="1" y="482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6" name="Linha 125">
            <a:extLst>
              <a:ext uri="{FF2B5EF4-FFF2-40B4-BE49-F238E27FC236}">
                <a16:creationId xmlns:a16="http://schemas.microsoft.com/office/drawing/2014/main" id="{7FBB4139-262E-4141-967D-4807824AA5B1}"/>
              </a:ext>
            </a:extLst>
          </xdr:cNvPr>
          <xdr:cNvSpPr>
            <a:spLocks noChangeShapeType="1"/>
          </xdr:cNvSpPr>
        </xdr:nvSpPr>
        <xdr:spPr bwMode="auto">
          <a:xfrm>
            <a:off x="1" y="503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7" name="Retângulo 126">
            <a:extLst>
              <a:ext uri="{FF2B5EF4-FFF2-40B4-BE49-F238E27FC236}">
                <a16:creationId xmlns:a16="http://schemas.microsoft.com/office/drawing/2014/main" id="{E0BF4178-0926-4B82-9378-21AB510DD668}"/>
              </a:ext>
            </a:extLst>
          </xdr:cNvPr>
          <xdr:cNvSpPr>
            <a:spLocks noChangeArrowheads="1"/>
          </xdr:cNvSpPr>
        </xdr:nvSpPr>
        <xdr:spPr bwMode="auto">
          <a:xfrm>
            <a:off x="1" y="503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8" name="Linha 127">
            <a:extLst>
              <a:ext uri="{FF2B5EF4-FFF2-40B4-BE49-F238E27FC236}">
                <a16:creationId xmlns:a16="http://schemas.microsoft.com/office/drawing/2014/main" id="{29450BA2-4573-4149-ABE3-CD6E81214C09}"/>
              </a:ext>
            </a:extLst>
          </xdr:cNvPr>
          <xdr:cNvSpPr>
            <a:spLocks noChangeShapeType="1"/>
          </xdr:cNvSpPr>
        </xdr:nvSpPr>
        <xdr:spPr bwMode="auto">
          <a:xfrm>
            <a:off x="1" y="524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129" name="Retângulo 128">
            <a:extLst>
              <a:ext uri="{FF2B5EF4-FFF2-40B4-BE49-F238E27FC236}">
                <a16:creationId xmlns:a16="http://schemas.microsoft.com/office/drawing/2014/main" id="{DC295A43-3577-4224-86E3-16C8981C60AB}"/>
              </a:ext>
            </a:extLst>
          </xdr:cNvPr>
          <xdr:cNvSpPr>
            <a:spLocks noChangeArrowheads="1"/>
          </xdr:cNvSpPr>
        </xdr:nvSpPr>
        <xdr:spPr bwMode="auto">
          <a:xfrm>
            <a:off x="1" y="524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0" name="Linha 129">
            <a:extLst>
              <a:ext uri="{FF2B5EF4-FFF2-40B4-BE49-F238E27FC236}">
                <a16:creationId xmlns:a16="http://schemas.microsoft.com/office/drawing/2014/main" id="{10ACF962-79C8-4AB4-94AA-4383A30B56F1}"/>
              </a:ext>
            </a:extLst>
          </xdr:cNvPr>
          <xdr:cNvSpPr>
            <a:spLocks noChangeShapeType="1"/>
          </xdr:cNvSpPr>
        </xdr:nvSpPr>
        <xdr:spPr bwMode="auto">
          <a:xfrm>
            <a:off x="1" y="545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131" name="Retângulo 130">
            <a:extLst>
              <a:ext uri="{FF2B5EF4-FFF2-40B4-BE49-F238E27FC236}">
                <a16:creationId xmlns:a16="http://schemas.microsoft.com/office/drawing/2014/main" id="{B5C049CE-C90A-4AAB-9997-E4764E83C33C}"/>
              </a:ext>
            </a:extLst>
          </xdr:cNvPr>
          <xdr:cNvSpPr>
            <a:spLocks noChangeArrowheads="1"/>
          </xdr:cNvSpPr>
        </xdr:nvSpPr>
        <xdr:spPr bwMode="auto">
          <a:xfrm>
            <a:off x="1" y="545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2" name="Linha 131">
            <a:extLst>
              <a:ext uri="{FF2B5EF4-FFF2-40B4-BE49-F238E27FC236}">
                <a16:creationId xmlns:a16="http://schemas.microsoft.com/office/drawing/2014/main" id="{DD1F4F90-0673-4E58-B703-EC0433398397}"/>
              </a:ext>
            </a:extLst>
          </xdr:cNvPr>
          <xdr:cNvSpPr>
            <a:spLocks noChangeShapeType="1"/>
          </xdr:cNvSpPr>
        </xdr:nvSpPr>
        <xdr:spPr bwMode="auto">
          <a:xfrm>
            <a:off x="1" y="566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" name="Retângulo 132">
            <a:extLst>
              <a:ext uri="{FF2B5EF4-FFF2-40B4-BE49-F238E27FC236}">
                <a16:creationId xmlns:a16="http://schemas.microsoft.com/office/drawing/2014/main" id="{17F0F791-C7C6-4E6B-A986-F7FB19BA4616}"/>
              </a:ext>
            </a:extLst>
          </xdr:cNvPr>
          <xdr:cNvSpPr>
            <a:spLocks noChangeArrowheads="1"/>
          </xdr:cNvSpPr>
        </xdr:nvSpPr>
        <xdr:spPr bwMode="auto">
          <a:xfrm>
            <a:off x="1" y="566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4" name="Linha 133">
            <a:extLst>
              <a:ext uri="{FF2B5EF4-FFF2-40B4-BE49-F238E27FC236}">
                <a16:creationId xmlns:a16="http://schemas.microsoft.com/office/drawing/2014/main" id="{BA5F98EA-6A61-4552-9C77-7B05D536BDE2}"/>
              </a:ext>
            </a:extLst>
          </xdr:cNvPr>
          <xdr:cNvSpPr>
            <a:spLocks noChangeShapeType="1"/>
          </xdr:cNvSpPr>
        </xdr:nvSpPr>
        <xdr:spPr bwMode="auto">
          <a:xfrm>
            <a:off x="1" y="587"/>
            <a:ext cx="390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pt-BR"/>
          </a:p>
        </xdr:txBody>
      </xdr:sp>
      <xdr:sp macro="" textlink="">
        <xdr:nvSpPr>
          <xdr:cNvPr id="135" name="Retângulo 134">
            <a:extLst>
              <a:ext uri="{FF2B5EF4-FFF2-40B4-BE49-F238E27FC236}">
                <a16:creationId xmlns:a16="http://schemas.microsoft.com/office/drawing/2014/main" id="{D347EEA4-8693-4012-818C-4AD7154EE02D}"/>
              </a:ext>
            </a:extLst>
          </xdr:cNvPr>
          <xdr:cNvSpPr>
            <a:spLocks noChangeArrowheads="1"/>
          </xdr:cNvSpPr>
        </xdr:nvSpPr>
        <xdr:spPr bwMode="auto">
          <a:xfrm>
            <a:off x="1" y="587"/>
            <a:ext cx="390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85" zoomScaleNormal="85" workbookViewId="0">
      <selection activeCell="I37" sqref="I37"/>
    </sheetView>
  </sheetViews>
  <sheetFormatPr defaultRowHeight="15" x14ac:dyDescent="0.25"/>
  <cols>
    <col min="1" max="16384" width="9.140625" style="1"/>
  </cols>
  <sheetData>
    <row r="1" spans="1:11" x14ac:dyDescent="0.25">
      <c r="A1" s="1">
        <v>2.5</v>
      </c>
      <c r="B1" s="1">
        <v>8.1</v>
      </c>
      <c r="C1" s="1">
        <v>11.92</v>
      </c>
      <c r="D1" s="1">
        <v>7.39</v>
      </c>
      <c r="E1" s="1">
        <v>16.25</v>
      </c>
      <c r="G1" s="1">
        <v>12</v>
      </c>
      <c r="H1" s="1">
        <v>12.62</v>
      </c>
      <c r="I1" s="1">
        <v>12.98</v>
      </c>
      <c r="J1" s="1">
        <v>18.71</v>
      </c>
      <c r="K1" s="1">
        <v>16.25</v>
      </c>
    </row>
    <row r="2" spans="1:11" x14ac:dyDescent="0.25">
      <c r="A2" s="1">
        <v>0.05</v>
      </c>
      <c r="B2" s="1">
        <v>1.4</v>
      </c>
      <c r="C2" s="1">
        <v>2.11</v>
      </c>
      <c r="D2" s="1">
        <v>1.55</v>
      </c>
      <c r="E2" s="1">
        <v>1.1200000000000001</v>
      </c>
      <c r="G2" s="1">
        <v>9.4</v>
      </c>
      <c r="H2" s="1">
        <v>9.1</v>
      </c>
      <c r="I2" s="1">
        <v>11.92</v>
      </c>
      <c r="J2" s="1">
        <v>9.9</v>
      </c>
      <c r="K2" s="1">
        <v>15.82</v>
      </c>
    </row>
    <row r="3" spans="1:11" x14ac:dyDescent="0.25">
      <c r="A3" s="1">
        <v>7.17</v>
      </c>
      <c r="B3" s="1">
        <v>2.4</v>
      </c>
      <c r="C3" s="1">
        <v>4.32</v>
      </c>
      <c r="D3" s="1">
        <v>1.27</v>
      </c>
      <c r="E3" s="1">
        <v>3.14</v>
      </c>
      <c r="G3" s="1">
        <v>8.3000000000000007</v>
      </c>
      <c r="H3" s="1">
        <v>8.1</v>
      </c>
      <c r="I3" s="1">
        <v>8.82</v>
      </c>
      <c r="J3" s="1">
        <v>7.39</v>
      </c>
      <c r="K3" s="1">
        <v>12.4</v>
      </c>
    </row>
    <row r="4" spans="1:11" x14ac:dyDescent="0.25">
      <c r="A4" s="1">
        <v>12</v>
      </c>
      <c r="B4" s="1">
        <v>4.7</v>
      </c>
      <c r="C4" s="1">
        <v>5.13</v>
      </c>
      <c r="D4" s="1">
        <v>5.92</v>
      </c>
      <c r="E4" s="1">
        <v>4.16</v>
      </c>
      <c r="G4" s="1">
        <v>7.56</v>
      </c>
      <c r="H4" s="1">
        <v>7.6</v>
      </c>
      <c r="I4" s="1">
        <v>7.87</v>
      </c>
      <c r="J4" s="1">
        <v>6.49</v>
      </c>
      <c r="K4" s="1">
        <v>10.18</v>
      </c>
    </row>
    <row r="5" spans="1:11" x14ac:dyDescent="0.25">
      <c r="A5" s="1">
        <v>1.36</v>
      </c>
      <c r="B5" s="1">
        <v>12.62</v>
      </c>
      <c r="C5" s="1">
        <v>12.98</v>
      </c>
      <c r="D5" s="1">
        <v>18.71</v>
      </c>
      <c r="E5" s="1">
        <v>10.18</v>
      </c>
      <c r="G5" s="1">
        <v>7.34</v>
      </c>
      <c r="H5" s="1">
        <v>7</v>
      </c>
      <c r="I5" s="1">
        <v>7.86</v>
      </c>
      <c r="J5" s="1">
        <v>6.42</v>
      </c>
      <c r="K5" s="1">
        <v>7.6</v>
      </c>
    </row>
    <row r="6" spans="1:11" x14ac:dyDescent="0.25">
      <c r="A6" s="1">
        <v>0.34</v>
      </c>
      <c r="B6" s="1">
        <v>2.1</v>
      </c>
      <c r="C6" s="1">
        <v>0.59</v>
      </c>
      <c r="D6" s="1">
        <v>0.82</v>
      </c>
      <c r="E6" s="1">
        <v>7.6</v>
      </c>
      <c r="G6" s="1">
        <v>7.17</v>
      </c>
      <c r="H6" s="1">
        <v>6.6</v>
      </c>
      <c r="I6" s="1">
        <v>6.91</v>
      </c>
      <c r="J6" s="1">
        <v>6.4</v>
      </c>
      <c r="K6" s="1">
        <v>7.55</v>
      </c>
    </row>
    <row r="7" spans="1:11" x14ac:dyDescent="0.25">
      <c r="A7" s="1">
        <v>0.45</v>
      </c>
      <c r="B7" s="1">
        <v>2</v>
      </c>
      <c r="C7" s="1">
        <v>1.91</v>
      </c>
      <c r="D7" s="1">
        <v>3.6</v>
      </c>
      <c r="E7" s="1">
        <v>1.82</v>
      </c>
      <c r="G7" s="1">
        <v>6.65</v>
      </c>
      <c r="H7" s="1">
        <v>6.5</v>
      </c>
      <c r="I7" s="1">
        <v>6.75</v>
      </c>
      <c r="J7" s="1">
        <v>6.18</v>
      </c>
      <c r="K7" s="1">
        <v>6.92</v>
      </c>
    </row>
    <row r="8" spans="1:11" x14ac:dyDescent="0.25">
      <c r="A8" s="1">
        <v>1.65</v>
      </c>
      <c r="B8" s="1">
        <v>6.5</v>
      </c>
      <c r="C8" s="1">
        <v>0.91</v>
      </c>
      <c r="D8" s="1">
        <v>2.48</v>
      </c>
      <c r="E8" s="1">
        <v>0.7</v>
      </c>
      <c r="G8" s="1">
        <v>5.86</v>
      </c>
      <c r="H8" s="1">
        <v>6.2</v>
      </c>
      <c r="I8" s="1">
        <v>6.33</v>
      </c>
      <c r="J8" s="1">
        <v>5.92</v>
      </c>
      <c r="K8" s="1">
        <v>5.28</v>
      </c>
    </row>
    <row r="9" spans="1:11" x14ac:dyDescent="0.25">
      <c r="A9" s="1">
        <v>2.33</v>
      </c>
      <c r="B9" s="1">
        <v>7</v>
      </c>
      <c r="C9" s="1">
        <v>6.33</v>
      </c>
      <c r="D9" s="1">
        <v>6.4</v>
      </c>
      <c r="E9" s="1">
        <v>15.82</v>
      </c>
      <c r="G9" s="1">
        <v>4.72</v>
      </c>
      <c r="H9" s="1">
        <v>6.1</v>
      </c>
      <c r="I9" s="1">
        <v>5.13</v>
      </c>
      <c r="J9" s="1">
        <v>3.75</v>
      </c>
      <c r="K9" s="1">
        <v>4.16</v>
      </c>
    </row>
    <row r="10" spans="1:11" x14ac:dyDescent="0.25">
      <c r="A10" s="1">
        <v>0.11</v>
      </c>
      <c r="B10" s="1">
        <v>0.09</v>
      </c>
      <c r="C10" s="1">
        <v>0.51</v>
      </c>
      <c r="D10" s="1">
        <v>1.76</v>
      </c>
      <c r="E10" s="1">
        <v>0.43</v>
      </c>
      <c r="G10" s="1">
        <v>4.49</v>
      </c>
      <c r="H10" s="1">
        <v>4.7</v>
      </c>
      <c r="I10" s="1">
        <v>4.62</v>
      </c>
      <c r="J10" s="1">
        <v>3.67</v>
      </c>
      <c r="K10" s="1">
        <v>3.71</v>
      </c>
    </row>
    <row r="11" spans="1:11" x14ac:dyDescent="0.25">
      <c r="A11" s="1">
        <v>4.49</v>
      </c>
      <c r="B11" s="1">
        <v>0.9</v>
      </c>
      <c r="C11" s="1">
        <v>0.03</v>
      </c>
      <c r="D11" s="1">
        <v>2.2599999999999998</v>
      </c>
      <c r="E11" s="1">
        <v>0.12</v>
      </c>
      <c r="G11" s="1">
        <v>4.49</v>
      </c>
      <c r="H11" s="1">
        <v>4</v>
      </c>
      <c r="I11" s="1">
        <v>4.32</v>
      </c>
      <c r="J11" s="1">
        <v>3.6</v>
      </c>
      <c r="K11" s="1">
        <v>3.14</v>
      </c>
    </row>
    <row r="12" spans="1:11" x14ac:dyDescent="0.25">
      <c r="A12" s="1">
        <v>1.93</v>
      </c>
      <c r="B12" s="1">
        <v>4</v>
      </c>
      <c r="C12" s="1">
        <v>7.86</v>
      </c>
      <c r="D12" s="1">
        <v>3.67</v>
      </c>
      <c r="E12" s="1">
        <v>0.13</v>
      </c>
      <c r="G12" s="1">
        <v>3.13</v>
      </c>
      <c r="H12" s="1">
        <v>2.9</v>
      </c>
      <c r="I12" s="1">
        <v>2.82</v>
      </c>
      <c r="J12" s="1">
        <v>2.87</v>
      </c>
      <c r="K12" s="1">
        <v>1.82</v>
      </c>
    </row>
    <row r="13" spans="1:11" x14ac:dyDescent="0.25">
      <c r="A13" s="1">
        <v>4.49</v>
      </c>
      <c r="B13" s="1">
        <v>2.2999999999999998</v>
      </c>
      <c r="C13" s="1">
        <v>0.28999999999999998</v>
      </c>
      <c r="D13" s="1">
        <v>2.11</v>
      </c>
      <c r="E13" s="1">
        <v>0.15</v>
      </c>
      <c r="G13" s="1">
        <v>2.78</v>
      </c>
      <c r="H13" s="1">
        <v>2.4</v>
      </c>
      <c r="I13" s="1">
        <v>2.62</v>
      </c>
      <c r="J13" s="1">
        <v>2.48</v>
      </c>
      <c r="K13" s="1">
        <v>1.1399999999999999</v>
      </c>
    </row>
    <row r="14" spans="1:11" x14ac:dyDescent="0.25">
      <c r="A14" s="1">
        <v>0.85</v>
      </c>
      <c r="B14" s="1">
        <v>6.6</v>
      </c>
      <c r="C14" s="1">
        <v>6.91</v>
      </c>
      <c r="D14" s="1">
        <v>9.9</v>
      </c>
      <c r="E14" s="1">
        <v>0.18</v>
      </c>
      <c r="G14" s="1">
        <v>2.5</v>
      </c>
      <c r="H14" s="1">
        <v>2.2999999999999998</v>
      </c>
      <c r="I14" s="1">
        <v>2.11</v>
      </c>
      <c r="J14" s="1">
        <v>2.2599999999999998</v>
      </c>
      <c r="K14" s="1">
        <v>1.1200000000000001</v>
      </c>
    </row>
    <row r="15" spans="1:11" x14ac:dyDescent="0.25">
      <c r="A15" s="1">
        <v>1.99</v>
      </c>
      <c r="B15" s="1">
        <v>7.6</v>
      </c>
      <c r="C15" s="1">
        <v>8.82</v>
      </c>
      <c r="D15" s="1">
        <v>6.18</v>
      </c>
      <c r="E15" s="1">
        <v>12.4</v>
      </c>
      <c r="G15" s="1">
        <v>2.5</v>
      </c>
      <c r="H15" s="1">
        <v>2.2999999999999998</v>
      </c>
      <c r="I15" s="1">
        <v>1.95</v>
      </c>
      <c r="J15" s="1">
        <v>2.11</v>
      </c>
      <c r="K15" s="1">
        <v>0.88</v>
      </c>
    </row>
    <row r="16" spans="1:11" x14ac:dyDescent="0.25">
      <c r="A16" s="1">
        <v>7.56</v>
      </c>
      <c r="B16" s="1">
        <v>1.9</v>
      </c>
      <c r="C16" s="1">
        <v>2.62</v>
      </c>
      <c r="D16" s="1">
        <v>1.55</v>
      </c>
      <c r="E16" s="1">
        <v>3.71</v>
      </c>
      <c r="G16" s="1">
        <v>2.33</v>
      </c>
      <c r="H16" s="1">
        <v>2.1</v>
      </c>
      <c r="I16" s="1">
        <v>1.91</v>
      </c>
      <c r="J16" s="1">
        <v>1.88</v>
      </c>
      <c r="K16" s="1">
        <v>0.7</v>
      </c>
    </row>
    <row r="17" spans="1:11" x14ac:dyDescent="0.25">
      <c r="A17" s="1">
        <v>8.3000000000000007</v>
      </c>
      <c r="B17" s="1">
        <v>0.08</v>
      </c>
      <c r="C17" s="1">
        <v>0.77</v>
      </c>
      <c r="D17" s="1">
        <v>0.01</v>
      </c>
      <c r="E17" s="1">
        <v>0.88</v>
      </c>
      <c r="G17" s="1">
        <v>1.99</v>
      </c>
      <c r="H17" s="1">
        <v>2</v>
      </c>
      <c r="I17" s="1">
        <v>1.1200000000000001</v>
      </c>
      <c r="J17" s="1">
        <v>1.76</v>
      </c>
      <c r="K17" s="1">
        <v>0.43</v>
      </c>
    </row>
    <row r="18" spans="1:11" x14ac:dyDescent="0.25">
      <c r="A18" s="1">
        <v>3.13</v>
      </c>
      <c r="B18" s="1">
        <v>6.1</v>
      </c>
      <c r="C18" s="1">
        <v>6.75</v>
      </c>
      <c r="D18" s="1">
        <v>6.42</v>
      </c>
      <c r="E18" s="1">
        <v>6.92</v>
      </c>
      <c r="G18" s="1">
        <v>1.93</v>
      </c>
      <c r="H18" s="1">
        <v>2</v>
      </c>
      <c r="I18" s="1">
        <v>0.91</v>
      </c>
      <c r="J18" s="1">
        <v>1.55</v>
      </c>
      <c r="K18" s="1">
        <v>0.18</v>
      </c>
    </row>
    <row r="19" spans="1:11" x14ac:dyDescent="0.25">
      <c r="A19" s="1">
        <v>7.34</v>
      </c>
      <c r="B19" s="1">
        <v>6.2</v>
      </c>
      <c r="C19" s="1">
        <v>7.87</v>
      </c>
      <c r="D19" s="1">
        <v>3.75</v>
      </c>
      <c r="E19" s="1">
        <v>7.55</v>
      </c>
      <c r="G19" s="1">
        <v>1.65</v>
      </c>
      <c r="H19" s="1">
        <v>1.9</v>
      </c>
      <c r="I19" s="1">
        <v>0.77</v>
      </c>
      <c r="J19" s="1">
        <v>1.55</v>
      </c>
      <c r="K19" s="1">
        <v>0.15</v>
      </c>
    </row>
    <row r="20" spans="1:11" x14ac:dyDescent="0.25">
      <c r="A20" s="1">
        <v>5.86</v>
      </c>
      <c r="B20" s="1">
        <v>9.1</v>
      </c>
      <c r="C20" s="1">
        <v>4.62</v>
      </c>
      <c r="D20" s="1">
        <v>6.49</v>
      </c>
      <c r="E20" s="1">
        <v>5.28</v>
      </c>
      <c r="G20" s="1">
        <v>1.36</v>
      </c>
      <c r="H20" s="1">
        <v>1.4</v>
      </c>
      <c r="I20" s="1">
        <v>0.59</v>
      </c>
      <c r="J20" s="1">
        <v>1.52</v>
      </c>
      <c r="K20" s="1">
        <v>0.15</v>
      </c>
    </row>
    <row r="21" spans="1:11" x14ac:dyDescent="0.25">
      <c r="A21" s="1">
        <v>9.4</v>
      </c>
      <c r="B21" s="1">
        <v>2.9</v>
      </c>
      <c r="C21" s="1">
        <v>2.82</v>
      </c>
      <c r="D21" s="1">
        <v>1.88</v>
      </c>
      <c r="E21" s="1">
        <v>0.11</v>
      </c>
      <c r="G21" s="1">
        <v>0.85</v>
      </c>
      <c r="H21" s="1">
        <v>1</v>
      </c>
      <c r="I21" s="1">
        <v>0.56000000000000005</v>
      </c>
      <c r="J21" s="1">
        <v>1.42</v>
      </c>
      <c r="K21" s="1">
        <v>0.13</v>
      </c>
    </row>
    <row r="22" spans="1:11" x14ac:dyDescent="0.25">
      <c r="A22" s="1">
        <v>6.65</v>
      </c>
      <c r="B22" s="1">
        <v>1</v>
      </c>
      <c r="C22" s="1">
        <v>1.95</v>
      </c>
      <c r="D22" s="1">
        <v>2.87</v>
      </c>
      <c r="E22" s="1">
        <v>1.1399999999999999</v>
      </c>
      <c r="G22" s="1">
        <v>0.45</v>
      </c>
      <c r="H22" s="1">
        <v>0.9</v>
      </c>
      <c r="I22" s="1">
        <v>0.51</v>
      </c>
      <c r="J22" s="1">
        <v>1.27</v>
      </c>
      <c r="K22" s="1">
        <v>0.12</v>
      </c>
    </row>
    <row r="23" spans="1:11" x14ac:dyDescent="0.25">
      <c r="A23" s="1">
        <v>2.78</v>
      </c>
      <c r="B23" s="1">
        <v>2.2999999999999998</v>
      </c>
      <c r="C23" s="1">
        <v>0.02</v>
      </c>
      <c r="D23" s="1">
        <v>1.52</v>
      </c>
      <c r="E23" s="1">
        <v>0.01</v>
      </c>
      <c r="G23" s="1">
        <v>0.34</v>
      </c>
      <c r="H23" s="1">
        <v>0.1</v>
      </c>
      <c r="I23" s="1">
        <v>0.28999999999999998</v>
      </c>
      <c r="J23" s="1">
        <v>0.82</v>
      </c>
      <c r="K23" s="1">
        <v>0.11</v>
      </c>
    </row>
    <row r="24" spans="1:11" x14ac:dyDescent="0.25">
      <c r="A24" s="1">
        <v>2.5</v>
      </c>
      <c r="B24" s="1">
        <v>0.1</v>
      </c>
      <c r="C24" s="1">
        <v>0.28000000000000003</v>
      </c>
      <c r="D24" s="1">
        <v>0.04</v>
      </c>
      <c r="E24" s="1">
        <v>0.02</v>
      </c>
      <c r="G24" s="1">
        <v>0.11</v>
      </c>
      <c r="H24" s="1">
        <v>0.09</v>
      </c>
      <c r="I24" s="1">
        <v>0.28000000000000003</v>
      </c>
      <c r="J24" s="1">
        <v>0.04</v>
      </c>
      <c r="K24" s="1">
        <v>0.03</v>
      </c>
    </row>
    <row r="25" spans="1:11" x14ac:dyDescent="0.25">
      <c r="A25" s="1">
        <v>4.72</v>
      </c>
      <c r="B25" s="1">
        <v>2</v>
      </c>
      <c r="C25" s="1">
        <v>1.1200000000000001</v>
      </c>
      <c r="D25" s="1">
        <v>0.03</v>
      </c>
      <c r="E25" s="1">
        <v>0.03</v>
      </c>
      <c r="G25" s="1">
        <v>0.05</v>
      </c>
      <c r="H25" s="1">
        <v>0.08</v>
      </c>
      <c r="I25" s="1">
        <v>0.03</v>
      </c>
      <c r="J25" s="1">
        <v>0.03</v>
      </c>
      <c r="K25" s="1">
        <v>0.03</v>
      </c>
    </row>
    <row r="26" spans="1:11" x14ac:dyDescent="0.25">
      <c r="A26" s="1">
        <v>0.05</v>
      </c>
      <c r="B26" s="1">
        <v>0.01</v>
      </c>
      <c r="C26" s="1">
        <v>0.56000000000000005</v>
      </c>
      <c r="D26" s="1">
        <v>1.42</v>
      </c>
      <c r="E26" s="1">
        <v>0.15</v>
      </c>
      <c r="G26" s="1">
        <v>0.05</v>
      </c>
      <c r="H26" s="1">
        <v>0.01</v>
      </c>
      <c r="I26" s="1">
        <v>0.02</v>
      </c>
      <c r="J26" s="1">
        <v>0.01</v>
      </c>
      <c r="K26" s="1">
        <v>0.01</v>
      </c>
    </row>
    <row r="27" spans="1:11" x14ac:dyDescent="0.25">
      <c r="A27" s="2">
        <f>AVERAGE(A1:A26)</f>
        <v>3.8461538461538467</v>
      </c>
      <c r="B27" s="2">
        <f t="shared" ref="B27:K27" si="0">AVERAGE(B1:B26)</f>
        <v>3.8461538461538463</v>
      </c>
      <c r="C27" s="2">
        <f t="shared" si="0"/>
        <v>3.8461538461538467</v>
      </c>
      <c r="D27" s="2">
        <f t="shared" si="0"/>
        <v>3.8461538461538467</v>
      </c>
      <c r="E27" s="2">
        <f t="shared" si="0"/>
        <v>3.8461538461538463</v>
      </c>
      <c r="F27" s="2"/>
      <c r="G27" s="2">
        <f t="shared" si="0"/>
        <v>3.8461538461538458</v>
      </c>
      <c r="H27" s="2">
        <f t="shared" si="0"/>
        <v>3.8461538461538471</v>
      </c>
      <c r="I27" s="2">
        <f t="shared" si="0"/>
        <v>3.8461538461538463</v>
      </c>
      <c r="J27" s="2">
        <f t="shared" si="0"/>
        <v>3.8461538461538463</v>
      </c>
      <c r="K27" s="2">
        <f t="shared" si="0"/>
        <v>3.8465384615384624</v>
      </c>
    </row>
    <row r="28" spans="1:11" x14ac:dyDescent="0.25">
      <c r="A28" s="2">
        <f>_xlfn.STDEV.P(A1:A26)</f>
        <v>3.2165582142349187</v>
      </c>
      <c r="B28" s="2">
        <f t="shared" ref="B28:K28" si="1">_xlfn.STDEV.P(B1:B26)</f>
        <v>3.2459656343541723</v>
      </c>
      <c r="C28" s="2">
        <f t="shared" si="1"/>
        <v>3.7088460541325294</v>
      </c>
      <c r="D28" s="2">
        <f t="shared" si="1"/>
        <v>3.9129774979430021</v>
      </c>
      <c r="E28" s="2">
        <f t="shared" si="1"/>
        <v>4.9068492765200373</v>
      </c>
      <c r="F28" s="2"/>
      <c r="G28" s="2">
        <f t="shared" si="1"/>
        <v>3.2165582142349214</v>
      </c>
      <c r="H28" s="2">
        <f t="shared" si="1"/>
        <v>3.2459656343541701</v>
      </c>
      <c r="I28" s="2">
        <f t="shared" si="1"/>
        <v>3.7088460541325299</v>
      </c>
      <c r="J28" s="2">
        <f t="shared" si="1"/>
        <v>3.9129774979430043</v>
      </c>
      <c r="K28" s="2">
        <f t="shared" si="1"/>
        <v>4.9065497373861193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20" workbookViewId="0">
      <selection activeCell="O20" sqref="O20"/>
    </sheetView>
  </sheetViews>
  <sheetFormatPr defaultRowHeight="15" x14ac:dyDescent="0.25"/>
  <cols>
    <col min="1" max="16384" width="9.140625" style="3"/>
  </cols>
  <sheetData>
    <row r="1" spans="1:5" x14ac:dyDescent="0.25">
      <c r="A1" s="3" t="s">
        <v>0</v>
      </c>
      <c r="B1" s="3" t="s">
        <v>1</v>
      </c>
      <c r="D1" s="3" t="s">
        <v>2</v>
      </c>
      <c r="E1" s="3" t="s">
        <v>3</v>
      </c>
    </row>
    <row r="2" spans="1:5" x14ac:dyDescent="0.25">
      <c r="A2" s="3">
        <v>-0.17199999999999999</v>
      </c>
      <c r="B2" s="3">
        <v>0.437</v>
      </c>
      <c r="D2" s="3">
        <v>0.188</v>
      </c>
      <c r="E2" s="3">
        <v>0.43</v>
      </c>
    </row>
    <row r="3" spans="1:5" x14ac:dyDescent="0.25">
      <c r="A3" s="3">
        <v>-1.2450000000000001</v>
      </c>
      <c r="B3" s="3">
        <v>-1.3109999999999999</v>
      </c>
      <c r="D3" s="3">
        <v>-1.8069999999999999</v>
      </c>
      <c r="E3" s="3">
        <v>-4.7E-2</v>
      </c>
    </row>
    <row r="4" spans="1:5" x14ac:dyDescent="0.25">
      <c r="A4" s="3">
        <v>0.36499999999999999</v>
      </c>
      <c r="B4" s="3">
        <v>0.874</v>
      </c>
      <c r="D4" s="3">
        <v>0.876</v>
      </c>
      <c r="E4" s="3">
        <v>0.36</v>
      </c>
    </row>
    <row r="5" spans="1:5" x14ac:dyDescent="0.25">
      <c r="A5" s="3">
        <v>-0.88700000000000001</v>
      </c>
      <c r="B5" s="3">
        <v>-0.72799999999999998</v>
      </c>
      <c r="D5" s="3">
        <v>-1.1419999999999999</v>
      </c>
      <c r="E5" s="3">
        <v>0.112</v>
      </c>
    </row>
    <row r="6" spans="1:5" x14ac:dyDescent="0.25">
      <c r="A6" s="3">
        <v>-1.782</v>
      </c>
      <c r="B6" s="3">
        <v>-1.6020000000000001</v>
      </c>
      <c r="D6" s="3">
        <v>-2.3929999999999998</v>
      </c>
      <c r="E6" s="3">
        <v>0.127</v>
      </c>
    </row>
    <row r="7" spans="1:5" x14ac:dyDescent="0.25">
      <c r="A7" s="3">
        <v>0.36499999999999999</v>
      </c>
      <c r="B7" s="3">
        <v>0.72799999999999998</v>
      </c>
      <c r="D7" s="3">
        <v>0.77300000000000002</v>
      </c>
      <c r="E7" s="3">
        <v>0.25700000000000001</v>
      </c>
    </row>
    <row r="8" spans="1:5" x14ac:dyDescent="0.25">
      <c r="A8" s="3">
        <v>-0.88700000000000001</v>
      </c>
      <c r="B8" s="3">
        <v>-1.165</v>
      </c>
      <c r="D8" s="3">
        <v>-1.4510000000000001</v>
      </c>
      <c r="E8" s="3">
        <v>-0.19700000000000001</v>
      </c>
    </row>
    <row r="9" spans="1:5" x14ac:dyDescent="0.25">
      <c r="A9" s="3">
        <v>0.72299999999999998</v>
      </c>
      <c r="B9" s="3">
        <v>1.165</v>
      </c>
      <c r="D9" s="3">
        <v>1.335</v>
      </c>
      <c r="E9" s="3">
        <v>0.313</v>
      </c>
    </row>
    <row r="10" spans="1:5" x14ac:dyDescent="0.25">
      <c r="A10" s="3">
        <v>-0.53</v>
      </c>
      <c r="B10" s="3">
        <v>-0.437</v>
      </c>
      <c r="D10" s="3">
        <v>-0.68300000000000005</v>
      </c>
      <c r="E10" s="3">
        <v>6.5000000000000002E-2</v>
      </c>
    </row>
    <row r="11" spans="1:5" x14ac:dyDescent="0.25">
      <c r="A11" s="3">
        <v>-1.4239999999999999</v>
      </c>
      <c r="B11" s="3">
        <v>-1.3109999999999999</v>
      </c>
      <c r="D11" s="3">
        <v>-1.9339999999999999</v>
      </c>
      <c r="E11" s="3">
        <v>0.08</v>
      </c>
    </row>
    <row r="12" spans="1:5" x14ac:dyDescent="0.25">
      <c r="A12" s="3">
        <v>0.54400000000000004</v>
      </c>
      <c r="B12" s="3">
        <v>0.874</v>
      </c>
      <c r="D12" s="3">
        <v>1.0029999999999999</v>
      </c>
      <c r="E12" s="3">
        <v>0.23300000000000001</v>
      </c>
    </row>
    <row r="13" spans="1:5" x14ac:dyDescent="0.25">
      <c r="A13" s="3">
        <v>-0.70899999999999996</v>
      </c>
      <c r="B13" s="3">
        <v>-0.874</v>
      </c>
      <c r="D13" s="3">
        <v>-1.119</v>
      </c>
      <c r="E13" s="3">
        <v>-0.11700000000000001</v>
      </c>
    </row>
    <row r="14" spans="1:5" x14ac:dyDescent="0.25">
      <c r="A14" s="3">
        <v>0.90200000000000002</v>
      </c>
      <c r="B14" s="3">
        <v>1.3109999999999999</v>
      </c>
      <c r="D14" s="3">
        <v>1.5640000000000001</v>
      </c>
      <c r="E14" s="3">
        <v>0.28899999999999998</v>
      </c>
    </row>
    <row r="15" spans="1:5" x14ac:dyDescent="0.25">
      <c r="A15" s="3">
        <v>-0.35099999999999998</v>
      </c>
      <c r="B15" s="3">
        <v>-0.29099999999999998</v>
      </c>
      <c r="D15" s="3">
        <v>-0.45400000000000001</v>
      </c>
      <c r="E15" s="3">
        <v>4.2000000000000003E-2</v>
      </c>
    </row>
    <row r="16" spans="1:5" x14ac:dyDescent="0.25">
      <c r="A16" s="3">
        <v>-1.2450000000000001</v>
      </c>
      <c r="B16" s="3">
        <v>-1.165</v>
      </c>
      <c r="D16" s="3">
        <v>-1.704</v>
      </c>
      <c r="E16" s="3">
        <v>5.6000000000000001E-2</v>
      </c>
    </row>
    <row r="17" spans="1:5" x14ac:dyDescent="0.25">
      <c r="A17" s="3">
        <v>0.90200000000000002</v>
      </c>
      <c r="B17" s="3">
        <v>1.165</v>
      </c>
      <c r="D17" s="3">
        <v>1.4610000000000001</v>
      </c>
      <c r="E17" s="3">
        <v>0.186</v>
      </c>
    </row>
    <row r="18" spans="1:5" x14ac:dyDescent="0.25">
      <c r="A18" s="3">
        <v>-0.35099999999999998</v>
      </c>
      <c r="B18" s="3">
        <v>-0.58299999999999996</v>
      </c>
      <c r="D18" s="3">
        <v>-0.66</v>
      </c>
      <c r="E18" s="3">
        <v>-0.16400000000000001</v>
      </c>
    </row>
    <row r="19" spans="1:5" x14ac:dyDescent="0.25">
      <c r="A19" s="3">
        <v>1.26</v>
      </c>
      <c r="B19" s="3">
        <v>1.6020000000000001</v>
      </c>
      <c r="D19" s="3">
        <v>2.0230000000000001</v>
      </c>
      <c r="E19" s="3">
        <v>0.24199999999999999</v>
      </c>
    </row>
    <row r="20" spans="1:5" x14ac:dyDescent="0.25">
      <c r="A20" s="3">
        <v>7.0000000000000001E-3</v>
      </c>
      <c r="B20" s="3">
        <v>0</v>
      </c>
      <c r="D20" s="3">
        <v>5.0000000000000001E-3</v>
      </c>
      <c r="E20" s="3">
        <v>-5.0000000000000001E-3</v>
      </c>
    </row>
    <row r="21" spans="1:5" x14ac:dyDescent="0.25">
      <c r="A21" s="3">
        <v>-0.88700000000000001</v>
      </c>
      <c r="B21" s="3">
        <v>-0.874</v>
      </c>
      <c r="D21" s="3">
        <v>-1.2450000000000001</v>
      </c>
      <c r="E21" s="3">
        <v>8.9999999999999993E-3</v>
      </c>
    </row>
    <row r="22" spans="1:5" x14ac:dyDescent="0.25">
      <c r="A22" s="3">
        <v>1.796</v>
      </c>
      <c r="B22" s="3">
        <v>1.8939999999999999</v>
      </c>
      <c r="D22" s="3">
        <v>2.609</v>
      </c>
      <c r="E22" s="3">
        <v>6.9000000000000006E-2</v>
      </c>
    </row>
    <row r="23" spans="1:5" x14ac:dyDescent="0.25">
      <c r="A23" s="3">
        <v>0.54400000000000004</v>
      </c>
      <c r="B23" s="3">
        <v>0.14599999999999999</v>
      </c>
      <c r="D23" s="3">
        <v>0.48799999999999999</v>
      </c>
      <c r="E23" s="3">
        <v>-0.28199999999999997</v>
      </c>
    </row>
    <row r="24" spans="1:5" x14ac:dyDescent="0.25">
      <c r="A24" s="3">
        <v>2.1539999999999999</v>
      </c>
      <c r="B24" s="3">
        <v>-0.437</v>
      </c>
      <c r="D24" s="3">
        <v>1.214</v>
      </c>
      <c r="E24" s="3">
        <v>-1.8320000000000001</v>
      </c>
    </row>
    <row r="25" spans="1:5" x14ac:dyDescent="0.25">
      <c r="A25" s="3">
        <v>0.90200000000000002</v>
      </c>
      <c r="B25" s="3">
        <v>0.72799999999999998</v>
      </c>
      <c r="D25" s="3">
        <v>1.153</v>
      </c>
      <c r="E25" s="3">
        <v>-0.123</v>
      </c>
    </row>
    <row r="26" spans="1:5" x14ac:dyDescent="0.25">
      <c r="A26" s="3">
        <v>7.0000000000000001E-3</v>
      </c>
      <c r="B26" s="3">
        <v>-0.14599999999999999</v>
      </c>
      <c r="D26" s="3">
        <v>-9.8000000000000004E-2</v>
      </c>
      <c r="E26" s="3">
        <v>-0.108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opLeftCell="A19" workbookViewId="0">
      <selection activeCell="N17" sqref="M16:N17"/>
    </sheetView>
  </sheetViews>
  <sheetFormatPr defaultRowHeight="15" x14ac:dyDescent="0.25"/>
  <cols>
    <col min="1" max="10" width="9.140625" style="4"/>
    <col min="11" max="11" width="9.5703125" style="4" bestFit="1" customWidth="1"/>
    <col min="12" max="16384" width="9.140625" style="4"/>
  </cols>
  <sheetData>
    <row r="1" spans="2:6" x14ac:dyDescent="0.25">
      <c r="B1" s="4" t="s">
        <v>4</v>
      </c>
      <c r="C1" s="4" t="s">
        <v>5</v>
      </c>
      <c r="E1" s="4" t="s">
        <v>6</v>
      </c>
      <c r="F1" s="4" t="s">
        <v>7</v>
      </c>
    </row>
    <row r="2" spans="2:6" x14ac:dyDescent="0.25">
      <c r="B2" s="5">
        <v>-0.17199999999999999</v>
      </c>
      <c r="C2" s="5">
        <v>0.46500000000000002</v>
      </c>
      <c r="E2" s="5">
        <v>0.20699999999999999</v>
      </c>
      <c r="F2" s="5">
        <v>0.45</v>
      </c>
    </row>
    <row r="3" spans="2:6" x14ac:dyDescent="0.25">
      <c r="B3" s="5">
        <v>-1.2450000000000001</v>
      </c>
      <c r="C3" s="3">
        <v>-1.03</v>
      </c>
      <c r="E3" s="5">
        <v>-1.609</v>
      </c>
      <c r="F3" s="5">
        <v>0.152</v>
      </c>
    </row>
    <row r="4" spans="2:6" x14ac:dyDescent="0.25">
      <c r="B4" s="5">
        <v>0.36499999999999999</v>
      </c>
      <c r="C4" s="5">
        <v>0.83899999999999997</v>
      </c>
      <c r="E4" s="5">
        <v>0.85099999999999998</v>
      </c>
      <c r="F4" s="5">
        <v>0.33500000000000002</v>
      </c>
    </row>
    <row r="5" spans="2:6" x14ac:dyDescent="0.25">
      <c r="B5" s="5">
        <v>-0.88700000000000001</v>
      </c>
      <c r="C5" s="5">
        <v>-0.53200000000000003</v>
      </c>
      <c r="E5" s="5">
        <v>-1.0029999999999999</v>
      </c>
      <c r="F5" s="5">
        <v>0.252</v>
      </c>
    </row>
    <row r="6" spans="2:6" x14ac:dyDescent="0.25">
      <c r="B6" s="5">
        <v>-1.782</v>
      </c>
      <c r="C6" s="5">
        <v>-1.2789999999999999</v>
      </c>
      <c r="E6" s="5">
        <v>-2.1640000000000001</v>
      </c>
      <c r="F6" s="5">
        <v>0.35599999999999998</v>
      </c>
    </row>
    <row r="7" spans="2:6" x14ac:dyDescent="0.25">
      <c r="B7" s="5">
        <v>0.36499999999999999</v>
      </c>
      <c r="C7" s="5">
        <v>0.71399999999999997</v>
      </c>
      <c r="E7" s="5">
        <v>0.76300000000000001</v>
      </c>
      <c r="F7" s="5">
        <v>0.247</v>
      </c>
    </row>
    <row r="8" spans="2:6" x14ac:dyDescent="0.25">
      <c r="B8" s="5">
        <v>-0.88700000000000001</v>
      </c>
      <c r="C8" s="5">
        <v>-0.90500000000000003</v>
      </c>
      <c r="E8" s="5">
        <v>-1.2669999999999999</v>
      </c>
      <c r="F8" s="5">
        <v>-1.2999999999999999E-2</v>
      </c>
    </row>
    <row r="9" spans="2:6" x14ac:dyDescent="0.25">
      <c r="B9" s="5">
        <v>0.72299999999999998</v>
      </c>
      <c r="C9" s="5">
        <v>1.0880000000000001</v>
      </c>
      <c r="E9" s="3">
        <v>1.28</v>
      </c>
      <c r="F9" s="5">
        <v>0.25800000000000001</v>
      </c>
    </row>
    <row r="10" spans="2:6" x14ac:dyDescent="0.25">
      <c r="B10" s="5">
        <v>-0.53</v>
      </c>
      <c r="C10" s="5">
        <v>-0.28199999999999997</v>
      </c>
      <c r="E10" s="5">
        <v>-0.57399999999999995</v>
      </c>
      <c r="F10" s="5">
        <v>0.17499999999999999</v>
      </c>
    </row>
    <row r="11" spans="2:6" x14ac:dyDescent="0.25">
      <c r="B11" s="5">
        <v>-1.4239999999999999</v>
      </c>
      <c r="C11" s="3">
        <v>-1.03</v>
      </c>
      <c r="E11" s="5">
        <v>-1.7350000000000001</v>
      </c>
      <c r="F11" s="5">
        <v>0.27900000000000003</v>
      </c>
    </row>
    <row r="12" spans="2:6" x14ac:dyDescent="0.25">
      <c r="B12" s="5">
        <v>0.54400000000000004</v>
      </c>
      <c r="C12" s="5">
        <v>0.83899999999999997</v>
      </c>
      <c r="E12" s="5">
        <v>0.97799999999999998</v>
      </c>
      <c r="F12" s="5">
        <v>0.20899999999999999</v>
      </c>
    </row>
    <row r="13" spans="2:6" x14ac:dyDescent="0.25">
      <c r="B13" s="5">
        <v>-0.70899999999999996</v>
      </c>
      <c r="C13" s="5">
        <v>-0.65600000000000003</v>
      </c>
      <c r="E13" s="5">
        <v>-0.96499999999999997</v>
      </c>
      <c r="F13" s="5">
        <v>3.6999999999999998E-2</v>
      </c>
    </row>
    <row r="14" spans="2:6" x14ac:dyDescent="0.25">
      <c r="B14" s="5">
        <v>0.90200000000000002</v>
      </c>
      <c r="C14" s="5">
        <v>1.2130000000000001</v>
      </c>
      <c r="E14" s="5">
        <v>1.4950000000000001</v>
      </c>
      <c r="F14" s="3">
        <v>0.22</v>
      </c>
    </row>
    <row r="15" spans="2:6" x14ac:dyDescent="0.25">
      <c r="B15" s="5">
        <v>-0.35099999999999998</v>
      </c>
      <c r="C15" s="5">
        <v>-0.158</v>
      </c>
      <c r="E15" s="3">
        <v>-0.36</v>
      </c>
      <c r="F15" s="5">
        <v>0.13600000000000001</v>
      </c>
    </row>
    <row r="16" spans="2:6" x14ac:dyDescent="0.25">
      <c r="B16" s="5">
        <v>-1.2450000000000001</v>
      </c>
      <c r="C16" s="5">
        <v>-0.90500000000000003</v>
      </c>
      <c r="E16" s="3">
        <v>-1.52</v>
      </c>
      <c r="F16" s="3">
        <v>0.24</v>
      </c>
    </row>
    <row r="17" spans="2:6" x14ac:dyDescent="0.25">
      <c r="B17" s="5">
        <v>0.90200000000000002</v>
      </c>
      <c r="C17" s="5">
        <v>1.0880000000000001</v>
      </c>
      <c r="E17" s="5">
        <v>1.407</v>
      </c>
      <c r="F17" s="5">
        <v>0.13200000000000001</v>
      </c>
    </row>
    <row r="18" spans="2:6" x14ac:dyDescent="0.25">
      <c r="B18" s="5">
        <v>-0.35099999999999998</v>
      </c>
      <c r="C18" s="5">
        <v>-0.40699999999999997</v>
      </c>
      <c r="E18" s="5">
        <v>-0.53600000000000003</v>
      </c>
      <c r="F18" s="3">
        <v>-0.04</v>
      </c>
    </row>
    <row r="19" spans="2:6" x14ac:dyDescent="0.25">
      <c r="B19" s="5">
        <v>1.26</v>
      </c>
      <c r="C19" s="5">
        <v>1.462</v>
      </c>
      <c r="E19" s="5">
        <v>1.9239999999999999</v>
      </c>
      <c r="F19" s="5">
        <v>0.14299999999999999</v>
      </c>
    </row>
    <row r="20" spans="2:6" x14ac:dyDescent="0.25">
      <c r="B20" s="5">
        <v>7.0000000000000001E-3</v>
      </c>
      <c r="C20" s="5">
        <v>9.0999999999999998E-2</v>
      </c>
      <c r="E20" s="3">
        <v>7.0000000000000007E-2</v>
      </c>
      <c r="F20" s="3">
        <v>0.06</v>
      </c>
    </row>
    <row r="21" spans="2:6" x14ac:dyDescent="0.25">
      <c r="B21" s="5">
        <v>-0.88700000000000001</v>
      </c>
      <c r="C21" s="5">
        <v>-0.65600000000000003</v>
      </c>
      <c r="E21" s="5">
        <v>-1.091</v>
      </c>
      <c r="F21" s="5">
        <v>0.16400000000000001</v>
      </c>
    </row>
    <row r="22" spans="2:6" x14ac:dyDescent="0.25">
      <c r="B22" s="5">
        <v>1.796</v>
      </c>
      <c r="C22" s="5">
        <v>1.7110000000000001</v>
      </c>
      <c r="E22" s="3">
        <v>2.48</v>
      </c>
      <c r="F22" s="3">
        <v>-0.06</v>
      </c>
    </row>
    <row r="23" spans="2:6" x14ac:dyDescent="0.25">
      <c r="B23" s="5">
        <v>0.54400000000000004</v>
      </c>
      <c r="C23" s="5">
        <v>0.216</v>
      </c>
      <c r="E23" s="5">
        <v>0.53700000000000003</v>
      </c>
      <c r="F23" s="5">
        <v>-0.23200000000000001</v>
      </c>
    </row>
    <row r="24" spans="2:6" x14ac:dyDescent="0.25">
      <c r="B24" s="5">
        <v>2.1539999999999999</v>
      </c>
      <c r="C24" s="5">
        <v>-2.5659999999999998</v>
      </c>
      <c r="E24" s="3">
        <v>-0.29099999999999998</v>
      </c>
      <c r="F24" s="3">
        <v>-3.3370000000000002</v>
      </c>
    </row>
    <row r="25" spans="2:6" x14ac:dyDescent="0.25">
      <c r="B25" s="5">
        <v>0.90200000000000002</v>
      </c>
      <c r="C25" s="5">
        <v>0.71399999999999997</v>
      </c>
      <c r="E25" s="5">
        <v>1.143</v>
      </c>
      <c r="F25" s="5">
        <v>-0.13300000000000001</v>
      </c>
    </row>
    <row r="26" spans="2:6" x14ac:dyDescent="0.25">
      <c r="B26" s="5">
        <v>7.0000000000000001E-3</v>
      </c>
      <c r="C26" s="5">
        <v>-3.3000000000000002E-2</v>
      </c>
      <c r="E26" s="3">
        <v>-1.7999999999999999E-2</v>
      </c>
      <c r="F26" s="3">
        <v>-2.9000000000000001E-2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V16" sqref="V16"/>
    </sheetView>
  </sheetViews>
  <sheetFormatPr defaultRowHeight="15" x14ac:dyDescent="0.25"/>
  <sheetData>
    <row r="1" spans="1:2" x14ac:dyDescent="0.25">
      <c r="A1">
        <v>0</v>
      </c>
      <c r="B1">
        <f t="shared" ref="B1:B16" si="0">(1+A1/3)^-4</f>
        <v>1</v>
      </c>
    </row>
    <row r="2" spans="1:2" x14ac:dyDescent="0.25">
      <c r="A2">
        <v>0.4</v>
      </c>
      <c r="B2">
        <f t="shared" si="0"/>
        <v>0.60613498401599619</v>
      </c>
    </row>
    <row r="3" spans="1:2" x14ac:dyDescent="0.25">
      <c r="A3">
        <v>0.8</v>
      </c>
      <c r="B3">
        <f t="shared" si="0"/>
        <v>0.38846386998258153</v>
      </c>
    </row>
    <row r="4" spans="1:2" x14ac:dyDescent="0.25">
      <c r="A4">
        <v>1.2</v>
      </c>
      <c r="B4">
        <f t="shared" si="0"/>
        <v>0.26030820491461898</v>
      </c>
    </row>
    <row r="5" spans="1:2" x14ac:dyDescent="0.25">
      <c r="A5">
        <v>1.6</v>
      </c>
      <c r="B5">
        <f t="shared" si="0"/>
        <v>0.18090630036342067</v>
      </c>
    </row>
    <row r="6" spans="1:2" x14ac:dyDescent="0.25">
      <c r="A6">
        <v>2</v>
      </c>
      <c r="B6">
        <f t="shared" si="0"/>
        <v>0.12960000000000005</v>
      </c>
    </row>
    <row r="7" spans="1:2" x14ac:dyDescent="0.25">
      <c r="A7">
        <v>2.4</v>
      </c>
      <c r="B7">
        <f t="shared" si="0"/>
        <v>9.5259868922420415E-2</v>
      </c>
    </row>
    <row r="8" spans="1:2" x14ac:dyDescent="0.25">
      <c r="A8">
        <v>2.8</v>
      </c>
      <c r="B8">
        <f t="shared" si="0"/>
        <v>7.1576926285309553E-2</v>
      </c>
    </row>
    <row r="9" spans="1:2" x14ac:dyDescent="0.25">
      <c r="A9">
        <v>3.2</v>
      </c>
      <c r="B9">
        <f t="shared" si="0"/>
        <v>5.4817378272935896E-2</v>
      </c>
    </row>
    <row r="10" spans="1:2" x14ac:dyDescent="0.25">
      <c r="A10">
        <v>3.6</v>
      </c>
      <c r="B10">
        <f t="shared" si="0"/>
        <v>4.2688340960316908E-2</v>
      </c>
    </row>
    <row r="11" spans="1:2" x14ac:dyDescent="0.25">
      <c r="A11">
        <v>4</v>
      </c>
      <c r="B11">
        <f t="shared" si="0"/>
        <v>3.3735943356934632E-2</v>
      </c>
    </row>
    <row r="12" spans="1:2" x14ac:dyDescent="0.25">
      <c r="A12">
        <v>4.4000000000000004</v>
      </c>
      <c r="B12">
        <f t="shared" si="0"/>
        <v>2.7012087008533414E-2</v>
      </c>
    </row>
    <row r="13" spans="1:2" x14ac:dyDescent="0.25">
      <c r="A13">
        <v>4.8</v>
      </c>
      <c r="B13">
        <f t="shared" si="0"/>
        <v>2.1882987290360995E-2</v>
      </c>
    </row>
    <row r="14" spans="1:2" x14ac:dyDescent="0.25">
      <c r="A14">
        <v>5.2</v>
      </c>
      <c r="B14">
        <f t="shared" si="0"/>
        <v>1.7915527887885776E-2</v>
      </c>
    </row>
    <row r="15" spans="1:2" x14ac:dyDescent="0.25">
      <c r="A15">
        <v>5.6</v>
      </c>
      <c r="B15">
        <f t="shared" si="0"/>
        <v>1.4807822976534768E-2</v>
      </c>
    </row>
    <row r="16" spans="1:2" x14ac:dyDescent="0.25">
      <c r="A16">
        <v>6</v>
      </c>
      <c r="B16">
        <f t="shared" si="0"/>
        <v>1.2345679012345678E-2</v>
      </c>
    </row>
  </sheetData>
  <pageMargins left="0.511811024" right="0.511811024" top="0.78740157499999996" bottom="0.78740157499999996" header="0.31496062000000002" footer="0.31496062000000002"/>
  <pageSetup paperSize="9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D24" sqref="D24"/>
    </sheetView>
  </sheetViews>
  <sheetFormatPr defaultColWidth="6.7109375" defaultRowHeight="30" customHeight="1" x14ac:dyDescent="0.25"/>
  <cols>
    <col min="1" max="1" width="6.7109375" style="16"/>
    <col min="2" max="16384" width="6.7109375" style="6"/>
  </cols>
  <sheetData>
    <row r="1" spans="1:13" ht="30" customHeight="1" x14ac:dyDescent="0.25">
      <c r="A1" s="13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8">
        <v>12</v>
      </c>
    </row>
    <row r="2" spans="1:13" ht="30" customHeight="1" x14ac:dyDescent="0.25">
      <c r="A2" s="14">
        <v>1</v>
      </c>
      <c r="B2" s="7">
        <v>161</v>
      </c>
      <c r="C2" s="7">
        <v>199</v>
      </c>
      <c r="D2" s="7">
        <v>216</v>
      </c>
      <c r="E2" s="7">
        <v>225</v>
      </c>
      <c r="F2" s="7">
        <v>230</v>
      </c>
      <c r="G2" s="7">
        <v>234</v>
      </c>
      <c r="H2" s="7">
        <v>237</v>
      </c>
      <c r="I2" s="7">
        <v>239</v>
      </c>
      <c r="J2" s="7">
        <v>241</v>
      </c>
      <c r="K2" s="7">
        <v>241</v>
      </c>
      <c r="L2" s="7">
        <v>243</v>
      </c>
      <c r="M2" s="8">
        <v>244</v>
      </c>
    </row>
    <row r="3" spans="1:13" ht="30" customHeight="1" x14ac:dyDescent="0.25">
      <c r="A3" s="14">
        <v>2</v>
      </c>
      <c r="B3" s="9">
        <v>18.5</v>
      </c>
      <c r="C3" s="9">
        <v>19</v>
      </c>
      <c r="D3" s="9">
        <v>19.2</v>
      </c>
      <c r="E3" s="9">
        <v>19.3</v>
      </c>
      <c r="F3" s="9">
        <v>19.3</v>
      </c>
      <c r="G3" s="9">
        <v>19.3</v>
      </c>
      <c r="H3" s="9">
        <v>19.399999999999999</v>
      </c>
      <c r="I3" s="9">
        <v>19.399999999999999</v>
      </c>
      <c r="J3" s="9">
        <v>19.399999999999999</v>
      </c>
      <c r="K3" s="9">
        <v>19.399999999999999</v>
      </c>
      <c r="L3" s="9">
        <v>19.399999999999999</v>
      </c>
      <c r="M3" s="10">
        <v>19.399999999999999</v>
      </c>
    </row>
    <row r="4" spans="1:13" ht="30" customHeight="1" x14ac:dyDescent="0.25">
      <c r="A4" s="14">
        <v>3</v>
      </c>
      <c r="B4" s="9">
        <v>10.1</v>
      </c>
      <c r="C4" s="9">
        <v>9.5500000000000007</v>
      </c>
      <c r="D4" s="9">
        <v>9.2799999999999994</v>
      </c>
      <c r="E4" s="9">
        <v>9.1199999999999992</v>
      </c>
      <c r="F4" s="9">
        <v>9.01</v>
      </c>
      <c r="G4" s="9">
        <v>8.94</v>
      </c>
      <c r="H4" s="9">
        <v>8.89</v>
      </c>
      <c r="I4" s="9">
        <v>8.85</v>
      </c>
      <c r="J4" s="9">
        <v>8.81</v>
      </c>
      <c r="K4" s="9">
        <v>8.7899999999999991</v>
      </c>
      <c r="L4" s="9">
        <v>8.76</v>
      </c>
      <c r="M4" s="10">
        <v>8.74</v>
      </c>
    </row>
    <row r="5" spans="1:13" ht="30" customHeight="1" x14ac:dyDescent="0.25">
      <c r="A5" s="14">
        <v>4</v>
      </c>
      <c r="B5" s="9">
        <v>7.71</v>
      </c>
      <c r="C5" s="9">
        <v>6.94</v>
      </c>
      <c r="D5" s="9">
        <v>6.59</v>
      </c>
      <c r="E5" s="9">
        <v>6.39</v>
      </c>
      <c r="F5" s="9">
        <v>6.26</v>
      </c>
      <c r="G5" s="9">
        <v>6.16</v>
      </c>
      <c r="H5" s="9">
        <v>6.09</v>
      </c>
      <c r="I5" s="9">
        <v>6.04</v>
      </c>
      <c r="J5" s="9">
        <v>6</v>
      </c>
      <c r="K5" s="9">
        <v>5.96</v>
      </c>
      <c r="L5" s="9">
        <v>5.93</v>
      </c>
      <c r="M5" s="10">
        <v>5.91</v>
      </c>
    </row>
    <row r="6" spans="1:13" ht="30" customHeight="1" x14ac:dyDescent="0.25">
      <c r="A6" s="14">
        <v>5</v>
      </c>
      <c r="B6" s="9">
        <v>6.61</v>
      </c>
      <c r="C6" s="9">
        <v>5.79</v>
      </c>
      <c r="D6" s="9">
        <v>5.41</v>
      </c>
      <c r="E6" s="9">
        <v>5.19</v>
      </c>
      <c r="F6" s="9">
        <v>5.05</v>
      </c>
      <c r="G6" s="9">
        <v>4.95</v>
      </c>
      <c r="H6" s="9">
        <v>4.88</v>
      </c>
      <c r="I6" s="9">
        <v>4.82</v>
      </c>
      <c r="J6" s="9">
        <v>4.7699999999999996</v>
      </c>
      <c r="K6" s="9">
        <v>4.74</v>
      </c>
      <c r="L6" s="9">
        <v>4.71</v>
      </c>
      <c r="M6" s="10">
        <v>4.68</v>
      </c>
    </row>
    <row r="7" spans="1:13" ht="30" customHeight="1" x14ac:dyDescent="0.25">
      <c r="A7" s="14">
        <v>6</v>
      </c>
      <c r="B7" s="9">
        <v>5.99</v>
      </c>
      <c r="C7" s="9">
        <v>5.14</v>
      </c>
      <c r="D7" s="9">
        <v>4.76</v>
      </c>
      <c r="E7" s="9">
        <v>4.53</v>
      </c>
      <c r="F7" s="9">
        <v>4.3899999999999997</v>
      </c>
      <c r="G7" s="9">
        <v>4.28</v>
      </c>
      <c r="H7" s="9">
        <v>4.21</v>
      </c>
      <c r="I7" s="9">
        <v>4.1500000000000004</v>
      </c>
      <c r="J7" s="9">
        <v>4.0999999999999996</v>
      </c>
      <c r="K7" s="9">
        <v>4.0599999999999996</v>
      </c>
      <c r="L7" s="9">
        <v>4.03</v>
      </c>
      <c r="M7" s="10">
        <v>4</v>
      </c>
    </row>
    <row r="8" spans="1:13" ht="30" customHeight="1" x14ac:dyDescent="0.25">
      <c r="A8" s="14">
        <v>7</v>
      </c>
      <c r="B8" s="9">
        <v>5.59</v>
      </c>
      <c r="C8" s="9">
        <v>4.74</v>
      </c>
      <c r="D8" s="9">
        <v>4.3499999999999996</v>
      </c>
      <c r="E8" s="9">
        <v>4.12</v>
      </c>
      <c r="F8" s="9">
        <v>3.97</v>
      </c>
      <c r="G8" s="9">
        <v>3.87</v>
      </c>
      <c r="H8" s="9">
        <v>3.77</v>
      </c>
      <c r="I8" s="9">
        <v>3.73</v>
      </c>
      <c r="J8" s="9">
        <v>3.68</v>
      </c>
      <c r="K8" s="9">
        <v>3.64</v>
      </c>
      <c r="L8" s="9">
        <v>3.6</v>
      </c>
      <c r="M8" s="10">
        <v>3.57</v>
      </c>
    </row>
    <row r="9" spans="1:13" ht="30" customHeight="1" x14ac:dyDescent="0.25">
      <c r="A9" s="14">
        <v>8</v>
      </c>
      <c r="B9" s="9">
        <v>5.32</v>
      </c>
      <c r="C9" s="9">
        <v>4.46</v>
      </c>
      <c r="D9" s="9">
        <v>4.07</v>
      </c>
      <c r="E9" s="9">
        <v>3.84</v>
      </c>
      <c r="F9" s="9">
        <v>3.69</v>
      </c>
      <c r="G9" s="9">
        <v>3.58</v>
      </c>
      <c r="H9" s="9">
        <v>3.5</v>
      </c>
      <c r="I9" s="9">
        <v>3.44</v>
      </c>
      <c r="J9" s="9">
        <v>3.39</v>
      </c>
      <c r="K9" s="9">
        <v>3.35</v>
      </c>
      <c r="L9" s="9">
        <v>3.31</v>
      </c>
      <c r="M9" s="10">
        <v>3.28</v>
      </c>
    </row>
    <row r="10" spans="1:13" ht="30" customHeight="1" x14ac:dyDescent="0.25">
      <c r="A10" s="14">
        <v>9</v>
      </c>
      <c r="B10" s="9">
        <v>5.12</v>
      </c>
      <c r="C10" s="9">
        <v>4.26</v>
      </c>
      <c r="D10" s="9">
        <v>3.86</v>
      </c>
      <c r="E10" s="9">
        <v>3.63</v>
      </c>
      <c r="F10" s="9">
        <v>3.48</v>
      </c>
      <c r="G10" s="9">
        <v>3.37</v>
      </c>
      <c r="H10" s="9">
        <v>3.29</v>
      </c>
      <c r="I10" s="9">
        <v>3.23</v>
      </c>
      <c r="J10" s="9">
        <v>3.18</v>
      </c>
      <c r="K10" s="9">
        <v>3.14</v>
      </c>
      <c r="L10" s="9">
        <v>3.1</v>
      </c>
      <c r="M10" s="10">
        <v>3.07</v>
      </c>
    </row>
    <row r="11" spans="1:13" ht="30" customHeight="1" x14ac:dyDescent="0.25">
      <c r="A11" s="14">
        <v>10</v>
      </c>
      <c r="B11" s="9">
        <v>4.96</v>
      </c>
      <c r="C11" s="9">
        <v>4.0999999999999996</v>
      </c>
      <c r="D11" s="9">
        <v>3.71</v>
      </c>
      <c r="E11" s="9">
        <v>3.48</v>
      </c>
      <c r="F11" s="9">
        <v>3.33</v>
      </c>
      <c r="G11" s="9">
        <v>3.22</v>
      </c>
      <c r="H11" s="9">
        <v>3.14</v>
      </c>
      <c r="I11" s="9">
        <v>3.07</v>
      </c>
      <c r="J11" s="9">
        <v>3.02</v>
      </c>
      <c r="K11" s="9">
        <v>2.98</v>
      </c>
      <c r="L11" s="9">
        <v>2.94</v>
      </c>
      <c r="M11" s="10">
        <v>2.91</v>
      </c>
    </row>
    <row r="12" spans="1:13" ht="30" customHeight="1" x14ac:dyDescent="0.25">
      <c r="A12" s="14">
        <v>11</v>
      </c>
      <c r="B12" s="9">
        <v>4.84</v>
      </c>
      <c r="C12" s="9">
        <v>3.98</v>
      </c>
      <c r="D12" s="9">
        <v>3.59</v>
      </c>
      <c r="E12" s="9">
        <v>3.36</v>
      </c>
      <c r="F12" s="9">
        <v>3.2</v>
      </c>
      <c r="G12" s="9">
        <v>3.09</v>
      </c>
      <c r="H12" s="9">
        <v>3.01</v>
      </c>
      <c r="I12" s="9">
        <v>2.95</v>
      </c>
      <c r="J12" s="9">
        <v>2.9</v>
      </c>
      <c r="K12" s="9">
        <v>2.85</v>
      </c>
      <c r="L12" s="9">
        <v>2.82</v>
      </c>
      <c r="M12" s="10">
        <v>2.79</v>
      </c>
    </row>
    <row r="13" spans="1:13" ht="30" customHeight="1" x14ac:dyDescent="0.25">
      <c r="A13" s="14">
        <v>12</v>
      </c>
      <c r="B13" s="9">
        <v>4.75</v>
      </c>
      <c r="C13" s="9">
        <v>3.89</v>
      </c>
      <c r="D13" s="9">
        <v>3.49</v>
      </c>
      <c r="E13" s="9">
        <v>3.26</v>
      </c>
      <c r="F13" s="9">
        <v>3.11</v>
      </c>
      <c r="G13" s="9">
        <v>3</v>
      </c>
      <c r="H13" s="9">
        <v>2.91</v>
      </c>
      <c r="I13" s="9">
        <v>2.85</v>
      </c>
      <c r="J13" s="9">
        <v>2.8</v>
      </c>
      <c r="K13" s="9">
        <v>2.75</v>
      </c>
      <c r="L13" s="9">
        <v>2.72</v>
      </c>
      <c r="M13" s="10">
        <v>2.69</v>
      </c>
    </row>
    <row r="14" spans="1:13" ht="30" customHeight="1" x14ac:dyDescent="0.25">
      <c r="A14" s="14">
        <v>13</v>
      </c>
      <c r="B14" s="9">
        <v>4.67</v>
      </c>
      <c r="C14" s="9">
        <v>3.81</v>
      </c>
      <c r="D14" s="9">
        <v>3.41</v>
      </c>
      <c r="E14" s="9">
        <v>3.18</v>
      </c>
      <c r="F14" s="9">
        <v>3.03</v>
      </c>
      <c r="G14" s="9">
        <v>2.92</v>
      </c>
      <c r="H14" s="9">
        <v>2.83</v>
      </c>
      <c r="I14" s="9">
        <v>2.77</v>
      </c>
      <c r="J14" s="9">
        <v>2.71</v>
      </c>
      <c r="K14" s="9">
        <v>2.67</v>
      </c>
      <c r="L14" s="9">
        <v>2.64</v>
      </c>
      <c r="M14" s="10">
        <v>2.6</v>
      </c>
    </row>
    <row r="15" spans="1:13" ht="30" customHeight="1" x14ac:dyDescent="0.25">
      <c r="A15" s="14">
        <v>14</v>
      </c>
      <c r="B15" s="9">
        <v>4.5999999999999996</v>
      </c>
      <c r="C15" s="9">
        <v>3.74</v>
      </c>
      <c r="D15" s="9">
        <v>3.34</v>
      </c>
      <c r="E15" s="9">
        <v>3.11</v>
      </c>
      <c r="F15" s="9">
        <v>2.96</v>
      </c>
      <c r="G15" s="9">
        <v>2.85</v>
      </c>
      <c r="H15" s="9">
        <v>2.76</v>
      </c>
      <c r="I15" s="9">
        <v>2.7</v>
      </c>
      <c r="J15" s="9">
        <v>2.65</v>
      </c>
      <c r="K15" s="9">
        <v>2.6</v>
      </c>
      <c r="L15" s="9">
        <v>2.57</v>
      </c>
      <c r="M15" s="10">
        <v>2.5299999999999998</v>
      </c>
    </row>
    <row r="16" spans="1:13" ht="30" customHeight="1" x14ac:dyDescent="0.25">
      <c r="A16" s="14">
        <v>15</v>
      </c>
      <c r="B16" s="9">
        <v>4.54</v>
      </c>
      <c r="C16" s="9">
        <v>3.68</v>
      </c>
      <c r="D16" s="9">
        <v>3.29</v>
      </c>
      <c r="E16" s="9">
        <v>3.06</v>
      </c>
      <c r="F16" s="9">
        <v>2.9</v>
      </c>
      <c r="G16" s="9">
        <v>2.79</v>
      </c>
      <c r="H16" s="9">
        <v>2.71</v>
      </c>
      <c r="I16" s="9">
        <v>2.64</v>
      </c>
      <c r="J16" s="9">
        <v>2.59</v>
      </c>
      <c r="K16" s="9">
        <v>2.54</v>
      </c>
      <c r="L16" s="9">
        <v>2.5099999999999998</v>
      </c>
      <c r="M16" s="10">
        <v>2.48</v>
      </c>
    </row>
    <row r="17" spans="1:13" ht="30" customHeight="1" x14ac:dyDescent="0.25">
      <c r="A17" s="14">
        <v>16</v>
      </c>
      <c r="B17" s="9">
        <v>4.49</v>
      </c>
      <c r="C17" s="9">
        <v>3.63</v>
      </c>
      <c r="D17" s="9">
        <v>3.24</v>
      </c>
      <c r="E17" s="9">
        <v>3.01</v>
      </c>
      <c r="F17" s="9">
        <v>2.85</v>
      </c>
      <c r="G17" s="9">
        <v>2.74</v>
      </c>
      <c r="H17" s="9">
        <v>2.66</v>
      </c>
      <c r="I17" s="9">
        <v>2.59</v>
      </c>
      <c r="J17" s="9">
        <v>2.54</v>
      </c>
      <c r="K17" s="9">
        <v>2.4900000000000002</v>
      </c>
      <c r="L17" s="9">
        <v>2.46</v>
      </c>
      <c r="M17" s="10">
        <v>2.42</v>
      </c>
    </row>
    <row r="18" spans="1:13" ht="30" customHeight="1" x14ac:dyDescent="0.25">
      <c r="A18" s="14">
        <v>17</v>
      </c>
      <c r="B18" s="9">
        <v>4.45</v>
      </c>
      <c r="C18" s="9">
        <v>3.59</v>
      </c>
      <c r="D18" s="9">
        <v>3.2</v>
      </c>
      <c r="E18" s="9">
        <v>2.96</v>
      </c>
      <c r="F18" s="9">
        <v>2.91</v>
      </c>
      <c r="G18" s="9">
        <v>2.7</v>
      </c>
      <c r="H18" s="9">
        <v>2.61</v>
      </c>
      <c r="I18" s="9">
        <v>2.5499999999999998</v>
      </c>
      <c r="J18" s="9">
        <v>2.4900000000000002</v>
      </c>
      <c r="K18" s="9">
        <v>2.4500000000000002</v>
      </c>
      <c r="L18" s="9">
        <v>2.41</v>
      </c>
      <c r="M18" s="10">
        <v>2.38</v>
      </c>
    </row>
    <row r="19" spans="1:13" ht="30" customHeight="1" x14ac:dyDescent="0.25">
      <c r="A19" s="14">
        <v>18</v>
      </c>
      <c r="B19" s="9">
        <v>4.41</v>
      </c>
      <c r="C19" s="9">
        <v>3.55</v>
      </c>
      <c r="D19" s="9">
        <v>3.16</v>
      </c>
      <c r="E19" s="9">
        <v>2.93</v>
      </c>
      <c r="F19" s="9">
        <v>2.77</v>
      </c>
      <c r="G19" s="9">
        <v>2.66</v>
      </c>
      <c r="H19" s="9">
        <v>2.58</v>
      </c>
      <c r="I19" s="9">
        <v>2.5099999999999998</v>
      </c>
      <c r="J19" s="9">
        <v>2.46</v>
      </c>
      <c r="K19" s="9">
        <v>2.41</v>
      </c>
      <c r="L19" s="9">
        <v>2.37</v>
      </c>
      <c r="M19" s="10">
        <v>2.34</v>
      </c>
    </row>
    <row r="20" spans="1:13" ht="30" customHeight="1" x14ac:dyDescent="0.25">
      <c r="A20" s="14">
        <v>19</v>
      </c>
      <c r="B20" s="9">
        <v>4.38</v>
      </c>
      <c r="C20" s="9">
        <v>3.52</v>
      </c>
      <c r="D20" s="9">
        <v>3.13</v>
      </c>
      <c r="E20" s="9">
        <v>2.9</v>
      </c>
      <c r="F20" s="9">
        <v>2.74</v>
      </c>
      <c r="G20" s="9">
        <v>2.63</v>
      </c>
      <c r="H20" s="9">
        <v>2.54</v>
      </c>
      <c r="I20" s="9">
        <v>2.48</v>
      </c>
      <c r="J20" s="9">
        <v>2.42</v>
      </c>
      <c r="K20" s="9">
        <v>2.38</v>
      </c>
      <c r="L20" s="9">
        <v>2.34</v>
      </c>
      <c r="M20" s="10">
        <v>2.31</v>
      </c>
    </row>
    <row r="21" spans="1:13" ht="30" customHeight="1" thickBot="1" x14ac:dyDescent="0.3">
      <c r="A21" s="15">
        <v>20</v>
      </c>
      <c r="B21" s="11">
        <v>4.3499999999999996</v>
      </c>
      <c r="C21" s="11">
        <v>3.49</v>
      </c>
      <c r="D21" s="11">
        <v>3.1</v>
      </c>
      <c r="E21" s="11">
        <v>2.87</v>
      </c>
      <c r="F21" s="11">
        <v>2.71</v>
      </c>
      <c r="G21" s="11">
        <v>2.6</v>
      </c>
      <c r="H21" s="11">
        <v>2.5099999999999998</v>
      </c>
      <c r="I21" s="11">
        <v>2.4500000000000002</v>
      </c>
      <c r="J21" s="11">
        <v>2.39</v>
      </c>
      <c r="K21" s="11">
        <v>2.35</v>
      </c>
      <c r="L21" s="11">
        <v>2.31</v>
      </c>
      <c r="M21" s="12">
        <v>2.2799999999999998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2"/>
  <sheetViews>
    <sheetView zoomScale="85" zoomScaleNormal="85" workbookViewId="0">
      <selection activeCell="O35" sqref="O35"/>
    </sheetView>
  </sheetViews>
  <sheetFormatPr defaultRowHeight="15" x14ac:dyDescent="0.25"/>
  <cols>
    <col min="1" max="8" width="9.140625" style="19"/>
    <col min="9" max="9" width="11.42578125" style="19" bestFit="1" customWidth="1"/>
    <col min="10" max="16384" width="9.140625" style="19"/>
  </cols>
  <sheetData>
    <row r="2" spans="2:9" ht="14.45" customHeight="1" x14ac:dyDescent="0.25">
      <c r="B2" s="22"/>
      <c r="C2" s="35" t="s">
        <v>4</v>
      </c>
      <c r="D2" s="35" t="s">
        <v>5</v>
      </c>
      <c r="E2" s="35" t="s">
        <v>9</v>
      </c>
      <c r="F2" s="35" t="s">
        <v>8</v>
      </c>
      <c r="G2" s="35" t="s">
        <v>10</v>
      </c>
      <c r="H2" s="35" t="s">
        <v>11</v>
      </c>
      <c r="I2" s="23"/>
    </row>
    <row r="3" spans="2:9" ht="14.45" customHeight="1" x14ac:dyDescent="0.25">
      <c r="B3" s="38" t="s">
        <v>15</v>
      </c>
      <c r="C3" s="37">
        <v>105</v>
      </c>
      <c r="D3" s="37">
        <v>105</v>
      </c>
      <c r="E3" s="37">
        <v>105</v>
      </c>
      <c r="F3" s="37">
        <v>105</v>
      </c>
      <c r="G3" s="37">
        <v>104</v>
      </c>
      <c r="H3" s="37">
        <v>105</v>
      </c>
      <c r="I3" s="39" t="s">
        <v>17</v>
      </c>
    </row>
    <row r="4" spans="2:9" ht="14.45" customHeight="1" x14ac:dyDescent="0.25">
      <c r="B4" s="38" t="s">
        <v>16</v>
      </c>
      <c r="C4" s="37">
        <v>105</v>
      </c>
      <c r="D4" s="37">
        <v>105</v>
      </c>
      <c r="E4" s="37">
        <v>105</v>
      </c>
      <c r="F4" s="37">
        <v>103</v>
      </c>
      <c r="G4" s="37">
        <v>106</v>
      </c>
      <c r="H4" s="37">
        <v>104</v>
      </c>
      <c r="I4" s="39" t="s">
        <v>18</v>
      </c>
    </row>
    <row r="5" spans="2:9" ht="14.45" customHeight="1" x14ac:dyDescent="0.25">
      <c r="B5" s="38"/>
      <c r="C5" s="37">
        <v>105</v>
      </c>
      <c r="D5" s="37">
        <v>105</v>
      </c>
      <c r="E5" s="37">
        <v>105</v>
      </c>
      <c r="F5" s="37">
        <v>106</v>
      </c>
      <c r="G5" s="37">
        <v>105</v>
      </c>
      <c r="H5" s="37">
        <v>104</v>
      </c>
      <c r="I5" s="25"/>
    </row>
    <row r="6" spans="2:9" ht="14.45" customHeight="1" x14ac:dyDescent="0.25">
      <c r="B6" s="38"/>
      <c r="C6" s="37">
        <v>105</v>
      </c>
      <c r="D6" s="37">
        <v>105</v>
      </c>
      <c r="E6" s="37">
        <v>105</v>
      </c>
      <c r="F6" s="37">
        <v>104</v>
      </c>
      <c r="G6" s="37">
        <v>104</v>
      </c>
      <c r="H6" s="37">
        <v>105</v>
      </c>
      <c r="I6" s="25"/>
    </row>
    <row r="7" spans="2:9" ht="14.45" customHeight="1" x14ac:dyDescent="0.25">
      <c r="B7" s="26"/>
      <c r="C7" s="40">
        <f>AVERAGE(C3:C6)</f>
        <v>105</v>
      </c>
      <c r="D7" s="40">
        <f t="shared" ref="D7" si="0">AVERAGE(D3:D6)</f>
        <v>105</v>
      </c>
      <c r="E7" s="40">
        <f t="shared" ref="E7" si="1">AVERAGE(E3:E6)</f>
        <v>105</v>
      </c>
      <c r="F7" s="40">
        <f t="shared" ref="F7" si="2">AVERAGE(F3:F6)</f>
        <v>104.5</v>
      </c>
      <c r="G7" s="40">
        <f>AVERAGE(G3:G6)</f>
        <v>104.75</v>
      </c>
      <c r="H7" s="40">
        <f t="shared" ref="H7" si="3">AVERAGE(H3:H6)</f>
        <v>104.5</v>
      </c>
      <c r="I7" s="25"/>
    </row>
    <row r="8" spans="2:9" ht="14.45" customHeight="1" x14ac:dyDescent="0.25">
      <c r="B8" s="26"/>
      <c r="C8" s="40">
        <f>AVERAGE(C7:H7)</f>
        <v>104.79166666666667</v>
      </c>
      <c r="D8" s="21"/>
      <c r="E8" s="21"/>
      <c r="F8" s="21"/>
      <c r="G8" s="21"/>
      <c r="H8" s="21"/>
      <c r="I8" s="27" t="s">
        <v>14</v>
      </c>
    </row>
    <row r="9" spans="2:9" ht="14.45" customHeight="1" x14ac:dyDescent="0.25">
      <c r="B9" s="34" t="s">
        <v>20</v>
      </c>
      <c r="C9" s="21">
        <f>4*(C7-C8)^2</f>
        <v>0.17361111111110322</v>
      </c>
      <c r="D9" s="21">
        <f>4*(D7-C8)^2</f>
        <v>0.17361111111110322</v>
      </c>
      <c r="E9" s="21">
        <f>4*(E7-C8)^2</f>
        <v>0.17361111111110322</v>
      </c>
      <c r="F9" s="21">
        <f>4*(F7-C8)^2</f>
        <v>0.34027777777778884</v>
      </c>
      <c r="G9" s="21">
        <f>4*(G7-C8)^2</f>
        <v>6.9444444444460235E-3</v>
      </c>
      <c r="H9" s="21">
        <f>4*(H7-C8)^2</f>
        <v>0.34027777777778884</v>
      </c>
      <c r="I9" s="28">
        <f>SUM(C9:H9)</f>
        <v>1.2083333333333333</v>
      </c>
    </row>
    <row r="10" spans="2:9" ht="14.45" customHeight="1" x14ac:dyDescent="0.25">
      <c r="B10" s="34" t="s">
        <v>21</v>
      </c>
      <c r="C10" s="21">
        <f>(C3-C7)^2+(C4-C7)^2+(C5-C7)^2+(C6-C7)^2</f>
        <v>0</v>
      </c>
      <c r="D10" s="21">
        <f t="shared" ref="D10:F10" si="4">(D3-D7)^2+(D4-D7)^2+(D5-D7)^2+(D6-D7)^2</f>
        <v>0</v>
      </c>
      <c r="E10" s="21">
        <f t="shared" si="4"/>
        <v>0</v>
      </c>
      <c r="F10" s="21">
        <f t="shared" si="4"/>
        <v>5</v>
      </c>
      <c r="G10" s="21">
        <f>(G3-G7)^2+(G4-G7)^2+(G5-G7)^2+(G6-G7)^2</f>
        <v>2.75</v>
      </c>
      <c r="H10" s="21">
        <f t="shared" ref="H10" si="5">(H3-H7)^2+(H4-H7)^2+(H5-H7)^2+(H6-H7)^2</f>
        <v>1</v>
      </c>
      <c r="I10" s="28">
        <f>SUM(C10:H10)</f>
        <v>8.75</v>
      </c>
    </row>
    <row r="11" spans="2:9" ht="14.45" customHeight="1" x14ac:dyDescent="0.25">
      <c r="B11" s="34" t="s">
        <v>22</v>
      </c>
      <c r="C11" s="21">
        <f>(C3-C8)^2+(C4-C8)^2+(C5-C8)^2+(C6-C8)^2</f>
        <v>0.17361111111110322</v>
      </c>
      <c r="D11" s="21">
        <f>(D3-C8)^2+(D4-C8)^2+(D5-C8)^2+(D6-C8)^2</f>
        <v>0.17361111111110322</v>
      </c>
      <c r="E11" s="21">
        <f>(E3-C8)^2+(E4-C8)^2+(E5-C8)^2+(E6-C8)^2</f>
        <v>0.17361111111110322</v>
      </c>
      <c r="F11" s="21">
        <f>(F3-C8)^2+(F4-C8)^2+(F5-C8)^2+(F6-C8)^2</f>
        <v>5.3402777777777892</v>
      </c>
      <c r="G11" s="21">
        <f>(G3-C8)^2+(G4-C8)^2+(G5-C8)^2+(G6-C8)^2</f>
        <v>2.7569444444444464</v>
      </c>
      <c r="H11" s="21">
        <f>(H3-C8)^2+(H4-C8)^2+(H5-C8)^2+(H6-C8)^2</f>
        <v>1.3402777777777888</v>
      </c>
      <c r="I11" s="28">
        <f>SUM(C11:H11)</f>
        <v>9.9583333333333357</v>
      </c>
    </row>
    <row r="12" spans="2:9" ht="14.45" customHeight="1" x14ac:dyDescent="0.25">
      <c r="B12" s="24"/>
      <c r="C12" s="20"/>
      <c r="D12" s="20"/>
      <c r="E12" s="20"/>
      <c r="F12" s="20"/>
      <c r="G12" s="20"/>
      <c r="H12" s="20"/>
      <c r="I12" s="25"/>
    </row>
    <row r="13" spans="2:9" ht="14.45" customHeight="1" x14ac:dyDescent="0.25">
      <c r="B13" s="36"/>
      <c r="C13" s="49" t="s">
        <v>12</v>
      </c>
      <c r="D13" s="29">
        <f>(I9/5)/(I10/18)</f>
        <v>0.49714285714285711</v>
      </c>
      <c r="E13" s="30"/>
      <c r="F13" s="30"/>
      <c r="G13" s="50" t="s">
        <v>19</v>
      </c>
      <c r="H13" s="29">
        <v>2.77</v>
      </c>
      <c r="I13" s="31"/>
    </row>
    <row r="14" spans="2:9" ht="14.45" customHeight="1" x14ac:dyDescent="0.25"/>
    <row r="15" spans="2:9" ht="14.45" customHeight="1" x14ac:dyDescent="0.25">
      <c r="B15" s="22"/>
      <c r="C15" s="35" t="s">
        <v>4</v>
      </c>
      <c r="D15" s="35" t="s">
        <v>5</v>
      </c>
      <c r="E15" s="35" t="s">
        <v>9</v>
      </c>
      <c r="F15" s="35" t="s">
        <v>8</v>
      </c>
      <c r="G15" s="35" t="s">
        <v>10</v>
      </c>
      <c r="H15" s="35" t="s">
        <v>11</v>
      </c>
      <c r="I15" s="23"/>
    </row>
    <row r="16" spans="2:9" ht="14.45" customHeight="1" x14ac:dyDescent="0.25">
      <c r="B16" s="38" t="s">
        <v>15</v>
      </c>
      <c r="C16" s="37">
        <v>105</v>
      </c>
      <c r="D16" s="37">
        <v>105</v>
      </c>
      <c r="E16" s="37">
        <v>106</v>
      </c>
      <c r="F16" s="37">
        <v>105</v>
      </c>
      <c r="G16" s="37">
        <v>104</v>
      </c>
      <c r="H16" s="37">
        <v>105</v>
      </c>
      <c r="I16" s="39" t="s">
        <v>17</v>
      </c>
    </row>
    <row r="17" spans="2:9" ht="14.45" customHeight="1" x14ac:dyDescent="0.25">
      <c r="B17" s="38" t="s">
        <v>16</v>
      </c>
      <c r="C17" s="37">
        <v>105</v>
      </c>
      <c r="D17" s="37">
        <v>105</v>
      </c>
      <c r="E17" s="37">
        <v>106</v>
      </c>
      <c r="F17" s="37">
        <v>103</v>
      </c>
      <c r="G17" s="37">
        <v>106</v>
      </c>
      <c r="H17" s="37">
        <v>104</v>
      </c>
      <c r="I17" s="39" t="s">
        <v>18</v>
      </c>
    </row>
    <row r="18" spans="2:9" ht="14.45" customHeight="1" x14ac:dyDescent="0.25">
      <c r="B18" s="24"/>
      <c r="C18" s="37">
        <v>105</v>
      </c>
      <c r="D18" s="37">
        <v>105</v>
      </c>
      <c r="E18" s="37">
        <v>106</v>
      </c>
      <c r="F18" s="37">
        <v>106</v>
      </c>
      <c r="G18" s="37">
        <v>105</v>
      </c>
      <c r="H18" s="37">
        <v>104</v>
      </c>
      <c r="I18" s="25"/>
    </row>
    <row r="19" spans="2:9" ht="14.45" customHeight="1" x14ac:dyDescent="0.25">
      <c r="B19" s="24"/>
      <c r="C19" s="37">
        <v>105</v>
      </c>
      <c r="D19" s="37">
        <v>105</v>
      </c>
      <c r="E19" s="37">
        <v>105</v>
      </c>
      <c r="F19" s="37">
        <v>104</v>
      </c>
      <c r="G19" s="37">
        <v>104</v>
      </c>
      <c r="H19" s="37">
        <v>105</v>
      </c>
      <c r="I19" s="25"/>
    </row>
    <row r="20" spans="2:9" ht="14.45" customHeight="1" x14ac:dyDescent="0.25">
      <c r="B20" s="32"/>
      <c r="C20" s="40">
        <f>AVERAGE(C16:C19)</f>
        <v>105</v>
      </c>
      <c r="D20" s="40">
        <f t="shared" ref="D20" si="6">AVERAGE(D16:D19)</f>
        <v>105</v>
      </c>
      <c r="E20" s="40">
        <f t="shared" ref="E20" si="7">AVERAGE(E16:E19)</f>
        <v>105.75</v>
      </c>
      <c r="F20" s="40">
        <f t="shared" ref="F20" si="8">AVERAGE(F16:F19)</f>
        <v>104.5</v>
      </c>
      <c r="G20" s="40">
        <f>AVERAGE(G16:G19)</f>
        <v>104.75</v>
      </c>
      <c r="H20" s="40">
        <f t="shared" ref="H20" si="9">AVERAGE(H16:H19)</f>
        <v>104.5</v>
      </c>
      <c r="I20" s="25"/>
    </row>
    <row r="21" spans="2:9" ht="14.45" customHeight="1" x14ac:dyDescent="0.25">
      <c r="B21" s="32"/>
      <c r="C21" s="40">
        <f>AVERAGE(C20:H20)</f>
        <v>104.91666666666667</v>
      </c>
      <c r="D21" s="21"/>
      <c r="E21" s="21"/>
      <c r="F21" s="21"/>
      <c r="G21" s="21"/>
      <c r="H21" s="21"/>
      <c r="I21" s="27" t="s">
        <v>14</v>
      </c>
    </row>
    <row r="22" spans="2:9" ht="14.45" customHeight="1" x14ac:dyDescent="0.25">
      <c r="B22" s="34" t="s">
        <v>20</v>
      </c>
      <c r="C22" s="21">
        <f>4*(C20-C21)^2</f>
        <v>2.7777777777774619E-2</v>
      </c>
      <c r="D22" s="21">
        <f>4*(D20-C21)^2</f>
        <v>2.7777777777774619E-2</v>
      </c>
      <c r="E22" s="21">
        <f>4*(E20-C21)^2</f>
        <v>2.7777777777777461</v>
      </c>
      <c r="F22" s="21">
        <f>4*(F20-C21)^2</f>
        <v>0.69444444444446018</v>
      </c>
      <c r="G22" s="21">
        <f>4*(G20-C21)^2</f>
        <v>0.11111111111111743</v>
      </c>
      <c r="H22" s="21">
        <f>4*(H20-C21)^2</f>
        <v>0.69444444444446018</v>
      </c>
      <c r="I22" s="28">
        <f>SUM(C22:H22)</f>
        <v>4.333333333333333</v>
      </c>
    </row>
    <row r="23" spans="2:9" ht="14.45" customHeight="1" x14ac:dyDescent="0.25">
      <c r="B23" s="34" t="s">
        <v>21</v>
      </c>
      <c r="C23" s="21">
        <f>(C16-C20)^2+(C17-C20)^2+(C18-C20)^2+(C19-C20)^2</f>
        <v>0</v>
      </c>
      <c r="D23" s="21">
        <f t="shared" ref="D23:F23" si="10">(D16-D20)^2+(D17-D20)^2+(D18-D20)^2+(D19-D20)^2</f>
        <v>0</v>
      </c>
      <c r="E23" s="21">
        <f t="shared" si="10"/>
        <v>0.75</v>
      </c>
      <c r="F23" s="21">
        <f t="shared" si="10"/>
        <v>5</v>
      </c>
      <c r="G23" s="21">
        <f>(G16-G20)^2+(G17-G20)^2+(G18-G20)^2+(G19-G20)^2</f>
        <v>2.75</v>
      </c>
      <c r="H23" s="21">
        <f t="shared" ref="H23" si="11">(H16-H20)^2+(H17-H20)^2+(H18-H20)^2+(H19-H20)^2</f>
        <v>1</v>
      </c>
      <c r="I23" s="28">
        <f>SUM(C23:H23)</f>
        <v>9.5</v>
      </c>
    </row>
    <row r="24" spans="2:9" ht="14.45" customHeight="1" x14ac:dyDescent="0.25">
      <c r="B24" s="34" t="s">
        <v>22</v>
      </c>
      <c r="C24" s="21">
        <f>(C16-C21)^2+(C17-C21)^2+(C18-C21)^2+(C19-C21)^2</f>
        <v>2.7777777777774619E-2</v>
      </c>
      <c r="D24" s="21">
        <f>(D16-C21)^2+(D17-C21)^2+(D18-C21)^2+(D19-C21)^2</f>
        <v>2.7777777777774619E-2</v>
      </c>
      <c r="E24" s="21">
        <f>(E16-C21)^2+(E17-C21)^2+(E18-C21)^2+(E19-C21)^2</f>
        <v>3.5277777777777466</v>
      </c>
      <c r="F24" s="21">
        <f>(F16-C21)^2+(F17-C21)^2+(F18-C21)^2+(F19-C21)^2</f>
        <v>5.6944444444444606</v>
      </c>
      <c r="G24" s="21">
        <f>(G16-C21)^2+(G17-C21)^2+(G18-C21)^2+(G19-C21)^2</f>
        <v>2.8611111111111178</v>
      </c>
      <c r="H24" s="21">
        <f>(H16-C21)^2+(H17-C21)^2+(H18-C21)^2+(H19-C21)^2</f>
        <v>1.6944444444444602</v>
      </c>
      <c r="I24" s="28">
        <f>SUM(C24:H24)</f>
        <v>13.833333333333336</v>
      </c>
    </row>
    <row r="25" spans="2:9" ht="14.45" customHeight="1" x14ac:dyDescent="0.25">
      <c r="B25" s="33"/>
      <c r="C25" s="20"/>
      <c r="D25" s="20"/>
      <c r="E25" s="20"/>
      <c r="F25" s="20"/>
      <c r="G25" s="20"/>
      <c r="H25" s="20"/>
      <c r="I25" s="25"/>
    </row>
    <row r="26" spans="2:9" ht="14.45" customHeight="1" x14ac:dyDescent="0.25">
      <c r="B26" s="36"/>
      <c r="C26" s="49" t="s">
        <v>12</v>
      </c>
      <c r="D26" s="29">
        <f>(I22/5)/(I23/18)</f>
        <v>1.6421052631578945</v>
      </c>
      <c r="E26" s="30"/>
      <c r="F26" s="30"/>
      <c r="G26" s="50" t="s">
        <v>19</v>
      </c>
      <c r="H26" s="29">
        <v>2.77</v>
      </c>
      <c r="I26" s="31"/>
    </row>
    <row r="27" spans="2:9" ht="14.45" customHeight="1" x14ac:dyDescent="0.25"/>
    <row r="28" spans="2:9" ht="14.45" customHeight="1" x14ac:dyDescent="0.25">
      <c r="B28" s="22"/>
      <c r="C28" s="35" t="s">
        <v>4</v>
      </c>
      <c r="D28" s="35" t="s">
        <v>5</v>
      </c>
      <c r="E28" s="35" t="s">
        <v>9</v>
      </c>
      <c r="F28" s="35" t="s">
        <v>8</v>
      </c>
      <c r="G28" s="35" t="s">
        <v>10</v>
      </c>
      <c r="H28" s="35" t="s">
        <v>11</v>
      </c>
      <c r="I28" s="23"/>
    </row>
    <row r="29" spans="2:9" ht="14.45" customHeight="1" x14ac:dyDescent="0.25">
      <c r="B29" s="38" t="s">
        <v>15</v>
      </c>
      <c r="C29" s="37">
        <v>103</v>
      </c>
      <c r="D29" s="37">
        <v>106</v>
      </c>
      <c r="E29" s="37">
        <v>106</v>
      </c>
      <c r="F29" s="37">
        <v>105</v>
      </c>
      <c r="G29" s="37">
        <v>104</v>
      </c>
      <c r="H29" s="37">
        <v>105</v>
      </c>
      <c r="I29" s="39" t="s">
        <v>17</v>
      </c>
    </row>
    <row r="30" spans="2:9" ht="14.45" customHeight="1" x14ac:dyDescent="0.25">
      <c r="B30" s="38" t="s">
        <v>16</v>
      </c>
      <c r="C30" s="37">
        <v>105</v>
      </c>
      <c r="D30" s="37">
        <v>106</v>
      </c>
      <c r="E30" s="37">
        <v>105</v>
      </c>
      <c r="F30" s="37">
        <v>103</v>
      </c>
      <c r="G30" s="37">
        <v>106</v>
      </c>
      <c r="H30" s="37">
        <v>104</v>
      </c>
      <c r="I30" s="39" t="s">
        <v>18</v>
      </c>
    </row>
    <row r="31" spans="2:9" ht="14.45" customHeight="1" x14ac:dyDescent="0.25">
      <c r="B31" s="24"/>
      <c r="C31" s="37">
        <v>104</v>
      </c>
      <c r="D31" s="37">
        <v>106</v>
      </c>
      <c r="E31" s="37">
        <v>106</v>
      </c>
      <c r="F31" s="37">
        <v>106</v>
      </c>
      <c r="G31" s="37">
        <v>105</v>
      </c>
      <c r="H31" s="37">
        <v>104</v>
      </c>
      <c r="I31" s="25"/>
    </row>
    <row r="32" spans="2:9" ht="14.45" customHeight="1" x14ac:dyDescent="0.25">
      <c r="B32" s="24"/>
      <c r="C32" s="37">
        <v>106</v>
      </c>
      <c r="D32" s="37">
        <v>106</v>
      </c>
      <c r="E32" s="37">
        <v>106</v>
      </c>
      <c r="F32" s="37">
        <v>104</v>
      </c>
      <c r="G32" s="37">
        <v>104</v>
      </c>
      <c r="H32" s="37">
        <v>105</v>
      </c>
      <c r="I32" s="25"/>
    </row>
    <row r="33" spans="2:9" ht="14.45" customHeight="1" x14ac:dyDescent="0.25">
      <c r="B33" s="32"/>
      <c r="C33" s="40">
        <f>AVERAGE(C29:C32)</f>
        <v>104.5</v>
      </c>
      <c r="D33" s="40">
        <f t="shared" ref="D33" si="12">AVERAGE(D29:D32)</f>
        <v>106</v>
      </c>
      <c r="E33" s="40">
        <f t="shared" ref="E33" si="13">AVERAGE(E29:E32)</f>
        <v>105.75</v>
      </c>
      <c r="F33" s="40">
        <f t="shared" ref="F33" si="14">AVERAGE(F29:F32)</f>
        <v>104.5</v>
      </c>
      <c r="G33" s="40">
        <f>AVERAGE(G29:G32)</f>
        <v>104.75</v>
      </c>
      <c r="H33" s="40">
        <f t="shared" ref="H33" si="15">AVERAGE(H29:H32)</f>
        <v>104.5</v>
      </c>
      <c r="I33" s="25"/>
    </row>
    <row r="34" spans="2:9" ht="14.45" customHeight="1" x14ac:dyDescent="0.25">
      <c r="B34" s="32"/>
      <c r="C34" s="40">
        <f>AVERAGE(C33:H33)</f>
        <v>105</v>
      </c>
      <c r="D34" s="21"/>
      <c r="E34" s="21"/>
      <c r="F34" s="21"/>
      <c r="G34" s="21"/>
      <c r="H34" s="21"/>
      <c r="I34" s="27" t="s">
        <v>14</v>
      </c>
    </row>
    <row r="35" spans="2:9" ht="14.45" customHeight="1" x14ac:dyDescent="0.25">
      <c r="B35" s="34" t="s">
        <v>20</v>
      </c>
      <c r="C35" s="21">
        <f>4*(C33-C34)^2</f>
        <v>1</v>
      </c>
      <c r="D35" s="21">
        <f>4*(D33-C34)^2</f>
        <v>4</v>
      </c>
      <c r="E35" s="21">
        <f>4*(E33-C34)^2</f>
        <v>2.25</v>
      </c>
      <c r="F35" s="21">
        <f>4*(F33-C34)^2</f>
        <v>1</v>
      </c>
      <c r="G35" s="21">
        <f>4*(G33-C34)^2</f>
        <v>0.25</v>
      </c>
      <c r="H35" s="21">
        <f>4*(H33-C34)^2</f>
        <v>1</v>
      </c>
      <c r="I35" s="28">
        <f>SUM(C35:H35)</f>
        <v>9.5</v>
      </c>
    </row>
    <row r="36" spans="2:9" ht="14.45" customHeight="1" x14ac:dyDescent="0.25">
      <c r="B36" s="34" t="s">
        <v>21</v>
      </c>
      <c r="C36" s="21">
        <f>(C29-C33)^2+(C30-C33)^2+(C31-C33)^2+(C32-C33)^2</f>
        <v>5</v>
      </c>
      <c r="D36" s="21">
        <f t="shared" ref="D36:F36" si="16">(D29-D33)^2+(D30-D33)^2+(D31-D33)^2+(D32-D33)^2</f>
        <v>0</v>
      </c>
      <c r="E36" s="21">
        <f t="shared" si="16"/>
        <v>0.75</v>
      </c>
      <c r="F36" s="21">
        <f t="shared" si="16"/>
        <v>5</v>
      </c>
      <c r="G36" s="21">
        <f>(G29-G33)^2+(G30-G33)^2+(G31-G33)^2+(G32-G33)^2</f>
        <v>2.75</v>
      </c>
      <c r="H36" s="21">
        <f t="shared" ref="H36" si="17">(H29-H33)^2+(H30-H33)^2+(H31-H33)^2+(H32-H33)^2</f>
        <v>1</v>
      </c>
      <c r="I36" s="28">
        <f>SUM(C36:H36)</f>
        <v>14.5</v>
      </c>
    </row>
    <row r="37" spans="2:9" ht="14.45" customHeight="1" x14ac:dyDescent="0.25">
      <c r="B37" s="34" t="s">
        <v>22</v>
      </c>
      <c r="C37" s="21">
        <f>(C29-C34)^2+(C30-C34)^2+(C31-C34)^2+(C32-C34)^2</f>
        <v>6</v>
      </c>
      <c r="D37" s="21">
        <f>(D29-C34)^2+(D30-C34)^2+(D31-C34)^2+(D32-C34)^2</f>
        <v>4</v>
      </c>
      <c r="E37" s="21">
        <f>(E29-C34)^2+(E30-C34)^2+(E31-C34)^2+(E32-C34)^2</f>
        <v>3</v>
      </c>
      <c r="F37" s="21">
        <f>(F29-C34)^2+(F30-C34)^2+(F31-C34)^2+(F32-C34)^2</f>
        <v>6</v>
      </c>
      <c r="G37" s="21">
        <f>(G29-C34)^2+(G30-C34)^2+(G31-C34)^2+(G32-C34)^2</f>
        <v>3</v>
      </c>
      <c r="H37" s="21">
        <f>(H29-C34)^2+(H30-C34)^2+(H31-C34)^2+(H32-C34)^2</f>
        <v>2</v>
      </c>
      <c r="I37" s="28">
        <f>SUM(C37:H37)</f>
        <v>24</v>
      </c>
    </row>
    <row r="38" spans="2:9" ht="14.45" customHeight="1" x14ac:dyDescent="0.25">
      <c r="B38" s="33"/>
      <c r="C38" s="20"/>
      <c r="D38" s="20"/>
      <c r="E38" s="20"/>
      <c r="F38" s="20"/>
      <c r="G38" s="20"/>
      <c r="H38" s="20"/>
      <c r="I38" s="25"/>
    </row>
    <row r="39" spans="2:9" ht="14.45" customHeight="1" x14ac:dyDescent="0.25">
      <c r="B39" s="36"/>
      <c r="C39" s="49" t="s">
        <v>12</v>
      </c>
      <c r="D39" s="29">
        <f>(I35/5)/(I36/18)</f>
        <v>2.3586206896551722</v>
      </c>
      <c r="E39" s="30"/>
      <c r="F39" s="30"/>
      <c r="G39" s="50" t="s">
        <v>19</v>
      </c>
      <c r="H39" s="29">
        <v>2.77</v>
      </c>
      <c r="I39" s="31"/>
    </row>
    <row r="40" spans="2:9" ht="14.45" customHeight="1" x14ac:dyDescent="0.25"/>
    <row r="41" spans="2:9" ht="14.45" customHeight="1" x14ac:dyDescent="0.25">
      <c r="B41" s="22"/>
      <c r="C41" s="35" t="s">
        <v>4</v>
      </c>
      <c r="D41" s="35" t="s">
        <v>5</v>
      </c>
      <c r="E41" s="35" t="s">
        <v>9</v>
      </c>
      <c r="F41" s="35" t="s">
        <v>8</v>
      </c>
      <c r="G41" s="35" t="s">
        <v>10</v>
      </c>
      <c r="H41" s="35" t="s">
        <v>11</v>
      </c>
      <c r="I41" s="23"/>
    </row>
    <row r="42" spans="2:9" ht="14.45" customHeight="1" x14ac:dyDescent="0.25">
      <c r="B42" s="38" t="s">
        <v>15</v>
      </c>
      <c r="C42" s="37">
        <v>103</v>
      </c>
      <c r="D42" s="37">
        <v>110</v>
      </c>
      <c r="E42" s="37">
        <v>103</v>
      </c>
      <c r="F42" s="37">
        <v>115</v>
      </c>
      <c r="G42" s="37">
        <v>112</v>
      </c>
      <c r="H42" s="37">
        <v>117</v>
      </c>
      <c r="I42" s="39" t="s">
        <v>17</v>
      </c>
    </row>
    <row r="43" spans="2:9" ht="14.45" customHeight="1" x14ac:dyDescent="0.25">
      <c r="B43" s="38" t="s">
        <v>16</v>
      </c>
      <c r="C43" s="37">
        <v>105</v>
      </c>
      <c r="D43" s="37">
        <v>104</v>
      </c>
      <c r="E43" s="37">
        <v>114</v>
      </c>
      <c r="F43" s="37">
        <v>117</v>
      </c>
      <c r="G43" s="37">
        <v>110</v>
      </c>
      <c r="H43" s="37">
        <v>115</v>
      </c>
      <c r="I43" s="39" t="s">
        <v>18</v>
      </c>
    </row>
    <row r="44" spans="2:9" ht="14.45" customHeight="1" x14ac:dyDescent="0.25">
      <c r="B44" s="24"/>
      <c r="C44" s="37">
        <v>108</v>
      </c>
      <c r="D44" s="37">
        <v>107</v>
      </c>
      <c r="E44" s="37">
        <v>113</v>
      </c>
      <c r="F44" s="37">
        <v>113</v>
      </c>
      <c r="G44" s="37">
        <v>102</v>
      </c>
      <c r="H44" s="37">
        <v>113</v>
      </c>
      <c r="I44" s="25"/>
    </row>
    <row r="45" spans="2:9" ht="14.45" customHeight="1" x14ac:dyDescent="0.25">
      <c r="B45" s="24"/>
      <c r="C45" s="37">
        <v>106</v>
      </c>
      <c r="D45" s="37">
        <v>105</v>
      </c>
      <c r="E45" s="37">
        <v>116</v>
      </c>
      <c r="F45" s="37">
        <v>105</v>
      </c>
      <c r="G45" s="37">
        <v>105</v>
      </c>
      <c r="H45" s="37">
        <v>113</v>
      </c>
      <c r="I45" s="25"/>
    </row>
    <row r="46" spans="2:9" ht="14.45" customHeight="1" x14ac:dyDescent="0.25">
      <c r="B46" s="32"/>
      <c r="C46" s="40">
        <f>AVERAGE(C42:C45)</f>
        <v>105.5</v>
      </c>
      <c r="D46" s="40">
        <f t="shared" ref="D46" si="18">AVERAGE(D42:D45)</f>
        <v>106.5</v>
      </c>
      <c r="E46" s="40">
        <f t="shared" ref="E46" si="19">AVERAGE(E42:E45)</f>
        <v>111.5</v>
      </c>
      <c r="F46" s="40">
        <f t="shared" ref="F46" si="20">AVERAGE(F42:F45)</f>
        <v>112.5</v>
      </c>
      <c r="G46" s="40">
        <f>AVERAGE(G42:G45)</f>
        <v>107.25</v>
      </c>
      <c r="H46" s="40">
        <f t="shared" ref="H46" si="21">AVERAGE(H42:H45)</f>
        <v>114.5</v>
      </c>
      <c r="I46" s="25"/>
    </row>
    <row r="47" spans="2:9" ht="14.45" customHeight="1" x14ac:dyDescent="0.25">
      <c r="B47" s="32" t="s">
        <v>13</v>
      </c>
      <c r="C47" s="40">
        <f>AVERAGE(C46:H46)</f>
        <v>109.625</v>
      </c>
      <c r="D47" s="21"/>
      <c r="E47" s="21"/>
      <c r="F47" s="21"/>
      <c r="G47" s="21"/>
      <c r="H47" s="21"/>
      <c r="I47" s="27" t="s">
        <v>14</v>
      </c>
    </row>
    <row r="48" spans="2:9" ht="14.45" customHeight="1" x14ac:dyDescent="0.25">
      <c r="B48" s="34" t="s">
        <v>20</v>
      </c>
      <c r="C48" s="21">
        <f>4*(C46-C47)^2</f>
        <v>68.0625</v>
      </c>
      <c r="D48" s="21">
        <f>4*(D46-C47)^2</f>
        <v>39.0625</v>
      </c>
      <c r="E48" s="21">
        <f>4*(E46-C47)^2</f>
        <v>14.0625</v>
      </c>
      <c r="F48" s="21">
        <f>4*(F46-C47)^2</f>
        <v>33.0625</v>
      </c>
      <c r="G48" s="21">
        <f>4*(G46-C47)^2</f>
        <v>22.5625</v>
      </c>
      <c r="H48" s="21">
        <f>4*(H46-C47)^2</f>
        <v>95.0625</v>
      </c>
      <c r="I48" s="28">
        <f>SUM(C48:H48)</f>
        <v>271.875</v>
      </c>
    </row>
    <row r="49" spans="2:9" ht="14.45" customHeight="1" x14ac:dyDescent="0.25">
      <c r="B49" s="34" t="s">
        <v>21</v>
      </c>
      <c r="C49" s="21">
        <f>(C42-C46)^2+(C43-C46)^2+(C44-C46)^2+(C45-C46)^2</f>
        <v>13</v>
      </c>
      <c r="D49" s="21">
        <f t="shared" ref="D49:F49" si="22">(D42-D46)^2+(D43-D46)^2+(D44-D46)^2+(D45-D46)^2</f>
        <v>21</v>
      </c>
      <c r="E49" s="21">
        <f t="shared" si="22"/>
        <v>101</v>
      </c>
      <c r="F49" s="21">
        <f t="shared" si="22"/>
        <v>83</v>
      </c>
      <c r="G49" s="21">
        <f>(G42-G46)^2+(G43-G46)^2+(G44-G46)^2+(G45-G46)^2</f>
        <v>62.75</v>
      </c>
      <c r="H49" s="21">
        <f t="shared" ref="H49" si="23">(H42-H46)^2+(H43-H46)^2+(H44-H46)^2+(H45-H46)^2</f>
        <v>11</v>
      </c>
      <c r="I49" s="28">
        <f>SUM(C49:H49)</f>
        <v>291.75</v>
      </c>
    </row>
    <row r="50" spans="2:9" ht="14.45" customHeight="1" x14ac:dyDescent="0.25">
      <c r="B50" s="34" t="s">
        <v>22</v>
      </c>
      <c r="C50" s="21">
        <f>(C42-C47)^2+(C43-C47)^2+(C44-C47)^2+(C45-C47)^2</f>
        <v>81.0625</v>
      </c>
      <c r="D50" s="21">
        <f>(D42-C47)^2+(D43-C47)^2+(D44-C47)^2+(D45-C47)^2</f>
        <v>60.0625</v>
      </c>
      <c r="E50" s="21">
        <f>(E42-C47)^2+(E43-C47)^2+(E44-C47)^2+(E45-C47)^2</f>
        <v>115.0625</v>
      </c>
      <c r="F50" s="21">
        <f>(F42-C47)^2+(F43-C47)^2+(F44-C47)^2+(F45-C47)^2</f>
        <v>116.0625</v>
      </c>
      <c r="G50" s="21">
        <f>(G42-C47)^2+(G43-C47)^2+(G44-C47)^2+(G45-C47)^2</f>
        <v>85.3125</v>
      </c>
      <c r="H50" s="21">
        <f>(H42-C47)^2+(H43-C47)^2+(H44-C47)^2+(H45-C47)^2</f>
        <v>106.0625</v>
      </c>
      <c r="I50" s="28">
        <f>SUM(C50:H50)</f>
        <v>563.625</v>
      </c>
    </row>
    <row r="51" spans="2:9" ht="14.45" customHeight="1" x14ac:dyDescent="0.25">
      <c r="B51" s="33"/>
      <c r="C51" s="20"/>
      <c r="D51" s="20"/>
      <c r="E51" s="20"/>
      <c r="F51" s="20"/>
      <c r="G51" s="20"/>
      <c r="H51" s="20"/>
      <c r="I51" s="25"/>
    </row>
    <row r="52" spans="2:9" ht="14.45" customHeight="1" x14ac:dyDescent="0.25">
      <c r="B52" s="36"/>
      <c r="C52" s="49" t="s">
        <v>12</v>
      </c>
      <c r="D52" s="29">
        <f>(I48/5)/(I49/18)</f>
        <v>3.3547557840616968</v>
      </c>
      <c r="E52" s="30"/>
      <c r="F52" s="30"/>
      <c r="G52" s="50" t="s">
        <v>19</v>
      </c>
      <c r="H52" s="29">
        <v>2.77</v>
      </c>
      <c r="I52" s="31"/>
    </row>
  </sheetData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sqref="A1:XFD1048576"/>
    </sheetView>
  </sheetViews>
  <sheetFormatPr defaultColWidth="6.7109375" defaultRowHeight="26.25" x14ac:dyDescent="0.25"/>
  <cols>
    <col min="1" max="1" width="7.42578125" style="16" customWidth="1"/>
    <col min="2" max="12" width="7.42578125" style="6" customWidth="1"/>
    <col min="13" max="13" width="7" style="6" customWidth="1"/>
    <col min="14" max="16384" width="6.7109375" style="6"/>
  </cols>
  <sheetData>
    <row r="1" spans="1:12" ht="30" customHeight="1" x14ac:dyDescent="0.25">
      <c r="A1" s="13"/>
      <c r="B1" s="17">
        <v>2</v>
      </c>
      <c r="C1" s="17">
        <v>3</v>
      </c>
      <c r="D1" s="17">
        <v>4</v>
      </c>
      <c r="E1" s="17">
        <v>5</v>
      </c>
      <c r="F1" s="17">
        <v>6</v>
      </c>
      <c r="G1" s="17">
        <v>7</v>
      </c>
      <c r="H1" s="17">
        <v>8</v>
      </c>
      <c r="I1" s="17">
        <v>9</v>
      </c>
      <c r="J1" s="17">
        <v>10</v>
      </c>
      <c r="K1" s="17">
        <v>11</v>
      </c>
      <c r="L1" s="18">
        <v>12</v>
      </c>
    </row>
    <row r="2" spans="1:12" ht="30" customHeight="1" x14ac:dyDescent="0.25">
      <c r="A2" s="14">
        <v>1</v>
      </c>
      <c r="B2" s="41">
        <v>17.97</v>
      </c>
      <c r="C2" s="41">
        <v>26.98</v>
      </c>
      <c r="D2" s="41">
        <v>32.82</v>
      </c>
      <c r="E2" s="41">
        <v>37.08</v>
      </c>
      <c r="F2" s="41">
        <v>40.409999999999997</v>
      </c>
      <c r="G2" s="41">
        <v>43.12</v>
      </c>
      <c r="H2" s="41">
        <v>45.4</v>
      </c>
      <c r="I2" s="41">
        <v>47.36</v>
      </c>
      <c r="J2" s="41">
        <v>49.07</v>
      </c>
      <c r="K2" s="41">
        <v>50.59</v>
      </c>
      <c r="L2" s="42">
        <v>51.96</v>
      </c>
    </row>
    <row r="3" spans="1:12" ht="30" customHeight="1" x14ac:dyDescent="0.25">
      <c r="A3" s="14">
        <v>2</v>
      </c>
      <c r="B3" s="43">
        <v>6.08</v>
      </c>
      <c r="C3" s="43">
        <v>8.33</v>
      </c>
      <c r="D3" s="43">
        <v>9.7899999999999991</v>
      </c>
      <c r="E3" s="43">
        <v>10.88</v>
      </c>
      <c r="F3" s="43">
        <v>11.74</v>
      </c>
      <c r="G3" s="43">
        <v>12.44</v>
      </c>
      <c r="H3" s="43">
        <v>13.03</v>
      </c>
      <c r="I3" s="43">
        <v>13.54</v>
      </c>
      <c r="J3" s="43">
        <v>13.99</v>
      </c>
      <c r="K3" s="43">
        <v>14.39</v>
      </c>
      <c r="L3" s="44">
        <v>14.75</v>
      </c>
    </row>
    <row r="4" spans="1:12" ht="30" customHeight="1" x14ac:dyDescent="0.25">
      <c r="A4" s="14">
        <v>3</v>
      </c>
      <c r="B4" s="43">
        <v>4.5</v>
      </c>
      <c r="C4" s="43">
        <v>5.91</v>
      </c>
      <c r="D4" s="43">
        <v>6.82</v>
      </c>
      <c r="E4" s="43">
        <v>7.5</v>
      </c>
      <c r="F4" s="43">
        <v>8.0299999999999994</v>
      </c>
      <c r="G4" s="43">
        <v>8.4700000000000006</v>
      </c>
      <c r="H4" s="43">
        <v>8.85</v>
      </c>
      <c r="I4" s="43">
        <v>9.17</v>
      </c>
      <c r="J4" s="43">
        <v>9.4600000000000009</v>
      </c>
      <c r="K4" s="43">
        <v>9.7100000000000009</v>
      </c>
      <c r="L4" s="44">
        <v>9.94</v>
      </c>
    </row>
    <row r="5" spans="1:12" ht="30" customHeight="1" x14ac:dyDescent="0.25">
      <c r="A5" s="14">
        <v>4</v>
      </c>
      <c r="B5" s="43">
        <v>3.92</v>
      </c>
      <c r="C5" s="43">
        <v>5.04</v>
      </c>
      <c r="D5" s="43">
        <v>5.75</v>
      </c>
      <c r="E5" s="43">
        <v>6.28</v>
      </c>
      <c r="F5" s="43">
        <v>6.7</v>
      </c>
      <c r="G5" s="43">
        <v>7.0049999999999999</v>
      </c>
      <c r="H5" s="43">
        <v>7.34</v>
      </c>
      <c r="I5" s="43">
        <v>7.6</v>
      </c>
      <c r="J5" s="43">
        <v>7.82</v>
      </c>
      <c r="K5" s="43">
        <v>8.02</v>
      </c>
      <c r="L5" s="44">
        <v>8.1999999999999993</v>
      </c>
    </row>
    <row r="6" spans="1:12" ht="30" customHeight="1" x14ac:dyDescent="0.25">
      <c r="A6" s="14">
        <v>5</v>
      </c>
      <c r="B6" s="43">
        <v>3.63</v>
      </c>
      <c r="C6" s="43">
        <v>4.5999999999999996</v>
      </c>
      <c r="D6" s="43">
        <v>5.21</v>
      </c>
      <c r="E6" s="43">
        <v>5.67</v>
      </c>
      <c r="F6" s="43">
        <v>6.03</v>
      </c>
      <c r="G6" s="43">
        <v>6.33</v>
      </c>
      <c r="H6" s="43">
        <v>6.58</v>
      </c>
      <c r="I6" s="43">
        <v>6.8</v>
      </c>
      <c r="J6" s="43">
        <v>6.99</v>
      </c>
      <c r="K6" s="43">
        <v>7.16</v>
      </c>
      <c r="L6" s="44">
        <v>7.32</v>
      </c>
    </row>
    <row r="7" spans="1:12" ht="30" customHeight="1" x14ac:dyDescent="0.25">
      <c r="A7" s="14">
        <v>6</v>
      </c>
      <c r="B7" s="43">
        <v>3.46</v>
      </c>
      <c r="C7" s="43">
        <v>4.34</v>
      </c>
      <c r="D7" s="43">
        <v>4.8899999999999997</v>
      </c>
      <c r="E7" s="43">
        <v>5.3</v>
      </c>
      <c r="F7" s="43">
        <v>5.62</v>
      </c>
      <c r="G7" s="43">
        <v>5.89</v>
      </c>
      <c r="H7" s="43">
        <v>6.12</v>
      </c>
      <c r="I7" s="43">
        <v>6.32</v>
      </c>
      <c r="J7" s="43">
        <v>6.49</v>
      </c>
      <c r="K7" s="43">
        <v>6.64</v>
      </c>
      <c r="L7" s="44">
        <v>6.78</v>
      </c>
    </row>
    <row r="8" spans="1:12" ht="30" customHeight="1" x14ac:dyDescent="0.25">
      <c r="A8" s="14">
        <v>7</v>
      </c>
      <c r="B8" s="43">
        <v>3.34</v>
      </c>
      <c r="C8" s="43">
        <v>4.16</v>
      </c>
      <c r="D8" s="43">
        <v>4.68</v>
      </c>
      <c r="E8" s="43">
        <v>5.0599999999999996</v>
      </c>
      <c r="F8" s="43">
        <v>5.35</v>
      </c>
      <c r="G8" s="43">
        <v>5.6</v>
      </c>
      <c r="H8" s="43">
        <v>5.81</v>
      </c>
      <c r="I8" s="43">
        <v>5.99</v>
      </c>
      <c r="J8" s="43">
        <v>6.15</v>
      </c>
      <c r="K8" s="43">
        <v>6.3</v>
      </c>
      <c r="L8" s="44">
        <v>6.43</v>
      </c>
    </row>
    <row r="9" spans="1:12" ht="30" customHeight="1" x14ac:dyDescent="0.25">
      <c r="A9" s="14">
        <v>8</v>
      </c>
      <c r="B9" s="43">
        <v>3.26</v>
      </c>
      <c r="C9" s="43">
        <v>4.04</v>
      </c>
      <c r="D9" s="43">
        <v>4.5199999999999996</v>
      </c>
      <c r="E9" s="43">
        <v>4.88</v>
      </c>
      <c r="F9" s="43">
        <v>5.16</v>
      </c>
      <c r="G9" s="43">
        <v>5.4</v>
      </c>
      <c r="H9" s="43">
        <v>5.59</v>
      </c>
      <c r="I9" s="43">
        <v>5.76</v>
      </c>
      <c r="J9" s="43">
        <v>5.91</v>
      </c>
      <c r="K9" s="43">
        <v>6.05</v>
      </c>
      <c r="L9" s="44">
        <v>6.17</v>
      </c>
    </row>
    <row r="10" spans="1:12" ht="30" customHeight="1" x14ac:dyDescent="0.25">
      <c r="A10" s="14">
        <v>9</v>
      </c>
      <c r="B10" s="43">
        <v>3.2</v>
      </c>
      <c r="C10" s="43">
        <v>3.95</v>
      </c>
      <c r="D10" s="43">
        <v>4.41</v>
      </c>
      <c r="E10" s="43">
        <v>4.75</v>
      </c>
      <c r="F10" s="43">
        <v>5.0199999999999996</v>
      </c>
      <c r="G10" s="43">
        <v>5.24</v>
      </c>
      <c r="H10" s="43">
        <v>5.43</v>
      </c>
      <c r="I10" s="43">
        <v>5.59</v>
      </c>
      <c r="J10" s="43">
        <v>5.74</v>
      </c>
      <c r="K10" s="43">
        <v>5.86</v>
      </c>
      <c r="L10" s="44">
        <v>5.98</v>
      </c>
    </row>
    <row r="11" spans="1:12" ht="30" customHeight="1" x14ac:dyDescent="0.25">
      <c r="A11" s="14">
        <v>10</v>
      </c>
      <c r="B11" s="43">
        <v>3.15</v>
      </c>
      <c r="C11" s="43">
        <v>3.87</v>
      </c>
      <c r="D11" s="43">
        <v>4.32</v>
      </c>
      <c r="E11" s="43">
        <v>4.6500000000000004</v>
      </c>
      <c r="F11" s="43">
        <v>4.91</v>
      </c>
      <c r="G11" s="43">
        <v>5.12</v>
      </c>
      <c r="H11" s="43">
        <v>5.3</v>
      </c>
      <c r="I11" s="43">
        <v>5.46</v>
      </c>
      <c r="J11" s="43">
        <v>4.5999999999999996</v>
      </c>
      <c r="K11" s="43">
        <v>5.72</v>
      </c>
      <c r="L11" s="44">
        <v>5.83</v>
      </c>
    </row>
    <row r="12" spans="1:12" ht="30" customHeight="1" x14ac:dyDescent="0.25">
      <c r="A12" s="14">
        <v>11</v>
      </c>
      <c r="B12" s="43">
        <v>3.11</v>
      </c>
      <c r="C12" s="43">
        <v>3.82</v>
      </c>
      <c r="D12" s="43">
        <v>4.25</v>
      </c>
      <c r="E12" s="43">
        <v>4.57</v>
      </c>
      <c r="F12" s="43">
        <v>4.82</v>
      </c>
      <c r="G12" s="43">
        <v>5.0199999999999996</v>
      </c>
      <c r="H12" s="43">
        <v>5.2</v>
      </c>
      <c r="I12" s="43">
        <v>5.35</v>
      </c>
      <c r="J12" s="43">
        <v>5.48</v>
      </c>
      <c r="K12" s="43">
        <v>5.6</v>
      </c>
      <c r="L12" s="44">
        <v>5.71</v>
      </c>
    </row>
    <row r="13" spans="1:12" ht="30" customHeight="1" x14ac:dyDescent="0.25">
      <c r="A13" s="14">
        <v>12</v>
      </c>
      <c r="B13" s="43">
        <v>3.08</v>
      </c>
      <c r="C13" s="43">
        <v>3.77</v>
      </c>
      <c r="D13" s="43">
        <v>4.2</v>
      </c>
      <c r="E13" s="43">
        <v>4.5</v>
      </c>
      <c r="F13" s="43">
        <v>4.75</v>
      </c>
      <c r="G13" s="43">
        <v>4.95</v>
      </c>
      <c r="H13" s="43">
        <v>5.1100000000000003</v>
      </c>
      <c r="I13" s="43">
        <v>5.26</v>
      </c>
      <c r="J13" s="43">
        <v>5.39</v>
      </c>
      <c r="K13" s="43">
        <v>5.51</v>
      </c>
      <c r="L13" s="44">
        <v>5.61</v>
      </c>
    </row>
    <row r="14" spans="1:12" ht="30" customHeight="1" x14ac:dyDescent="0.25">
      <c r="A14" s="14">
        <v>13</v>
      </c>
      <c r="B14" s="43">
        <v>3.05</v>
      </c>
      <c r="C14" s="43">
        <v>3.73</v>
      </c>
      <c r="D14" s="43">
        <v>4.1500000000000004</v>
      </c>
      <c r="E14" s="43">
        <v>4.45</v>
      </c>
      <c r="F14" s="43">
        <v>4.6900000000000004</v>
      </c>
      <c r="G14" s="43">
        <v>4.88</v>
      </c>
      <c r="H14" s="43">
        <v>5.05</v>
      </c>
      <c r="I14" s="43">
        <v>5.19</v>
      </c>
      <c r="J14" s="43">
        <v>5.31</v>
      </c>
      <c r="K14" s="43">
        <v>5.43</v>
      </c>
      <c r="L14" s="44">
        <v>5.53</v>
      </c>
    </row>
    <row r="15" spans="1:12" ht="30" customHeight="1" x14ac:dyDescent="0.25">
      <c r="A15" s="14">
        <v>14</v>
      </c>
      <c r="B15" s="43">
        <v>3.03</v>
      </c>
      <c r="C15" s="43">
        <v>3.7</v>
      </c>
      <c r="D15" s="43">
        <v>4.1100000000000003</v>
      </c>
      <c r="E15" s="43">
        <v>4.4000000000000004</v>
      </c>
      <c r="F15" s="43">
        <v>4.6399999999999997</v>
      </c>
      <c r="G15" s="43">
        <v>4.82</v>
      </c>
      <c r="H15" s="43">
        <v>4.99</v>
      </c>
      <c r="I15" s="43">
        <v>5.13</v>
      </c>
      <c r="J15" s="43">
        <v>5.25</v>
      </c>
      <c r="K15" s="43">
        <v>5.36</v>
      </c>
      <c r="L15" s="44">
        <v>5.46</v>
      </c>
    </row>
    <row r="16" spans="1:12" ht="30" customHeight="1" x14ac:dyDescent="0.25">
      <c r="A16" s="14">
        <v>15</v>
      </c>
      <c r="B16" s="43">
        <v>3.01</v>
      </c>
      <c r="C16" s="43">
        <v>3.67</v>
      </c>
      <c r="D16" s="43">
        <v>4.07</v>
      </c>
      <c r="E16" s="43">
        <v>4.3600000000000003</v>
      </c>
      <c r="F16" s="43">
        <v>4.59</v>
      </c>
      <c r="G16" s="43">
        <v>4.78</v>
      </c>
      <c r="H16" s="43">
        <v>4.9400000000000004</v>
      </c>
      <c r="I16" s="43">
        <v>5.07</v>
      </c>
      <c r="J16" s="43">
        <v>5.19</v>
      </c>
      <c r="K16" s="43">
        <v>5.3</v>
      </c>
      <c r="L16" s="44">
        <v>5.4</v>
      </c>
    </row>
    <row r="17" spans="1:12" ht="30" customHeight="1" x14ac:dyDescent="0.25">
      <c r="A17" s="14">
        <v>16</v>
      </c>
      <c r="B17" s="43">
        <v>3.01</v>
      </c>
      <c r="C17" s="43">
        <v>3.65</v>
      </c>
      <c r="D17" s="43">
        <v>4.04</v>
      </c>
      <c r="E17" s="43">
        <v>4.33</v>
      </c>
      <c r="F17" s="43">
        <v>4.55</v>
      </c>
      <c r="G17" s="43">
        <v>4.74</v>
      </c>
      <c r="H17" s="43">
        <v>4.8899999999999997</v>
      </c>
      <c r="I17" s="43">
        <v>5.03</v>
      </c>
      <c r="J17" s="43">
        <v>5.15</v>
      </c>
      <c r="K17" s="43">
        <v>5.25</v>
      </c>
      <c r="L17" s="44">
        <v>5.35</v>
      </c>
    </row>
    <row r="18" spans="1:12" ht="30" customHeight="1" x14ac:dyDescent="0.25">
      <c r="A18" s="14">
        <v>17</v>
      </c>
      <c r="B18" s="43">
        <v>2.98</v>
      </c>
      <c r="C18" s="43">
        <v>3.62</v>
      </c>
      <c r="D18" s="43">
        <v>4.0199999999999996</v>
      </c>
      <c r="E18" s="43">
        <v>4.3</v>
      </c>
      <c r="F18" s="43">
        <v>4.5199999999999996</v>
      </c>
      <c r="G18" s="43">
        <v>4.7</v>
      </c>
      <c r="H18" s="43">
        <v>4.8499999999999996</v>
      </c>
      <c r="I18" s="43">
        <v>4.99</v>
      </c>
      <c r="J18" s="43">
        <v>5.0999999999999996</v>
      </c>
      <c r="K18" s="43">
        <v>5.21</v>
      </c>
      <c r="L18" s="44">
        <v>5.3</v>
      </c>
    </row>
    <row r="19" spans="1:12" ht="30" customHeight="1" x14ac:dyDescent="0.25">
      <c r="A19" s="14">
        <v>18</v>
      </c>
      <c r="B19" s="43">
        <v>2.97</v>
      </c>
      <c r="C19" s="43">
        <v>3.6</v>
      </c>
      <c r="D19" s="43">
        <v>3.99</v>
      </c>
      <c r="E19" s="43">
        <v>4.2699999999999996</v>
      </c>
      <c r="F19" s="43">
        <v>4.49</v>
      </c>
      <c r="G19" s="43">
        <v>4.67</v>
      </c>
      <c r="H19" s="43">
        <v>4.82</v>
      </c>
      <c r="I19" s="43">
        <v>4.95</v>
      </c>
      <c r="J19" s="43">
        <v>5.07</v>
      </c>
      <c r="K19" s="43">
        <v>5.17</v>
      </c>
      <c r="L19" s="44">
        <v>5.26</v>
      </c>
    </row>
    <row r="20" spans="1:12" ht="30" customHeight="1" x14ac:dyDescent="0.25">
      <c r="A20" s="14">
        <v>19</v>
      </c>
      <c r="B20" s="43">
        <v>2.96</v>
      </c>
      <c r="C20" s="43">
        <v>3.59</v>
      </c>
      <c r="D20" s="43">
        <v>3.97</v>
      </c>
      <c r="E20" s="43">
        <v>4.25</v>
      </c>
      <c r="F20" s="43">
        <v>4.46</v>
      </c>
      <c r="G20" s="43">
        <v>4.6399999999999997</v>
      </c>
      <c r="H20" s="43">
        <v>4.79</v>
      </c>
      <c r="I20" s="43">
        <v>4.92</v>
      </c>
      <c r="J20" s="43">
        <v>5.03</v>
      </c>
      <c r="K20" s="43">
        <v>5.14</v>
      </c>
      <c r="L20" s="44">
        <v>5.23</v>
      </c>
    </row>
    <row r="21" spans="1:12" ht="30" customHeight="1" thickBot="1" x14ac:dyDescent="0.3">
      <c r="A21" s="15">
        <v>20</v>
      </c>
      <c r="B21" s="45">
        <v>2.95</v>
      </c>
      <c r="C21" s="45">
        <v>3.57</v>
      </c>
      <c r="D21" s="45">
        <v>3.95</v>
      </c>
      <c r="E21" s="45">
        <v>4.2300000000000004</v>
      </c>
      <c r="F21" s="45">
        <v>4.4400000000000004</v>
      </c>
      <c r="G21" s="45">
        <v>4.62</v>
      </c>
      <c r="H21" s="45">
        <v>4.76</v>
      </c>
      <c r="I21" s="45">
        <v>4.8899999999999997</v>
      </c>
      <c r="J21" s="45">
        <v>5</v>
      </c>
      <c r="K21" s="45">
        <v>5.0999999999999996</v>
      </c>
      <c r="L21" s="46">
        <v>5.19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S23" sqref="S23"/>
    </sheetView>
  </sheetViews>
  <sheetFormatPr defaultRowHeight="15" x14ac:dyDescent="0.25"/>
  <sheetData>
    <row r="1" spans="1:2" x14ac:dyDescent="0.25">
      <c r="A1">
        <v>0</v>
      </c>
      <c r="B1">
        <f>(9.027*A1^1.5)/(1+A1*0.277)^11.5</f>
        <v>0</v>
      </c>
    </row>
    <row r="2" spans="1:2" x14ac:dyDescent="0.25">
      <c r="A2">
        <v>0.4</v>
      </c>
      <c r="B2">
        <f t="shared" ref="B2:B11" si="0">(9.027*A2^1.5)/(1+A2*0.277)^11.5</f>
        <v>0.68205737938915345</v>
      </c>
    </row>
    <row r="3" spans="1:2" x14ac:dyDescent="0.25">
      <c r="A3">
        <v>0.8</v>
      </c>
      <c r="B3">
        <f t="shared" si="0"/>
        <v>0.64639002581058969</v>
      </c>
    </row>
    <row r="4" spans="1:2" x14ac:dyDescent="0.25">
      <c r="A4">
        <v>1.2</v>
      </c>
      <c r="B4">
        <f t="shared" si="0"/>
        <v>0.43753936815741729</v>
      </c>
    </row>
    <row r="5" spans="1:2" x14ac:dyDescent="0.25">
      <c r="A5">
        <v>1.6</v>
      </c>
      <c r="B5">
        <f t="shared" si="0"/>
        <v>0.26882424464007387</v>
      </c>
    </row>
    <row r="6" spans="1:2" x14ac:dyDescent="0.25">
      <c r="A6">
        <v>2</v>
      </c>
      <c r="B6">
        <f t="shared" si="0"/>
        <v>0.16047292532320409</v>
      </c>
    </row>
    <row r="7" spans="1:2" x14ac:dyDescent="0.25">
      <c r="A7">
        <v>2.4</v>
      </c>
      <c r="B7">
        <f t="shared" si="0"/>
        <v>9.5542484860363527E-2</v>
      </c>
    </row>
    <row r="8" spans="1:2" x14ac:dyDescent="0.25">
      <c r="A8">
        <v>2.8</v>
      </c>
      <c r="B8">
        <f t="shared" si="0"/>
        <v>5.738672244771225E-2</v>
      </c>
    </row>
    <row r="9" spans="1:2" x14ac:dyDescent="0.25">
      <c r="A9">
        <v>3.2</v>
      </c>
      <c r="B9">
        <f t="shared" si="0"/>
        <v>3.495262928658957E-2</v>
      </c>
    </row>
    <row r="10" spans="1:2" x14ac:dyDescent="0.25">
      <c r="A10">
        <v>3.6</v>
      </c>
      <c r="B10">
        <f t="shared" si="0"/>
        <v>2.1634620609905904E-2</v>
      </c>
    </row>
    <row r="11" spans="1:2" x14ac:dyDescent="0.25">
      <c r="A11">
        <v>4</v>
      </c>
      <c r="B11">
        <f t="shared" si="0"/>
        <v>1.3618254755771183E-2</v>
      </c>
    </row>
    <row r="14" spans="1:2" x14ac:dyDescent="0.25">
      <c r="B14" s="3"/>
    </row>
  </sheetData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2"/>
  <sheetViews>
    <sheetView topLeftCell="A16" zoomScale="85" zoomScaleNormal="85" workbookViewId="0">
      <selection activeCell="C48" sqref="C48"/>
    </sheetView>
  </sheetViews>
  <sheetFormatPr defaultRowHeight="15" x14ac:dyDescent="0.25"/>
  <cols>
    <col min="1" max="8" width="9.140625" style="19"/>
    <col min="9" max="9" width="11.42578125" style="19" customWidth="1"/>
    <col min="10" max="16384" width="9.140625" style="19"/>
  </cols>
  <sheetData>
    <row r="2" spans="2:9" ht="14.45" customHeight="1" x14ac:dyDescent="0.25">
      <c r="B2" s="22"/>
      <c r="C2" s="35" t="s">
        <v>4</v>
      </c>
      <c r="D2" s="35" t="s">
        <v>5</v>
      </c>
      <c r="E2" s="35" t="s">
        <v>9</v>
      </c>
      <c r="F2" s="35" t="s">
        <v>8</v>
      </c>
      <c r="G2" s="35" t="s">
        <v>10</v>
      </c>
      <c r="H2" s="35" t="s">
        <v>11</v>
      </c>
      <c r="I2" s="23"/>
    </row>
    <row r="3" spans="2:9" ht="14.45" customHeight="1" x14ac:dyDescent="0.25">
      <c r="B3" s="38" t="s">
        <v>15</v>
      </c>
      <c r="C3" s="37">
        <v>105</v>
      </c>
      <c r="D3" s="37">
        <v>105</v>
      </c>
      <c r="E3" s="37">
        <v>105</v>
      </c>
      <c r="F3" s="37">
        <v>105</v>
      </c>
      <c r="G3" s="37">
        <v>104</v>
      </c>
      <c r="H3" s="37">
        <v>105</v>
      </c>
      <c r="I3" s="39" t="s">
        <v>17</v>
      </c>
    </row>
    <row r="4" spans="2:9" ht="14.45" customHeight="1" x14ac:dyDescent="0.25">
      <c r="B4" s="38" t="s">
        <v>16</v>
      </c>
      <c r="C4" s="37">
        <v>105</v>
      </c>
      <c r="D4" s="37">
        <v>105</v>
      </c>
      <c r="E4" s="37">
        <v>105</v>
      </c>
      <c r="F4" s="37">
        <v>103</v>
      </c>
      <c r="G4" s="37">
        <v>106</v>
      </c>
      <c r="H4" s="37">
        <v>105</v>
      </c>
      <c r="I4" s="39" t="s">
        <v>18</v>
      </c>
    </row>
    <row r="5" spans="2:9" ht="14.45" customHeight="1" x14ac:dyDescent="0.25">
      <c r="B5" s="38"/>
      <c r="C5" s="37">
        <v>105</v>
      </c>
      <c r="D5" s="37">
        <v>105</v>
      </c>
      <c r="E5" s="37">
        <v>105</v>
      </c>
      <c r="F5" s="37">
        <v>106</v>
      </c>
      <c r="G5" s="37">
        <v>105</v>
      </c>
      <c r="H5" s="37">
        <v>104</v>
      </c>
      <c r="I5" s="25"/>
    </row>
    <row r="6" spans="2:9" ht="14.45" customHeight="1" x14ac:dyDescent="0.25">
      <c r="B6" s="38"/>
      <c r="C6" s="37">
        <v>105</v>
      </c>
      <c r="D6" s="37">
        <v>105</v>
      </c>
      <c r="E6" s="37">
        <v>105</v>
      </c>
      <c r="F6" s="37">
        <v>106</v>
      </c>
      <c r="G6" s="37">
        <v>104</v>
      </c>
      <c r="H6" s="37">
        <v>105</v>
      </c>
      <c r="I6" s="25"/>
    </row>
    <row r="7" spans="2:9" ht="14.45" customHeight="1" x14ac:dyDescent="0.25">
      <c r="B7" s="26"/>
      <c r="C7" s="40">
        <f>AVERAGE(C3:C6)</f>
        <v>105</v>
      </c>
      <c r="D7" s="40">
        <f t="shared" ref="D7:F7" si="0">AVERAGE(D3:D6)</f>
        <v>105</v>
      </c>
      <c r="E7" s="40">
        <f t="shared" si="0"/>
        <v>105</v>
      </c>
      <c r="F7" s="40">
        <f t="shared" si="0"/>
        <v>105</v>
      </c>
      <c r="G7" s="40">
        <f>AVERAGE(G3:G6)</f>
        <v>104.75</v>
      </c>
      <c r="H7" s="40">
        <f t="shared" ref="H7" si="1">AVERAGE(H3:H6)</f>
        <v>104.75</v>
      </c>
      <c r="I7" s="25"/>
    </row>
    <row r="8" spans="2:9" ht="14.45" customHeight="1" x14ac:dyDescent="0.25">
      <c r="B8" s="26"/>
      <c r="C8" s="40">
        <f>AVERAGE(C7:H7)</f>
        <v>104.91666666666667</v>
      </c>
      <c r="D8" s="21"/>
      <c r="E8" s="21"/>
      <c r="F8" s="21"/>
      <c r="G8" s="21"/>
      <c r="H8" s="21"/>
      <c r="I8" s="27" t="s">
        <v>14</v>
      </c>
    </row>
    <row r="9" spans="2:9" ht="14.45" customHeight="1" x14ac:dyDescent="0.25">
      <c r="B9" s="34" t="s">
        <v>20</v>
      </c>
      <c r="C9" s="21">
        <f>4*(C7-C8)^2</f>
        <v>2.7777777777774619E-2</v>
      </c>
      <c r="D9" s="21">
        <f>4*(D7-C8)^2</f>
        <v>2.7777777777774619E-2</v>
      </c>
      <c r="E9" s="21">
        <f>4*(E7-C8)^2</f>
        <v>2.7777777777774619E-2</v>
      </c>
      <c r="F9" s="21">
        <f>4*(F7-C8)^2</f>
        <v>2.7777777777774619E-2</v>
      </c>
      <c r="G9" s="21">
        <f>4*(G7-C8)^2</f>
        <v>0.11111111111111743</v>
      </c>
      <c r="H9" s="21">
        <f>4*(H7-C8)^2</f>
        <v>0.11111111111111743</v>
      </c>
      <c r="I9" s="28">
        <f>SUM(C9:H9)</f>
        <v>0.33333333333333337</v>
      </c>
    </row>
    <row r="10" spans="2:9" ht="14.45" customHeight="1" x14ac:dyDescent="0.25">
      <c r="B10" s="34" t="s">
        <v>21</v>
      </c>
      <c r="C10" s="21">
        <f>(C3-C7)^2+(C4-C7)^2+(C5-C7)^2+(C6-C7)^2</f>
        <v>0</v>
      </c>
      <c r="D10" s="21">
        <f t="shared" ref="D10:F10" si="2">(D3-D7)^2+(D4-D7)^2+(D5-D7)^2+(D6-D7)^2</f>
        <v>0</v>
      </c>
      <c r="E10" s="21">
        <f t="shared" si="2"/>
        <v>0</v>
      </c>
      <c r="F10" s="21">
        <f t="shared" si="2"/>
        <v>6</v>
      </c>
      <c r="G10" s="21">
        <f>(G3-G7)^2+(G4-G7)^2+(G5-G7)^2+(G6-G7)^2</f>
        <v>2.75</v>
      </c>
      <c r="H10" s="21">
        <f t="shared" ref="H10" si="3">(H3-H7)^2+(H4-H7)^2+(H5-H7)^2+(H6-H7)^2</f>
        <v>0.75</v>
      </c>
      <c r="I10" s="28">
        <f>SUM(C10:H10)</f>
        <v>9.5</v>
      </c>
    </row>
    <row r="11" spans="2:9" ht="14.45" customHeight="1" x14ac:dyDescent="0.25">
      <c r="B11" s="34" t="s">
        <v>22</v>
      </c>
      <c r="C11" s="21">
        <f>(C3-C8)^2+(C4-C8)^2+(C5-C8)^2+(C6-C8)^2</f>
        <v>2.7777777777774619E-2</v>
      </c>
      <c r="D11" s="21">
        <f>(D3-C8)^2+(D4-C8)^2+(D5-C8)^2+(D6-C8)^2</f>
        <v>2.7777777777774619E-2</v>
      </c>
      <c r="E11" s="21">
        <f>(E3-C8)^2+(E4-C8)^2+(E5-C8)^2+(E6-C8)^2</f>
        <v>2.7777777777774619E-2</v>
      </c>
      <c r="F11" s="21">
        <f>(F3-C8)^2+(F4-C8)^2+(F5-C8)^2+(F6-C8)^2</f>
        <v>6.027777777777775</v>
      </c>
      <c r="G11" s="21">
        <f>(G3-C8)^2+(G4-C8)^2+(G5-C8)^2+(G6-C8)^2</f>
        <v>2.8611111111111178</v>
      </c>
      <c r="H11" s="21">
        <f>(H3-C8)^2+(H4-C8)^2+(H5-C8)^2+(H6-C8)^2</f>
        <v>0.86111111111111738</v>
      </c>
      <c r="I11" s="28">
        <f>SUM(C11:H11)</f>
        <v>9.8333333333333357</v>
      </c>
    </row>
    <row r="12" spans="2:9" ht="14.45" customHeight="1" x14ac:dyDescent="0.25">
      <c r="B12" s="24"/>
      <c r="C12" s="20"/>
      <c r="D12" s="20"/>
      <c r="E12" s="20"/>
      <c r="F12" s="20"/>
      <c r="G12" s="20"/>
      <c r="H12" s="20"/>
      <c r="I12" s="25"/>
    </row>
    <row r="13" spans="2:9" ht="14.45" customHeight="1" x14ac:dyDescent="0.25">
      <c r="B13" s="36"/>
      <c r="C13" s="49" t="s">
        <v>12</v>
      </c>
      <c r="D13" s="29">
        <f>(I9/5)/(I10/18)</f>
        <v>0.12631578947368424</v>
      </c>
      <c r="E13" s="30"/>
      <c r="F13" s="30"/>
      <c r="G13" s="50" t="s">
        <v>19</v>
      </c>
      <c r="H13" s="29">
        <v>2.77</v>
      </c>
      <c r="I13" s="31"/>
    </row>
    <row r="14" spans="2:9" ht="14.45" customHeight="1" x14ac:dyDescent="0.25"/>
    <row r="15" spans="2:9" ht="14.45" customHeight="1" x14ac:dyDescent="0.25">
      <c r="B15" s="22"/>
      <c r="C15" s="35" t="s">
        <v>4</v>
      </c>
      <c r="D15" s="35" t="s">
        <v>5</v>
      </c>
      <c r="E15" s="35" t="s">
        <v>9</v>
      </c>
      <c r="F15" s="35" t="s">
        <v>8</v>
      </c>
      <c r="G15" s="35" t="s">
        <v>10</v>
      </c>
      <c r="H15" s="35" t="s">
        <v>11</v>
      </c>
      <c r="I15" s="23"/>
    </row>
    <row r="16" spans="2:9" ht="14.45" customHeight="1" x14ac:dyDescent="0.25">
      <c r="B16" s="38" t="s">
        <v>15</v>
      </c>
      <c r="C16" s="37">
        <v>105</v>
      </c>
      <c r="D16" s="37">
        <v>105</v>
      </c>
      <c r="E16" s="37">
        <v>106</v>
      </c>
      <c r="F16" s="37">
        <v>105</v>
      </c>
      <c r="G16" s="37">
        <v>104</v>
      </c>
      <c r="H16" s="37">
        <v>105</v>
      </c>
      <c r="I16" s="39" t="s">
        <v>17</v>
      </c>
    </row>
    <row r="17" spans="2:9" ht="14.45" customHeight="1" x14ac:dyDescent="0.25">
      <c r="B17" s="38" t="s">
        <v>16</v>
      </c>
      <c r="C17" s="37">
        <v>105</v>
      </c>
      <c r="D17" s="37">
        <v>105</v>
      </c>
      <c r="E17" s="37">
        <v>106</v>
      </c>
      <c r="F17" s="37">
        <v>103</v>
      </c>
      <c r="G17" s="37">
        <v>106</v>
      </c>
      <c r="H17" s="37">
        <v>104</v>
      </c>
      <c r="I17" s="39" t="s">
        <v>18</v>
      </c>
    </row>
    <row r="18" spans="2:9" ht="14.45" customHeight="1" x14ac:dyDescent="0.25">
      <c r="B18" s="24"/>
      <c r="C18" s="37">
        <v>105</v>
      </c>
      <c r="D18" s="37">
        <v>105</v>
      </c>
      <c r="E18" s="37">
        <v>106</v>
      </c>
      <c r="F18" s="37">
        <v>106</v>
      </c>
      <c r="G18" s="37">
        <v>105</v>
      </c>
      <c r="H18" s="37">
        <v>104</v>
      </c>
      <c r="I18" s="25"/>
    </row>
    <row r="19" spans="2:9" ht="14.45" customHeight="1" x14ac:dyDescent="0.25">
      <c r="B19" s="24"/>
      <c r="C19" s="37">
        <v>105</v>
      </c>
      <c r="D19" s="37">
        <v>105</v>
      </c>
      <c r="E19" s="37">
        <v>105</v>
      </c>
      <c r="F19" s="37">
        <v>106</v>
      </c>
      <c r="G19" s="37">
        <v>104</v>
      </c>
      <c r="H19" s="37">
        <v>105</v>
      </c>
      <c r="I19" s="25"/>
    </row>
    <row r="20" spans="2:9" ht="14.45" customHeight="1" x14ac:dyDescent="0.25">
      <c r="B20" s="32"/>
      <c r="C20" s="40">
        <f>AVERAGE(C16:C19)</f>
        <v>105</v>
      </c>
      <c r="D20" s="40">
        <f t="shared" ref="D20:F20" si="4">AVERAGE(D16:D19)</f>
        <v>105</v>
      </c>
      <c r="E20" s="40">
        <f t="shared" si="4"/>
        <v>105.75</v>
      </c>
      <c r="F20" s="40">
        <f t="shared" si="4"/>
        <v>105</v>
      </c>
      <c r="G20" s="40">
        <f>AVERAGE(G16:G19)</f>
        <v>104.75</v>
      </c>
      <c r="H20" s="40">
        <f t="shared" ref="H20" si="5">AVERAGE(H16:H19)</f>
        <v>104.5</v>
      </c>
      <c r="I20" s="25"/>
    </row>
    <row r="21" spans="2:9" ht="14.45" customHeight="1" x14ac:dyDescent="0.25">
      <c r="B21" s="32"/>
      <c r="C21" s="40">
        <f>AVERAGE(C20:H20)</f>
        <v>105</v>
      </c>
      <c r="D21" s="21"/>
      <c r="E21" s="21"/>
      <c r="F21" s="21"/>
      <c r="G21" s="21"/>
      <c r="H21" s="21"/>
      <c r="I21" s="27" t="s">
        <v>14</v>
      </c>
    </row>
    <row r="22" spans="2:9" ht="14.45" customHeight="1" x14ac:dyDescent="0.25">
      <c r="B22" s="34" t="s">
        <v>20</v>
      </c>
      <c r="C22" s="21">
        <f>4*(C20-C21)^2</f>
        <v>0</v>
      </c>
      <c r="D22" s="21">
        <f>4*(D20-C21)^2</f>
        <v>0</v>
      </c>
      <c r="E22" s="21">
        <f>4*(E20-C21)^2</f>
        <v>2.25</v>
      </c>
      <c r="F22" s="21">
        <f>4*(F20-C21)^2</f>
        <v>0</v>
      </c>
      <c r="G22" s="21">
        <f>4*(G20-C21)^2</f>
        <v>0.25</v>
      </c>
      <c r="H22" s="21">
        <f>4*(H20-C21)^2</f>
        <v>1</v>
      </c>
      <c r="I22" s="28">
        <f>SUM(C22:H22)</f>
        <v>3.5</v>
      </c>
    </row>
    <row r="23" spans="2:9" ht="14.45" customHeight="1" x14ac:dyDescent="0.25">
      <c r="B23" s="34" t="s">
        <v>21</v>
      </c>
      <c r="C23" s="21">
        <f>(C16-C20)^2+(C17-C20)^2+(C18-C20)^2+(C19-C20)^2</f>
        <v>0</v>
      </c>
      <c r="D23" s="21">
        <f t="shared" ref="D23:F23" si="6">(D16-D20)^2+(D17-D20)^2+(D18-D20)^2+(D19-D20)^2</f>
        <v>0</v>
      </c>
      <c r="E23" s="21">
        <f t="shared" si="6"/>
        <v>0.75</v>
      </c>
      <c r="F23" s="21">
        <f t="shared" si="6"/>
        <v>6</v>
      </c>
      <c r="G23" s="21">
        <f>(G16-G20)^2+(G17-G20)^2+(G18-G20)^2+(G19-G20)^2</f>
        <v>2.75</v>
      </c>
      <c r="H23" s="21">
        <f t="shared" ref="H23" si="7">(H16-H20)^2+(H17-H20)^2+(H18-H20)^2+(H19-H20)^2</f>
        <v>1</v>
      </c>
      <c r="I23" s="28">
        <f>SUM(C23:H23)</f>
        <v>10.5</v>
      </c>
    </row>
    <row r="24" spans="2:9" ht="14.45" customHeight="1" x14ac:dyDescent="0.25">
      <c r="B24" s="34" t="s">
        <v>22</v>
      </c>
      <c r="C24" s="21">
        <f>(C16-C21)^2+(C17-C21)^2+(C18-C21)^2+(C19-C21)^2</f>
        <v>0</v>
      </c>
      <c r="D24" s="21">
        <f>(D16-C21)^2+(D17-C21)^2+(D18-C21)^2+(D19-C21)^2</f>
        <v>0</v>
      </c>
      <c r="E24" s="21">
        <f>(E16-C21)^2+(E17-C21)^2+(E18-C21)^2+(E19-C21)^2</f>
        <v>3</v>
      </c>
      <c r="F24" s="21">
        <f>(F16-C21)^2+(F17-C21)^2+(F18-C21)^2+(F19-C21)^2</f>
        <v>6</v>
      </c>
      <c r="G24" s="21">
        <f>(G16-C21)^2+(G17-C21)^2+(G18-C21)^2+(G19-C21)^2</f>
        <v>3</v>
      </c>
      <c r="H24" s="21">
        <f>(H16-C21)^2+(H17-C21)^2+(H18-C21)^2+(H19-C21)^2</f>
        <v>2</v>
      </c>
      <c r="I24" s="28">
        <f>SUM(C24:H24)</f>
        <v>14</v>
      </c>
    </row>
    <row r="25" spans="2:9" ht="14.45" customHeight="1" x14ac:dyDescent="0.25">
      <c r="B25" s="33"/>
      <c r="C25" s="20"/>
      <c r="D25" s="20"/>
      <c r="E25" s="20"/>
      <c r="F25" s="20"/>
      <c r="G25" s="20"/>
      <c r="H25" s="20"/>
      <c r="I25" s="25"/>
    </row>
    <row r="26" spans="2:9" ht="14.45" customHeight="1" x14ac:dyDescent="0.25">
      <c r="B26" s="36"/>
      <c r="C26" s="49" t="s">
        <v>12</v>
      </c>
      <c r="D26" s="29">
        <f>(I22/5)/(I23/18)</f>
        <v>1.2</v>
      </c>
      <c r="E26" s="30"/>
      <c r="F26" s="30"/>
      <c r="G26" s="50" t="s">
        <v>19</v>
      </c>
      <c r="H26" s="29">
        <v>2.77</v>
      </c>
      <c r="I26" s="31"/>
    </row>
    <row r="27" spans="2:9" ht="14.45" customHeight="1" x14ac:dyDescent="0.25"/>
    <row r="28" spans="2:9" ht="14.45" customHeight="1" x14ac:dyDescent="0.25">
      <c r="B28" s="22"/>
      <c r="C28" s="35" t="s">
        <v>4</v>
      </c>
      <c r="D28" s="35" t="s">
        <v>5</v>
      </c>
      <c r="E28" s="35" t="s">
        <v>9</v>
      </c>
      <c r="F28" s="35" t="s">
        <v>8</v>
      </c>
      <c r="G28" s="35" t="s">
        <v>10</v>
      </c>
      <c r="H28" s="35" t="s">
        <v>11</v>
      </c>
      <c r="I28" s="23"/>
    </row>
    <row r="29" spans="2:9" ht="14.45" customHeight="1" x14ac:dyDescent="0.25">
      <c r="B29" s="38" t="s">
        <v>15</v>
      </c>
      <c r="C29" s="37">
        <v>103</v>
      </c>
      <c r="D29" s="37">
        <v>106</v>
      </c>
      <c r="E29" s="37">
        <v>106</v>
      </c>
      <c r="F29" s="37">
        <v>105</v>
      </c>
      <c r="G29" s="37">
        <v>104</v>
      </c>
      <c r="H29" s="37">
        <v>106</v>
      </c>
      <c r="I29" s="39" t="s">
        <v>17</v>
      </c>
    </row>
    <row r="30" spans="2:9" ht="14.45" customHeight="1" x14ac:dyDescent="0.25">
      <c r="B30" s="38" t="s">
        <v>16</v>
      </c>
      <c r="C30" s="37">
        <v>105</v>
      </c>
      <c r="D30" s="37">
        <v>106</v>
      </c>
      <c r="E30" s="37">
        <v>105</v>
      </c>
      <c r="F30" s="37">
        <v>103</v>
      </c>
      <c r="G30" s="37">
        <v>106</v>
      </c>
      <c r="H30" s="37">
        <v>104</v>
      </c>
      <c r="I30" s="39" t="s">
        <v>18</v>
      </c>
    </row>
    <row r="31" spans="2:9" ht="14.45" customHeight="1" x14ac:dyDescent="0.25">
      <c r="B31" s="24"/>
      <c r="C31" s="37">
        <v>104</v>
      </c>
      <c r="D31" s="37">
        <v>106</v>
      </c>
      <c r="E31" s="37">
        <v>106</v>
      </c>
      <c r="F31" s="37">
        <v>106</v>
      </c>
      <c r="G31" s="37">
        <v>105</v>
      </c>
      <c r="H31" s="37">
        <v>107</v>
      </c>
      <c r="I31" s="25"/>
    </row>
    <row r="32" spans="2:9" ht="14.45" customHeight="1" x14ac:dyDescent="0.25">
      <c r="B32" s="24"/>
      <c r="C32" s="37">
        <v>106</v>
      </c>
      <c r="D32" s="37">
        <v>106</v>
      </c>
      <c r="E32" s="37">
        <v>106</v>
      </c>
      <c r="F32" s="37">
        <v>104</v>
      </c>
      <c r="G32" s="37">
        <v>106</v>
      </c>
      <c r="H32" s="37">
        <v>108</v>
      </c>
      <c r="I32" s="25"/>
    </row>
    <row r="33" spans="2:9" ht="14.45" customHeight="1" x14ac:dyDescent="0.25">
      <c r="B33" s="32"/>
      <c r="C33" s="40">
        <f>AVERAGE(C29:C32)</f>
        <v>104.5</v>
      </c>
      <c r="D33" s="40">
        <f t="shared" ref="D33:F33" si="8">AVERAGE(D29:D32)</f>
        <v>106</v>
      </c>
      <c r="E33" s="40">
        <f t="shared" si="8"/>
        <v>105.75</v>
      </c>
      <c r="F33" s="40">
        <f t="shared" si="8"/>
        <v>104.5</v>
      </c>
      <c r="G33" s="40">
        <f>AVERAGE(G29:G32)</f>
        <v>105.25</v>
      </c>
      <c r="H33" s="40">
        <f t="shared" ref="H33" si="9">AVERAGE(H29:H32)</f>
        <v>106.25</v>
      </c>
      <c r="I33" s="25"/>
    </row>
    <row r="34" spans="2:9" ht="14.45" customHeight="1" x14ac:dyDescent="0.25">
      <c r="B34" s="32"/>
      <c r="C34" s="40">
        <f>AVERAGE(C33:H33)</f>
        <v>105.375</v>
      </c>
      <c r="D34" s="21"/>
      <c r="E34" s="21"/>
      <c r="F34" s="21"/>
      <c r="G34" s="21"/>
      <c r="H34" s="21"/>
      <c r="I34" s="27" t="s">
        <v>14</v>
      </c>
    </row>
    <row r="35" spans="2:9" ht="14.45" customHeight="1" x14ac:dyDescent="0.25">
      <c r="B35" s="34" t="s">
        <v>20</v>
      </c>
      <c r="C35" s="21">
        <f>4*(C33-C34)^2</f>
        <v>3.0625</v>
      </c>
      <c r="D35" s="21">
        <f>4*(D33-C34)^2</f>
        <v>1.5625</v>
      </c>
      <c r="E35" s="21">
        <f>4*(E33-C34)^2</f>
        <v>0.5625</v>
      </c>
      <c r="F35" s="21">
        <f>4*(F33-C34)^2</f>
        <v>3.0625</v>
      </c>
      <c r="G35" s="21">
        <f>4*(G33-C34)^2</f>
        <v>6.25E-2</v>
      </c>
      <c r="H35" s="21">
        <f>4*(H33-C34)^2</f>
        <v>3.0625</v>
      </c>
      <c r="I35" s="28">
        <f>SUM(C35:H35)</f>
        <v>11.375</v>
      </c>
    </row>
    <row r="36" spans="2:9" ht="14.45" customHeight="1" x14ac:dyDescent="0.25">
      <c r="B36" s="34" t="s">
        <v>21</v>
      </c>
      <c r="C36" s="21">
        <f>(C29-C33)^2+(C30-C33)^2+(C31-C33)^2+(C32-C33)^2</f>
        <v>5</v>
      </c>
      <c r="D36" s="21">
        <f t="shared" ref="D36:F36" si="10">(D29-D33)^2+(D30-D33)^2+(D31-D33)^2+(D32-D33)^2</f>
        <v>0</v>
      </c>
      <c r="E36" s="21">
        <f t="shared" si="10"/>
        <v>0.75</v>
      </c>
      <c r="F36" s="21">
        <f t="shared" si="10"/>
        <v>5</v>
      </c>
      <c r="G36" s="21">
        <f>(G29-G33)^2+(G30-G33)^2+(G31-G33)^2+(G32-G33)^2</f>
        <v>2.75</v>
      </c>
      <c r="H36" s="21">
        <f t="shared" ref="H36" si="11">(H29-H33)^2+(H30-H33)^2+(H31-H33)^2+(H32-H33)^2</f>
        <v>8.75</v>
      </c>
      <c r="I36" s="28">
        <f>SUM(C36:H36)</f>
        <v>22.25</v>
      </c>
    </row>
    <row r="37" spans="2:9" ht="14.45" customHeight="1" x14ac:dyDescent="0.25">
      <c r="B37" s="34" t="s">
        <v>22</v>
      </c>
      <c r="C37" s="21">
        <f>(C29-C34)^2+(C30-C34)^2+(C31-C34)^2+(C32-C34)^2</f>
        <v>8.0625</v>
      </c>
      <c r="D37" s="21">
        <f>(D29-C34)^2+(D30-C34)^2+(D31-C34)^2+(D32-C34)^2</f>
        <v>1.5625</v>
      </c>
      <c r="E37" s="21">
        <f>(E29-C34)^2+(E30-C34)^2+(E31-C34)^2+(E32-C34)^2</f>
        <v>1.3125</v>
      </c>
      <c r="F37" s="21">
        <f>(F29-C34)^2+(F30-C34)^2+(F31-C34)^2+(F32-C34)^2</f>
        <v>8.0625</v>
      </c>
      <c r="G37" s="21">
        <f>(G29-C34)^2+(G30-C34)^2+(G31-C34)^2+(G32-C34)^2</f>
        <v>2.8125</v>
      </c>
      <c r="H37" s="21">
        <f>(H29-C34)^2+(H30-C34)^2+(H31-C34)^2+(H32-C34)^2</f>
        <v>11.8125</v>
      </c>
      <c r="I37" s="28">
        <f>SUM(C37:H37)</f>
        <v>33.625</v>
      </c>
    </row>
    <row r="38" spans="2:9" ht="14.45" customHeight="1" x14ac:dyDescent="0.25">
      <c r="B38" s="33"/>
      <c r="C38" s="20"/>
      <c r="D38" s="20"/>
      <c r="E38" s="20"/>
      <c r="F38" s="20"/>
      <c r="G38" s="20"/>
      <c r="H38" s="20"/>
      <c r="I38" s="25"/>
    </row>
    <row r="39" spans="2:9" ht="14.45" customHeight="1" x14ac:dyDescent="0.25">
      <c r="B39" s="36"/>
      <c r="C39" s="49" t="s">
        <v>12</v>
      </c>
      <c r="D39" s="29">
        <f>(I35/5)/(I36/18)</f>
        <v>1.8404494382022472</v>
      </c>
      <c r="E39" s="30"/>
      <c r="F39" s="30"/>
      <c r="G39" s="50" t="s">
        <v>19</v>
      </c>
      <c r="H39" s="29">
        <v>2.77</v>
      </c>
      <c r="I39" s="31"/>
    </row>
    <row r="40" spans="2:9" ht="14.45" customHeight="1" x14ac:dyDescent="0.25"/>
    <row r="41" spans="2:9" ht="14.45" customHeight="1" x14ac:dyDescent="0.25">
      <c r="B41" s="22"/>
      <c r="C41" s="35" t="s">
        <v>4</v>
      </c>
      <c r="D41" s="35" t="s">
        <v>5</v>
      </c>
      <c r="E41" s="35" t="s">
        <v>9</v>
      </c>
      <c r="F41" s="35" t="s">
        <v>8</v>
      </c>
      <c r="G41" s="35" t="s">
        <v>10</v>
      </c>
      <c r="H41" s="35" t="s">
        <v>11</v>
      </c>
      <c r="I41" s="23"/>
    </row>
    <row r="42" spans="2:9" ht="14.45" customHeight="1" x14ac:dyDescent="0.25">
      <c r="B42" s="38" t="s">
        <v>15</v>
      </c>
      <c r="C42" s="37">
        <v>103</v>
      </c>
      <c r="D42" s="37">
        <v>110</v>
      </c>
      <c r="E42" s="37">
        <v>103</v>
      </c>
      <c r="F42" s="37">
        <v>115</v>
      </c>
      <c r="G42" s="37">
        <v>112</v>
      </c>
      <c r="H42" s="37">
        <v>121</v>
      </c>
      <c r="I42" s="39" t="s">
        <v>17</v>
      </c>
    </row>
    <row r="43" spans="2:9" ht="14.45" customHeight="1" x14ac:dyDescent="0.25">
      <c r="B43" s="38" t="s">
        <v>16</v>
      </c>
      <c r="C43" s="37">
        <v>106</v>
      </c>
      <c r="D43" s="37">
        <v>104</v>
      </c>
      <c r="E43" s="37">
        <v>114</v>
      </c>
      <c r="F43" s="37">
        <v>120</v>
      </c>
      <c r="G43" s="37">
        <v>110</v>
      </c>
      <c r="H43" s="37">
        <v>120</v>
      </c>
      <c r="I43" s="39" t="s">
        <v>18</v>
      </c>
    </row>
    <row r="44" spans="2:9" ht="14.45" customHeight="1" x14ac:dyDescent="0.25">
      <c r="B44" s="24"/>
      <c r="C44" s="37">
        <v>108</v>
      </c>
      <c r="D44" s="37">
        <v>107</v>
      </c>
      <c r="E44" s="37">
        <v>100</v>
      </c>
      <c r="F44" s="37">
        <v>113</v>
      </c>
      <c r="G44" s="37">
        <v>102</v>
      </c>
      <c r="H44" s="37">
        <v>120</v>
      </c>
      <c r="I44" s="25"/>
    </row>
    <row r="45" spans="2:9" ht="14.45" customHeight="1" x14ac:dyDescent="0.25">
      <c r="B45" s="24"/>
      <c r="C45" s="37">
        <v>106</v>
      </c>
      <c r="D45" s="37">
        <v>105</v>
      </c>
      <c r="E45" s="37">
        <v>105</v>
      </c>
      <c r="F45" s="37">
        <v>105</v>
      </c>
      <c r="G45" s="37">
        <v>105</v>
      </c>
      <c r="H45" s="37">
        <v>121</v>
      </c>
      <c r="I45" s="25"/>
    </row>
    <row r="46" spans="2:9" ht="14.45" customHeight="1" x14ac:dyDescent="0.25">
      <c r="B46" s="32"/>
      <c r="C46" s="40">
        <f>AVERAGE(C42:C45)</f>
        <v>105.75</v>
      </c>
      <c r="D46" s="40">
        <f t="shared" ref="D46:F46" si="12">AVERAGE(D42:D45)</f>
        <v>106.5</v>
      </c>
      <c r="E46" s="40">
        <f t="shared" si="12"/>
        <v>105.5</v>
      </c>
      <c r="F46" s="40">
        <f t="shared" si="12"/>
        <v>113.25</v>
      </c>
      <c r="G46" s="40">
        <f>AVERAGE(G42:G45)</f>
        <v>107.25</v>
      </c>
      <c r="H46" s="40">
        <f t="shared" ref="H46" si="13">AVERAGE(H42:H45)</f>
        <v>120.5</v>
      </c>
      <c r="I46" s="25"/>
    </row>
    <row r="47" spans="2:9" ht="14.45" customHeight="1" x14ac:dyDescent="0.25">
      <c r="B47" s="32" t="s">
        <v>13</v>
      </c>
      <c r="C47" s="40">
        <f>AVERAGE(C46:H46)</f>
        <v>109.79166666666667</v>
      </c>
      <c r="D47" s="21"/>
      <c r="E47" s="21"/>
      <c r="F47" s="21"/>
      <c r="G47" s="21"/>
      <c r="H47" s="21"/>
      <c r="I47" s="27" t="s">
        <v>14</v>
      </c>
    </row>
    <row r="48" spans="2:9" ht="14.45" customHeight="1" x14ac:dyDescent="0.25">
      <c r="B48" s="34" t="s">
        <v>20</v>
      </c>
      <c r="C48" s="21">
        <f>4*(C46-C47)^2</f>
        <v>65.340277777777928</v>
      </c>
      <c r="D48" s="21">
        <f>4*(D46-C47)^2</f>
        <v>43.340277777777899</v>
      </c>
      <c r="E48" s="21">
        <f>4*(E46-C47)^2</f>
        <v>73.673611111111271</v>
      </c>
      <c r="F48" s="21">
        <f>4*(F46-C47)^2</f>
        <v>47.840277777777644</v>
      </c>
      <c r="G48" s="21">
        <f>4*(G46-C47)^2</f>
        <v>25.840277777777874</v>
      </c>
      <c r="H48" s="21">
        <f>4*(H46-C47)^2</f>
        <v>458.67361111111069</v>
      </c>
      <c r="I48" s="28">
        <f>SUM(C48:H48)</f>
        <v>714.70833333333326</v>
      </c>
    </row>
    <row r="49" spans="2:9" ht="14.45" customHeight="1" x14ac:dyDescent="0.25">
      <c r="B49" s="34" t="s">
        <v>21</v>
      </c>
      <c r="C49" s="21">
        <f>(C42-C46)^2+(C43-C46)^2+(C44-C46)^2+(C45-C46)^2</f>
        <v>12.75</v>
      </c>
      <c r="D49" s="21">
        <f t="shared" ref="D49:F49" si="14">(D42-D46)^2+(D43-D46)^2+(D44-D46)^2+(D45-D46)^2</f>
        <v>21</v>
      </c>
      <c r="E49" s="21">
        <f t="shared" si="14"/>
        <v>109</v>
      </c>
      <c r="F49" s="21">
        <f t="shared" si="14"/>
        <v>116.75</v>
      </c>
      <c r="G49" s="21">
        <f>(G42-G46)^2+(G43-G46)^2+(G44-G46)^2+(G45-G46)^2</f>
        <v>62.75</v>
      </c>
      <c r="H49" s="21">
        <f t="shared" ref="H49" si="15">(H42-H46)^2+(H43-H46)^2+(H44-H46)^2+(H45-H46)^2</f>
        <v>1</v>
      </c>
      <c r="I49" s="28">
        <f>SUM(C49:H49)</f>
        <v>323.25</v>
      </c>
    </row>
    <row r="50" spans="2:9" ht="14.45" customHeight="1" x14ac:dyDescent="0.25">
      <c r="B50" s="34" t="s">
        <v>22</v>
      </c>
      <c r="C50" s="21">
        <f>(C42-C47)^2+(C43-C47)^2+(C44-C47)^2+(C45-C47)^2</f>
        <v>78.090277777777942</v>
      </c>
      <c r="D50" s="21">
        <f>(D42-C47)^2+(D43-C47)^2+(D44-C47)^2+(D45-C47)^2</f>
        <v>64.340277777777914</v>
      </c>
      <c r="E50" s="21">
        <f>(E42-C47)^2+(E43-C47)^2+(E44-C47)^2+(E45-C47)^2</f>
        <v>182.67361111111128</v>
      </c>
      <c r="F50" s="21">
        <f>(F42-C47)^2+(F43-C47)^2+(F44-C47)^2+(F45-C47)^2</f>
        <v>164.59027777777763</v>
      </c>
      <c r="G50" s="21">
        <f>(G42-C47)^2+(G43-C47)^2+(G44-C47)^2+(G45-C47)^2</f>
        <v>88.590277777777871</v>
      </c>
      <c r="H50" s="21">
        <f>(H42-C47)^2+(H43-C47)^2+(H44-C47)^2+(H45-C47)^2</f>
        <v>459.67361111111063</v>
      </c>
      <c r="I50" s="51">
        <f>SUM(C50:H50)</f>
        <v>1037.9583333333333</v>
      </c>
    </row>
    <row r="51" spans="2:9" ht="14.45" customHeight="1" x14ac:dyDescent="0.25">
      <c r="B51" s="33"/>
      <c r="C51" s="20"/>
      <c r="D51" s="20"/>
      <c r="E51" s="20"/>
      <c r="F51" s="20"/>
      <c r="G51" s="20"/>
      <c r="H51" s="20"/>
      <c r="I51" s="25"/>
    </row>
    <row r="52" spans="2:9" ht="14.45" customHeight="1" x14ac:dyDescent="0.25">
      <c r="B52" s="36"/>
      <c r="C52" s="49" t="s">
        <v>12</v>
      </c>
      <c r="D52" s="29">
        <f>(I48/5)/(I49/18)</f>
        <v>7.9596287703016246</v>
      </c>
      <c r="E52" s="30"/>
      <c r="F52" s="30"/>
      <c r="G52" s="50" t="s">
        <v>19</v>
      </c>
      <c r="H52" s="29">
        <v>2.77</v>
      </c>
      <c r="I52" s="3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2"/>
  <sheetViews>
    <sheetView zoomScale="85" zoomScaleNormal="85" workbookViewId="0">
      <selection activeCell="C11" sqref="C11"/>
    </sheetView>
  </sheetViews>
  <sheetFormatPr defaultRowHeight="15" x14ac:dyDescent="0.25"/>
  <cols>
    <col min="1" max="8" width="9.140625" style="19"/>
    <col min="9" max="9" width="11.42578125" style="19" customWidth="1"/>
    <col min="10" max="16384" width="9.140625" style="19"/>
  </cols>
  <sheetData>
    <row r="2" spans="2:9" ht="14.45" customHeight="1" x14ac:dyDescent="0.25">
      <c r="B2" s="22"/>
      <c r="C2" s="35" t="s">
        <v>4</v>
      </c>
      <c r="D2" s="35" t="s">
        <v>5</v>
      </c>
      <c r="E2" s="35" t="s">
        <v>9</v>
      </c>
      <c r="F2" s="35" t="s">
        <v>8</v>
      </c>
      <c r="G2" s="35" t="s">
        <v>10</v>
      </c>
      <c r="H2" s="35" t="s">
        <v>11</v>
      </c>
      <c r="I2" s="23"/>
    </row>
    <row r="3" spans="2:9" ht="14.45" customHeight="1" x14ac:dyDescent="0.25">
      <c r="B3" s="38" t="s">
        <v>15</v>
      </c>
      <c r="C3" s="37">
        <v>103</v>
      </c>
      <c r="D3" s="37">
        <v>110</v>
      </c>
      <c r="E3" s="37">
        <v>103</v>
      </c>
      <c r="F3" s="37">
        <v>115</v>
      </c>
      <c r="G3" s="37">
        <v>112</v>
      </c>
      <c r="H3" s="37">
        <v>120</v>
      </c>
      <c r="I3" s="39" t="s">
        <v>17</v>
      </c>
    </row>
    <row r="4" spans="2:9" ht="14.45" customHeight="1" x14ac:dyDescent="0.25">
      <c r="B4" s="38" t="s">
        <v>16</v>
      </c>
      <c r="C4" s="37">
        <v>106</v>
      </c>
      <c r="D4" s="37">
        <v>104</v>
      </c>
      <c r="E4" s="37">
        <v>114</v>
      </c>
      <c r="F4" s="37">
        <v>120</v>
      </c>
      <c r="G4" s="37">
        <v>110</v>
      </c>
      <c r="H4" s="37">
        <v>120</v>
      </c>
      <c r="I4" s="39" t="s">
        <v>18</v>
      </c>
    </row>
    <row r="5" spans="2:9" ht="14.45" customHeight="1" x14ac:dyDescent="0.25">
      <c r="B5" s="38"/>
      <c r="C5" s="37">
        <v>108</v>
      </c>
      <c r="D5" s="37">
        <v>107</v>
      </c>
      <c r="E5" s="37">
        <v>100</v>
      </c>
      <c r="F5" s="37">
        <v>113</v>
      </c>
      <c r="G5" s="37">
        <v>102</v>
      </c>
      <c r="H5" s="37">
        <v>120</v>
      </c>
      <c r="I5" s="25"/>
    </row>
    <row r="6" spans="2:9" ht="14.45" customHeight="1" x14ac:dyDescent="0.25">
      <c r="B6" s="38"/>
      <c r="C6" s="37">
        <v>106</v>
      </c>
      <c r="D6" s="37">
        <v>105</v>
      </c>
      <c r="E6" s="37">
        <v>105</v>
      </c>
      <c r="F6" s="37">
        <v>105</v>
      </c>
      <c r="G6" s="37">
        <v>105</v>
      </c>
      <c r="H6" s="37">
        <v>120</v>
      </c>
      <c r="I6" s="25"/>
    </row>
    <row r="7" spans="2:9" ht="14.45" customHeight="1" x14ac:dyDescent="0.25">
      <c r="B7" s="26"/>
      <c r="C7" s="40">
        <f>AVERAGE(C3:C6)</f>
        <v>105.75</v>
      </c>
      <c r="D7" s="40">
        <f t="shared" ref="D7:F7" si="0">AVERAGE(D3:D6)</f>
        <v>106.5</v>
      </c>
      <c r="E7" s="40">
        <f t="shared" si="0"/>
        <v>105.5</v>
      </c>
      <c r="F7" s="40">
        <f t="shared" si="0"/>
        <v>113.25</v>
      </c>
      <c r="G7" s="40">
        <f>AVERAGE(G3:G6)</f>
        <v>107.25</v>
      </c>
      <c r="H7" s="40">
        <f t="shared" ref="H7" si="1">AVERAGE(H3:H6)</f>
        <v>120</v>
      </c>
      <c r="I7" s="25"/>
    </row>
    <row r="8" spans="2:9" ht="14.45" customHeight="1" x14ac:dyDescent="0.25">
      <c r="B8" s="26"/>
      <c r="C8" s="40">
        <f>AVERAGE(C7:H7)</f>
        <v>109.70833333333333</v>
      </c>
      <c r="D8" s="21"/>
      <c r="E8" s="21"/>
      <c r="F8" s="21"/>
      <c r="G8" s="21"/>
      <c r="H8" s="21"/>
      <c r="I8" s="27" t="s">
        <v>14</v>
      </c>
    </row>
    <row r="9" spans="2:9" ht="14.45" customHeight="1" x14ac:dyDescent="0.25">
      <c r="B9" s="34" t="s">
        <v>20</v>
      </c>
      <c r="C9" s="21">
        <f>4*(C7-C8)^2</f>
        <v>62.673611111110958</v>
      </c>
      <c r="D9" s="21">
        <f>4*(D7-C8)^2</f>
        <v>41.173611111110986</v>
      </c>
      <c r="E9" s="21">
        <f>4*(E7-C8)^2</f>
        <v>70.840277777777615</v>
      </c>
      <c r="F9" s="21">
        <f>4*(F7-C8)^2</f>
        <v>50.173611111111242</v>
      </c>
      <c r="G9" s="21">
        <f>4*(G7-C8)^2</f>
        <v>24.173611111111018</v>
      </c>
      <c r="H9" s="21">
        <f>4*(H7-C8)^2</f>
        <v>423.67361111111148</v>
      </c>
      <c r="I9" s="28">
        <f>SUM(C9:H9)</f>
        <v>672.70833333333326</v>
      </c>
    </row>
    <row r="10" spans="2:9" ht="14.45" customHeight="1" x14ac:dyDescent="0.25">
      <c r="B10" s="34" t="s">
        <v>21</v>
      </c>
      <c r="C10" s="21">
        <f>(C3-C7)^2+(C4-C7)^2+(C5-C7)^2+(C6-C7)^2</f>
        <v>12.75</v>
      </c>
      <c r="D10" s="21">
        <f t="shared" ref="D10:F10" si="2">(D3-D7)^2+(D4-D7)^2+(D5-D7)^2+(D6-D7)^2</f>
        <v>21</v>
      </c>
      <c r="E10" s="21">
        <f t="shared" si="2"/>
        <v>109</v>
      </c>
      <c r="F10" s="21">
        <f t="shared" si="2"/>
        <v>116.75</v>
      </c>
      <c r="G10" s="21">
        <f>(G3-G7)^2+(G4-G7)^2+(G5-G7)^2+(G6-G7)^2</f>
        <v>62.75</v>
      </c>
      <c r="H10" s="21">
        <f t="shared" ref="H10" si="3">(H3-H7)^2+(H4-H7)^2+(H5-H7)^2+(H6-H7)^2</f>
        <v>0</v>
      </c>
      <c r="I10" s="28">
        <f>SUM(C10:H10)</f>
        <v>322.25</v>
      </c>
    </row>
    <row r="11" spans="2:9" ht="14.45" customHeight="1" x14ac:dyDescent="0.25">
      <c r="B11" s="34" t="s">
        <v>22</v>
      </c>
      <c r="C11" s="21">
        <f>(C3-C8)^2+(C4-C8)^2+(C5-C8)^2+(C6-C8)^2</f>
        <v>75.423611111110972</v>
      </c>
      <c r="D11" s="21">
        <f>(D3-C8)^2+(D4-C8)^2+(D5-C8)^2+(D6-C8)^2</f>
        <v>62.173611111111001</v>
      </c>
      <c r="E11" s="21">
        <f>(E3-C8)^2+(E4-C8)^2+(E5-C8)^2+(E6-C8)^2</f>
        <v>179.84027777777763</v>
      </c>
      <c r="F11" s="21">
        <f>(F3-C8)^2+(F4-C8)^2+(F5-C8)^2+(F6-C8)^2</f>
        <v>166.92361111111126</v>
      </c>
      <c r="G11" s="21">
        <f>(G3-C8)^2+(G4-C8)^2+(G5-C8)^2+(G6-C8)^2</f>
        <v>86.923611111111015</v>
      </c>
      <c r="H11" s="21">
        <f>(H3-C8)^2+(H4-C8)^2+(H5-C8)^2+(H6-C8)^2</f>
        <v>423.67361111111148</v>
      </c>
      <c r="I11" s="51">
        <f>SUM(C11:H11)</f>
        <v>994.95833333333326</v>
      </c>
    </row>
    <row r="12" spans="2:9" ht="14.45" customHeight="1" x14ac:dyDescent="0.25">
      <c r="B12" s="24"/>
      <c r="C12" s="20"/>
      <c r="D12" s="20"/>
      <c r="E12" s="20"/>
      <c r="F12" s="20"/>
      <c r="G12" s="20"/>
      <c r="H12" s="20"/>
      <c r="I12" s="25"/>
    </row>
    <row r="13" spans="2:9" ht="14.45" customHeight="1" x14ac:dyDescent="0.25">
      <c r="B13" s="36"/>
      <c r="C13" s="49" t="s">
        <v>12</v>
      </c>
      <c r="D13" s="29">
        <f>(I9/5)/(I10/18)</f>
        <v>7.5151280062063606</v>
      </c>
      <c r="E13" s="30"/>
      <c r="F13" s="30"/>
      <c r="G13" s="50" t="s">
        <v>19</v>
      </c>
      <c r="H13" s="29">
        <v>2.77</v>
      </c>
      <c r="I13" s="31"/>
    </row>
    <row r="14" spans="2:9" ht="14.45" customHeight="1" x14ac:dyDescent="0.25"/>
    <row r="15" spans="2:9" ht="14.45" customHeight="1" x14ac:dyDescent="0.25">
      <c r="B15" s="22"/>
      <c r="C15" s="35" t="s">
        <v>4</v>
      </c>
      <c r="D15" s="35" t="s">
        <v>5</v>
      </c>
      <c r="E15" s="35" t="s">
        <v>9</v>
      </c>
      <c r="F15" s="35" t="s">
        <v>8</v>
      </c>
      <c r="G15" s="35" t="s">
        <v>10</v>
      </c>
      <c r="H15" s="35" t="s">
        <v>11</v>
      </c>
      <c r="I15" s="23"/>
    </row>
    <row r="16" spans="2:9" ht="14.45" customHeight="1" x14ac:dyDescent="0.25">
      <c r="B16" s="38" t="s">
        <v>15</v>
      </c>
      <c r="C16" s="37">
        <v>103</v>
      </c>
      <c r="D16" s="37">
        <v>110</v>
      </c>
      <c r="E16" s="37">
        <v>103</v>
      </c>
      <c r="F16" s="37">
        <v>115</v>
      </c>
      <c r="G16" s="37">
        <v>112</v>
      </c>
      <c r="H16" s="37">
        <v>115</v>
      </c>
      <c r="I16" s="39" t="s">
        <v>17</v>
      </c>
    </row>
    <row r="17" spans="2:9" ht="14.45" customHeight="1" x14ac:dyDescent="0.25">
      <c r="B17" s="38" t="s">
        <v>16</v>
      </c>
      <c r="C17" s="37">
        <v>106</v>
      </c>
      <c r="D17" s="37">
        <v>104</v>
      </c>
      <c r="E17" s="37">
        <v>114</v>
      </c>
      <c r="F17" s="37">
        <v>120</v>
      </c>
      <c r="G17" s="37">
        <v>110</v>
      </c>
      <c r="H17" s="37">
        <v>113</v>
      </c>
      <c r="I17" s="39" t="s">
        <v>18</v>
      </c>
    </row>
    <row r="18" spans="2:9" ht="14.45" customHeight="1" x14ac:dyDescent="0.25">
      <c r="B18" s="24"/>
      <c r="C18" s="37">
        <v>108</v>
      </c>
      <c r="D18" s="37">
        <v>107</v>
      </c>
      <c r="E18" s="37">
        <v>100</v>
      </c>
      <c r="F18" s="37">
        <v>113</v>
      </c>
      <c r="G18" s="37">
        <v>102</v>
      </c>
      <c r="H18" s="37">
        <v>120</v>
      </c>
      <c r="I18" s="25"/>
    </row>
    <row r="19" spans="2:9" ht="14.45" customHeight="1" x14ac:dyDescent="0.25">
      <c r="B19" s="24"/>
      <c r="C19" s="37">
        <v>106</v>
      </c>
      <c r="D19" s="37">
        <v>105</v>
      </c>
      <c r="E19" s="37">
        <v>105</v>
      </c>
      <c r="F19" s="37">
        <v>105</v>
      </c>
      <c r="G19" s="37">
        <v>105</v>
      </c>
      <c r="H19" s="37">
        <v>120</v>
      </c>
      <c r="I19" s="25"/>
    </row>
    <row r="20" spans="2:9" ht="14.45" customHeight="1" x14ac:dyDescent="0.25">
      <c r="B20" s="32"/>
      <c r="C20" s="40">
        <f>AVERAGE(C16:C19)</f>
        <v>105.75</v>
      </c>
      <c r="D20" s="40">
        <f t="shared" ref="D20:F20" si="4">AVERAGE(D16:D19)</f>
        <v>106.5</v>
      </c>
      <c r="E20" s="40">
        <f t="shared" si="4"/>
        <v>105.5</v>
      </c>
      <c r="F20" s="40">
        <f t="shared" si="4"/>
        <v>113.25</v>
      </c>
      <c r="G20" s="40">
        <f>AVERAGE(G16:G19)</f>
        <v>107.25</v>
      </c>
      <c r="H20" s="40">
        <f t="shared" ref="H20" si="5">AVERAGE(H16:H19)</f>
        <v>117</v>
      </c>
      <c r="I20" s="25"/>
    </row>
    <row r="21" spans="2:9" ht="14.45" customHeight="1" x14ac:dyDescent="0.25">
      <c r="B21" s="32"/>
      <c r="C21" s="40">
        <f>AVERAGE(C20:H20)</f>
        <v>109.20833333333333</v>
      </c>
      <c r="D21" s="21"/>
      <c r="E21" s="21"/>
      <c r="F21" s="21"/>
      <c r="G21" s="21"/>
      <c r="H21" s="21"/>
      <c r="I21" s="27" t="s">
        <v>14</v>
      </c>
    </row>
    <row r="22" spans="2:9" ht="14.45" customHeight="1" x14ac:dyDescent="0.25">
      <c r="B22" s="34" t="s">
        <v>20</v>
      </c>
      <c r="C22" s="21">
        <f>4*(C20-C21)^2</f>
        <v>47.840277777777644</v>
      </c>
      <c r="D22" s="21">
        <f>4*(D20-C21)^2</f>
        <v>29.340277777777676</v>
      </c>
      <c r="E22" s="21">
        <f>4*(E20-C21)^2</f>
        <v>55.006944444444301</v>
      </c>
      <c r="F22" s="21">
        <f>4*(F20-C21)^2</f>
        <v>65.340277777777928</v>
      </c>
      <c r="G22" s="21">
        <f>4*(G20-C21)^2</f>
        <v>15.340277777777704</v>
      </c>
      <c r="H22" s="21">
        <f>4*(H20-C21)^2</f>
        <v>242.84027777777808</v>
      </c>
      <c r="I22" s="28">
        <f>SUM(C22:H22)</f>
        <v>455.70833333333337</v>
      </c>
    </row>
    <row r="23" spans="2:9" ht="14.45" customHeight="1" x14ac:dyDescent="0.25">
      <c r="B23" s="34" t="s">
        <v>21</v>
      </c>
      <c r="C23" s="21">
        <f>(C16-C20)^2+(C17-C20)^2+(C18-C20)^2+(C19-C20)^2</f>
        <v>12.75</v>
      </c>
      <c r="D23" s="21">
        <f t="shared" ref="D23:F23" si="6">(D16-D20)^2+(D17-D20)^2+(D18-D20)^2+(D19-D20)^2</f>
        <v>21</v>
      </c>
      <c r="E23" s="21">
        <f t="shared" si="6"/>
        <v>109</v>
      </c>
      <c r="F23" s="21">
        <f t="shared" si="6"/>
        <v>116.75</v>
      </c>
      <c r="G23" s="21">
        <f>(G16-G20)^2+(G17-G20)^2+(G18-G20)^2+(G19-G20)^2</f>
        <v>62.75</v>
      </c>
      <c r="H23" s="21">
        <f t="shared" ref="H23" si="7">(H16-H20)^2+(H17-H20)^2+(H18-H20)^2+(H19-H20)^2</f>
        <v>38</v>
      </c>
      <c r="I23" s="28">
        <f>SUM(C23:H23)</f>
        <v>360.25</v>
      </c>
    </row>
    <row r="24" spans="2:9" ht="14.45" customHeight="1" x14ac:dyDescent="0.25">
      <c r="B24" s="34" t="s">
        <v>22</v>
      </c>
      <c r="C24" s="21">
        <f>(C16-C21)^2+(C17-C21)^2+(C18-C21)^2+(C19-C21)^2</f>
        <v>60.590277777777658</v>
      </c>
      <c r="D24" s="21">
        <f>(D16-C21)^2+(D17-C21)^2+(D18-C21)^2+(D19-C21)^2</f>
        <v>50.340277777777672</v>
      </c>
      <c r="E24" s="21">
        <f>(E16-C21)^2+(E17-C21)^2+(E18-C21)^2+(E19-C21)^2</f>
        <v>164.00694444444429</v>
      </c>
      <c r="F24" s="21">
        <f>(F16-C21)^2+(F17-C21)^2+(F18-C21)^2+(F19-C21)^2</f>
        <v>182.09027777777791</v>
      </c>
      <c r="G24" s="21">
        <f>(G16-C21)^2+(G17-C21)^2+(G18-C21)^2+(G19-C21)^2</f>
        <v>78.0902777777777</v>
      </c>
      <c r="H24" s="21">
        <f>(H16-C21)^2+(H17-C21)^2+(H18-C21)^2+(H19-C21)^2</f>
        <v>280.84027777777806</v>
      </c>
      <c r="I24" s="28">
        <f>SUM(C24:H24)</f>
        <v>815.95833333333326</v>
      </c>
    </row>
    <row r="25" spans="2:9" ht="14.45" customHeight="1" x14ac:dyDescent="0.25">
      <c r="B25" s="33"/>
      <c r="C25" s="20"/>
      <c r="D25" s="20"/>
      <c r="E25" s="20"/>
      <c r="F25" s="20"/>
      <c r="G25" s="20"/>
      <c r="H25" s="20"/>
      <c r="I25" s="25"/>
    </row>
    <row r="26" spans="2:9" ht="14.45" customHeight="1" x14ac:dyDescent="0.25">
      <c r="B26" s="36"/>
      <c r="C26" s="49" t="s">
        <v>12</v>
      </c>
      <c r="D26" s="29">
        <f>(I22/5)/(I23/18)</f>
        <v>4.5539208882720335</v>
      </c>
      <c r="E26" s="30"/>
      <c r="F26" s="30"/>
      <c r="G26" s="50" t="s">
        <v>19</v>
      </c>
      <c r="H26" s="29">
        <v>2.77</v>
      </c>
      <c r="I26" s="31"/>
    </row>
    <row r="27" spans="2:9" ht="14.45" customHeight="1" x14ac:dyDescent="0.25"/>
    <row r="28" spans="2:9" ht="14.45" customHeight="1" x14ac:dyDescent="0.25">
      <c r="B28" s="22"/>
      <c r="C28" s="35" t="s">
        <v>4</v>
      </c>
      <c r="D28" s="35" t="s">
        <v>5</v>
      </c>
      <c r="E28" s="35" t="s">
        <v>9</v>
      </c>
      <c r="F28" s="35" t="s">
        <v>8</v>
      </c>
      <c r="G28" s="35" t="s">
        <v>10</v>
      </c>
      <c r="H28" s="35" t="s">
        <v>11</v>
      </c>
      <c r="I28" s="23"/>
    </row>
    <row r="29" spans="2:9" ht="14.45" customHeight="1" x14ac:dyDescent="0.25">
      <c r="B29" s="38" t="s">
        <v>15</v>
      </c>
      <c r="C29" s="37">
        <v>103</v>
      </c>
      <c r="D29" s="37">
        <v>110</v>
      </c>
      <c r="E29" s="37">
        <v>103</v>
      </c>
      <c r="F29" s="37">
        <v>115</v>
      </c>
      <c r="G29" s="37">
        <v>112</v>
      </c>
      <c r="H29" s="37">
        <v>100</v>
      </c>
      <c r="I29" s="39" t="s">
        <v>17</v>
      </c>
    </row>
    <row r="30" spans="2:9" ht="14.45" customHeight="1" x14ac:dyDescent="0.25">
      <c r="B30" s="38" t="s">
        <v>16</v>
      </c>
      <c r="C30" s="37">
        <v>106</v>
      </c>
      <c r="D30" s="37">
        <v>104</v>
      </c>
      <c r="E30" s="37">
        <v>114</v>
      </c>
      <c r="F30" s="37">
        <v>120</v>
      </c>
      <c r="G30" s="37">
        <v>110</v>
      </c>
      <c r="H30" s="37">
        <v>121</v>
      </c>
      <c r="I30" s="39" t="s">
        <v>18</v>
      </c>
    </row>
    <row r="31" spans="2:9" ht="14.45" customHeight="1" x14ac:dyDescent="0.25">
      <c r="B31" s="24"/>
      <c r="C31" s="37">
        <v>108</v>
      </c>
      <c r="D31" s="37">
        <v>107</v>
      </c>
      <c r="E31" s="37">
        <v>100</v>
      </c>
      <c r="F31" s="37">
        <v>113</v>
      </c>
      <c r="G31" s="37">
        <v>102</v>
      </c>
      <c r="H31" s="37">
        <v>120</v>
      </c>
      <c r="I31" s="25"/>
    </row>
    <row r="32" spans="2:9" ht="14.45" customHeight="1" x14ac:dyDescent="0.25">
      <c r="B32" s="24"/>
      <c r="C32" s="37">
        <v>106</v>
      </c>
      <c r="D32" s="37">
        <v>105</v>
      </c>
      <c r="E32" s="37">
        <v>105</v>
      </c>
      <c r="F32" s="37">
        <v>105</v>
      </c>
      <c r="G32" s="37">
        <v>105</v>
      </c>
      <c r="H32" s="37">
        <v>120</v>
      </c>
      <c r="I32" s="25"/>
    </row>
    <row r="33" spans="2:9" ht="14.45" customHeight="1" x14ac:dyDescent="0.25">
      <c r="B33" s="32"/>
      <c r="C33" s="40">
        <f>AVERAGE(C29:C32)</f>
        <v>105.75</v>
      </c>
      <c r="D33" s="40">
        <f t="shared" ref="D33:F33" si="8">AVERAGE(D29:D32)</f>
        <v>106.5</v>
      </c>
      <c r="E33" s="40">
        <f t="shared" si="8"/>
        <v>105.5</v>
      </c>
      <c r="F33" s="40">
        <f t="shared" si="8"/>
        <v>113.25</v>
      </c>
      <c r="G33" s="40">
        <f>AVERAGE(G29:G32)</f>
        <v>107.25</v>
      </c>
      <c r="H33" s="40">
        <f t="shared" ref="H33" si="9">AVERAGE(H29:H32)</f>
        <v>115.25</v>
      </c>
      <c r="I33" s="25"/>
    </row>
    <row r="34" spans="2:9" ht="14.45" customHeight="1" x14ac:dyDescent="0.25">
      <c r="B34" s="32"/>
      <c r="C34" s="40">
        <f>AVERAGE(C33:H33)</f>
        <v>108.91666666666667</v>
      </c>
      <c r="D34" s="21"/>
      <c r="E34" s="21"/>
      <c r="F34" s="21"/>
      <c r="G34" s="21"/>
      <c r="H34" s="21"/>
      <c r="I34" s="27" t="s">
        <v>14</v>
      </c>
    </row>
    <row r="35" spans="2:9" ht="14.45" customHeight="1" x14ac:dyDescent="0.25">
      <c r="B35" s="34" t="s">
        <v>20</v>
      </c>
      <c r="C35" s="21">
        <f>4*(C33-C34)^2</f>
        <v>40.111111111111228</v>
      </c>
      <c r="D35" s="21">
        <f>4*(D33-C34)^2</f>
        <v>23.361111111111203</v>
      </c>
      <c r="E35" s="21">
        <f>4*(E33-C34)^2</f>
        <v>46.694444444444571</v>
      </c>
      <c r="F35" s="21">
        <f>4*(F33-C34)^2</f>
        <v>75.111111111110944</v>
      </c>
      <c r="G35" s="21">
        <f>4*(G33-C34)^2</f>
        <v>11.111111111111175</v>
      </c>
      <c r="H35" s="21">
        <f>4*(H33-C34)^2</f>
        <v>160.4444444444442</v>
      </c>
      <c r="I35" s="28">
        <f>SUM(C35:H35)</f>
        <v>356.83333333333331</v>
      </c>
    </row>
    <row r="36" spans="2:9" ht="14.45" customHeight="1" x14ac:dyDescent="0.25">
      <c r="B36" s="34" t="s">
        <v>21</v>
      </c>
      <c r="C36" s="21">
        <f>(C29-C33)^2+(C30-C33)^2+(C31-C33)^2+(C32-C33)^2</f>
        <v>12.75</v>
      </c>
      <c r="D36" s="21">
        <f t="shared" ref="D36:F36" si="10">(D29-D33)^2+(D30-D33)^2+(D31-D33)^2+(D32-D33)^2</f>
        <v>21</v>
      </c>
      <c r="E36" s="21">
        <f t="shared" si="10"/>
        <v>109</v>
      </c>
      <c r="F36" s="21">
        <f t="shared" si="10"/>
        <v>116.75</v>
      </c>
      <c r="G36" s="21">
        <f>(G29-G33)^2+(G30-G33)^2+(G31-G33)^2+(G32-G33)^2</f>
        <v>62.75</v>
      </c>
      <c r="H36" s="21">
        <f t="shared" ref="H36" si="11">(H29-H33)^2+(H30-H33)^2+(H31-H33)^2+(H32-H33)^2</f>
        <v>310.75</v>
      </c>
      <c r="I36" s="28">
        <f>SUM(C36:H36)</f>
        <v>633</v>
      </c>
    </row>
    <row r="37" spans="2:9" ht="14.45" customHeight="1" x14ac:dyDescent="0.25">
      <c r="B37" s="34" t="s">
        <v>22</v>
      </c>
      <c r="C37" s="21">
        <f>(C29-C34)^2+(C30-C34)^2+(C31-C34)^2+(C32-C34)^2</f>
        <v>52.861111111111228</v>
      </c>
      <c r="D37" s="21">
        <f>(D29-C34)^2+(D30-C34)^2+(D31-C34)^2+(D32-C34)^2</f>
        <v>44.3611111111112</v>
      </c>
      <c r="E37" s="21">
        <f>(E29-C34)^2+(E30-C34)^2+(E31-C34)^2+(E32-C34)^2</f>
        <v>155.69444444444457</v>
      </c>
      <c r="F37" s="21">
        <f>(F29-C34)^2+(F30-C34)^2+(F31-C34)^2+(F32-C34)^2</f>
        <v>191.86111111111097</v>
      </c>
      <c r="G37" s="21">
        <f>(G29-C34)^2+(G30-C34)^2+(G31-C34)^2+(G32-C34)^2</f>
        <v>73.861111111111171</v>
      </c>
      <c r="H37" s="21">
        <f>(H29-C34)^2+(H30-C34)^2+(H31-C34)^2+(H32-C34)^2</f>
        <v>471.19444444444417</v>
      </c>
      <c r="I37" s="28">
        <f>SUM(C37:H37)</f>
        <v>989.83333333333326</v>
      </c>
    </row>
    <row r="38" spans="2:9" ht="14.45" customHeight="1" x14ac:dyDescent="0.25">
      <c r="B38" s="33"/>
      <c r="C38" s="20"/>
      <c r="D38" s="20"/>
      <c r="E38" s="20"/>
      <c r="F38" s="20"/>
      <c r="G38" s="20"/>
      <c r="H38" s="20"/>
      <c r="I38" s="25"/>
    </row>
    <row r="39" spans="2:9" ht="14.45" customHeight="1" x14ac:dyDescent="0.25">
      <c r="B39" s="36"/>
      <c r="C39" s="49" t="s">
        <v>12</v>
      </c>
      <c r="D39" s="29">
        <f>(I35/5)/(I36/18)</f>
        <v>2.0293838862559239</v>
      </c>
      <c r="E39" s="30"/>
      <c r="F39" s="30"/>
      <c r="G39" s="50" t="s">
        <v>19</v>
      </c>
      <c r="H39" s="29">
        <v>2.77</v>
      </c>
      <c r="I39" s="31"/>
    </row>
    <row r="40" spans="2:9" ht="14.45" customHeight="1" x14ac:dyDescent="0.25"/>
    <row r="41" spans="2:9" ht="14.45" customHeight="1" x14ac:dyDescent="0.25">
      <c r="B41" s="22"/>
      <c r="C41" s="35" t="s">
        <v>4</v>
      </c>
      <c r="D41" s="35" t="s">
        <v>5</v>
      </c>
      <c r="E41" s="35" t="s">
        <v>9</v>
      </c>
      <c r="F41" s="35" t="s">
        <v>8</v>
      </c>
      <c r="G41" s="35" t="s">
        <v>10</v>
      </c>
      <c r="H41" s="35" t="s">
        <v>11</v>
      </c>
      <c r="I41" s="23"/>
    </row>
    <row r="42" spans="2:9" ht="14.45" customHeight="1" x14ac:dyDescent="0.25">
      <c r="B42" s="38" t="s">
        <v>15</v>
      </c>
      <c r="C42" s="37">
        <v>103</v>
      </c>
      <c r="D42" s="37">
        <v>110</v>
      </c>
      <c r="E42" s="37">
        <v>103</v>
      </c>
      <c r="F42" s="37">
        <v>115</v>
      </c>
      <c r="G42" s="37">
        <v>112</v>
      </c>
      <c r="H42" s="37">
        <v>100</v>
      </c>
      <c r="I42" s="39" t="s">
        <v>17</v>
      </c>
    </row>
    <row r="43" spans="2:9" ht="14.45" customHeight="1" x14ac:dyDescent="0.25">
      <c r="B43" s="38" t="s">
        <v>16</v>
      </c>
      <c r="C43" s="37">
        <v>106</v>
      </c>
      <c r="D43" s="37">
        <v>104</v>
      </c>
      <c r="E43" s="37">
        <v>114</v>
      </c>
      <c r="F43" s="37">
        <v>120</v>
      </c>
      <c r="G43" s="37">
        <v>101</v>
      </c>
      <c r="H43" s="37">
        <v>120</v>
      </c>
      <c r="I43" s="39" t="s">
        <v>18</v>
      </c>
    </row>
    <row r="44" spans="2:9" ht="14.45" customHeight="1" x14ac:dyDescent="0.25">
      <c r="B44" s="24"/>
      <c r="C44" s="37">
        <v>108</v>
      </c>
      <c r="D44" s="37">
        <v>107</v>
      </c>
      <c r="E44" s="37">
        <v>100</v>
      </c>
      <c r="F44" s="37">
        <v>113</v>
      </c>
      <c r="G44" s="37">
        <v>102</v>
      </c>
      <c r="H44" s="37">
        <v>100</v>
      </c>
      <c r="I44" s="25"/>
    </row>
    <row r="45" spans="2:9" ht="14.45" customHeight="1" x14ac:dyDescent="0.25">
      <c r="B45" s="24"/>
      <c r="C45" s="37">
        <v>106</v>
      </c>
      <c r="D45" s="37">
        <v>105</v>
      </c>
      <c r="E45" s="37">
        <v>105</v>
      </c>
      <c r="F45" s="37">
        <v>105</v>
      </c>
      <c r="G45" s="37">
        <v>105</v>
      </c>
      <c r="H45" s="37">
        <v>120</v>
      </c>
      <c r="I45" s="25"/>
    </row>
    <row r="46" spans="2:9" ht="14.45" customHeight="1" x14ac:dyDescent="0.25">
      <c r="B46" s="32"/>
      <c r="C46" s="40">
        <f>AVERAGE(C42:C45)</f>
        <v>105.75</v>
      </c>
      <c r="D46" s="40">
        <f t="shared" ref="D46:F46" si="12">AVERAGE(D42:D45)</f>
        <v>106.5</v>
      </c>
      <c r="E46" s="40">
        <f t="shared" si="12"/>
        <v>105.5</v>
      </c>
      <c r="F46" s="40">
        <f t="shared" si="12"/>
        <v>113.25</v>
      </c>
      <c r="G46" s="40">
        <f>AVERAGE(G42:G45)</f>
        <v>105</v>
      </c>
      <c r="H46" s="40">
        <f t="shared" ref="H46" si="13">AVERAGE(H42:H45)</f>
        <v>110</v>
      </c>
      <c r="I46" s="25"/>
    </row>
    <row r="47" spans="2:9" ht="14.45" customHeight="1" x14ac:dyDescent="0.25">
      <c r="B47" s="32" t="s">
        <v>13</v>
      </c>
      <c r="C47" s="40">
        <f>AVERAGE(C46:H46)</f>
        <v>107.66666666666667</v>
      </c>
      <c r="D47" s="21"/>
      <c r="E47" s="21"/>
      <c r="F47" s="21"/>
      <c r="G47" s="21"/>
      <c r="H47" s="21"/>
      <c r="I47" s="27" t="s">
        <v>14</v>
      </c>
    </row>
    <row r="48" spans="2:9" ht="14.45" customHeight="1" x14ac:dyDescent="0.25">
      <c r="B48" s="34" t="s">
        <v>20</v>
      </c>
      <c r="C48" s="21">
        <f>4*(C46-C47)^2</f>
        <v>14.694444444444517</v>
      </c>
      <c r="D48" s="21">
        <f>4*(D46-C47)^2</f>
        <v>5.4444444444444891</v>
      </c>
      <c r="E48" s="21">
        <f>4*(E46-C47)^2</f>
        <v>18.77777777777786</v>
      </c>
      <c r="F48" s="21">
        <f>4*(F46-C47)^2</f>
        <v>124.69444444444423</v>
      </c>
      <c r="G48" s="21">
        <f>4*(G46-C47)^2</f>
        <v>28.444444444444546</v>
      </c>
      <c r="H48" s="21">
        <f>4*(H46-C47)^2</f>
        <v>21.77777777777769</v>
      </c>
      <c r="I48" s="28">
        <f>SUM(C48:H48)</f>
        <v>213.83333333333331</v>
      </c>
    </row>
    <row r="49" spans="2:9" ht="14.45" customHeight="1" x14ac:dyDescent="0.25">
      <c r="B49" s="34" t="s">
        <v>21</v>
      </c>
      <c r="C49" s="21">
        <f>(C42-C46)^2+(C43-C46)^2+(C44-C46)^2+(C45-C46)^2</f>
        <v>12.75</v>
      </c>
      <c r="D49" s="21">
        <f t="shared" ref="D49:F49" si="14">(D42-D46)^2+(D43-D46)^2+(D44-D46)^2+(D45-D46)^2</f>
        <v>21</v>
      </c>
      <c r="E49" s="21">
        <f t="shared" si="14"/>
        <v>109</v>
      </c>
      <c r="F49" s="21">
        <f t="shared" si="14"/>
        <v>116.75</v>
      </c>
      <c r="G49" s="21">
        <f>(G42-G46)^2+(G43-G46)^2+(G44-G46)^2+(G45-G46)^2</f>
        <v>74</v>
      </c>
      <c r="H49" s="21">
        <f t="shared" ref="H49" si="15">(H42-H46)^2+(H43-H46)^2+(H44-H46)^2+(H45-H46)^2</f>
        <v>400</v>
      </c>
      <c r="I49" s="28">
        <f>SUM(C49:H49)</f>
        <v>733.5</v>
      </c>
    </row>
    <row r="50" spans="2:9" ht="14.45" customHeight="1" x14ac:dyDescent="0.25">
      <c r="B50" s="34" t="s">
        <v>22</v>
      </c>
      <c r="C50" s="21">
        <f>(C42-C47)^2+(C43-C47)^2+(C44-C47)^2+(C45-C47)^2</f>
        <v>27.444444444444514</v>
      </c>
      <c r="D50" s="21">
        <f>(D42-C47)^2+(D43-C47)^2+(D44-C47)^2+(D45-C47)^2</f>
        <v>26.444444444444485</v>
      </c>
      <c r="E50" s="21">
        <f>(E42-C47)^2+(E43-C47)^2+(E44-C47)^2+(E45-C47)^2</f>
        <v>127.77777777777786</v>
      </c>
      <c r="F50" s="21">
        <f>(F42-C47)^2+(F43-C47)^2+(F44-C47)^2+(F45-C47)^2</f>
        <v>241.44444444444426</v>
      </c>
      <c r="G50" s="21">
        <f>(G42-C47)^2+(G43-C47)^2+(G44-C47)^2+(G45-C47)^2</f>
        <v>102.44444444444454</v>
      </c>
      <c r="H50" s="21">
        <f>(H42-C47)^2+(H43-C47)^2+(H44-C47)^2+(H45-C47)^2</f>
        <v>421.77777777777771</v>
      </c>
      <c r="I50" s="51">
        <f>SUM(C50:H50)</f>
        <v>947.33333333333337</v>
      </c>
    </row>
    <row r="51" spans="2:9" ht="14.45" customHeight="1" x14ac:dyDescent="0.25">
      <c r="B51" s="33"/>
      <c r="C51" s="20"/>
      <c r="D51" s="20"/>
      <c r="E51" s="20"/>
      <c r="F51" s="20"/>
      <c r="G51" s="20"/>
      <c r="H51" s="20"/>
      <c r="I51" s="25"/>
    </row>
    <row r="52" spans="2:9" ht="14.45" customHeight="1" x14ac:dyDescent="0.25">
      <c r="B52" s="36"/>
      <c r="C52" s="49" t="s">
        <v>12</v>
      </c>
      <c r="D52" s="29">
        <f>(I48/5)/(I49/18)</f>
        <v>1.0494887525562373</v>
      </c>
      <c r="E52" s="30"/>
      <c r="F52" s="30"/>
      <c r="G52" s="50" t="s">
        <v>19</v>
      </c>
      <c r="H52" s="29">
        <v>2.77</v>
      </c>
      <c r="I52" s="3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A4" zoomScale="85" zoomScaleNormal="85" workbookViewId="0">
      <selection activeCell="S24" sqref="S24"/>
    </sheetView>
  </sheetViews>
  <sheetFormatPr defaultRowHeight="15" x14ac:dyDescent="0.25"/>
  <cols>
    <col min="4" max="4" width="11" bestFit="1" customWidth="1"/>
    <col min="9" max="9" width="11.42578125" bestFit="1" customWidth="1"/>
    <col min="11" max="13" width="0" hidden="1" customWidth="1"/>
    <col min="14" max="16" width="9.140625" hidden="1" customWidth="1"/>
  </cols>
  <sheetData>
    <row r="1" spans="1:16" ht="26.1" customHeight="1" x14ac:dyDescent="0.25">
      <c r="A1" s="19"/>
      <c r="B1" s="22"/>
      <c r="C1" s="35" t="s">
        <v>4</v>
      </c>
      <c r="D1" s="35" t="s">
        <v>5</v>
      </c>
      <c r="E1" s="35" t="s">
        <v>9</v>
      </c>
      <c r="F1" s="35" t="s">
        <v>8</v>
      </c>
      <c r="G1" s="35" t="s">
        <v>10</v>
      </c>
      <c r="H1" s="35" t="s">
        <v>11</v>
      </c>
      <c r="I1" s="23"/>
    </row>
    <row r="2" spans="1:16" ht="26.1" customHeight="1" x14ac:dyDescent="0.25">
      <c r="A2" s="19"/>
      <c r="B2" s="38"/>
      <c r="C2" s="37">
        <v>103</v>
      </c>
      <c r="D2" s="37">
        <v>105</v>
      </c>
      <c r="E2" s="37">
        <v>103</v>
      </c>
      <c r="F2" s="37">
        <v>105</v>
      </c>
      <c r="G2" s="37">
        <v>103</v>
      </c>
      <c r="H2" s="37">
        <v>105</v>
      </c>
      <c r="I2" s="39"/>
      <c r="K2">
        <f>(C2-$C$22)^2</f>
        <v>2.2500000000001706E-2</v>
      </c>
      <c r="L2">
        <f>(D2-$D$22)^2</f>
        <v>0.12249999999999601</v>
      </c>
      <c r="M2">
        <f>(E2-$E$22)^2</f>
        <v>2.2500000000001706E-2</v>
      </c>
      <c r="N2">
        <f>(F2-$F$22)^2</f>
        <v>6.25E-2</v>
      </c>
      <c r="O2">
        <f>(G2-$G$22)^2</f>
        <v>6.25E-2</v>
      </c>
      <c r="P2">
        <f>(H2-$H$22)^2</f>
        <v>8.999999999999829E-2</v>
      </c>
    </row>
    <row r="3" spans="1:16" ht="26.1" customHeight="1" x14ac:dyDescent="0.25">
      <c r="A3" s="19"/>
      <c r="B3" s="38"/>
      <c r="C3" s="37">
        <v>103</v>
      </c>
      <c r="D3" s="37">
        <v>105</v>
      </c>
      <c r="E3" s="37">
        <v>103</v>
      </c>
      <c r="F3" s="37">
        <v>105</v>
      </c>
      <c r="G3" s="37">
        <v>103</v>
      </c>
      <c r="H3" s="37">
        <v>105</v>
      </c>
      <c r="I3" s="39"/>
      <c r="K3">
        <f t="shared" ref="K3:K21" si="0">(C3-$C$22)^2</f>
        <v>2.2500000000001706E-2</v>
      </c>
      <c r="L3">
        <f t="shared" ref="L3:L21" si="1">(D3-$D$22)^2</f>
        <v>0.12249999999999601</v>
      </c>
      <c r="M3">
        <f t="shared" ref="M3:M21" si="2">(E3-$E$22)^2</f>
        <v>2.2500000000001706E-2</v>
      </c>
      <c r="N3">
        <f t="shared" ref="N3:N21" si="3">(F3-$F$22)^2</f>
        <v>6.25E-2</v>
      </c>
      <c r="O3">
        <f t="shared" ref="O3:O21" si="4">(G3-$G$22)^2</f>
        <v>6.25E-2</v>
      </c>
      <c r="P3">
        <f t="shared" ref="P3:P21" si="5">(H3-$H$22)^2</f>
        <v>8.999999999999829E-2</v>
      </c>
    </row>
    <row r="4" spans="1:16" ht="26.1" customHeight="1" x14ac:dyDescent="0.25">
      <c r="A4" s="19"/>
      <c r="B4" s="38"/>
      <c r="C4" s="37">
        <v>103</v>
      </c>
      <c r="D4" s="37">
        <v>105</v>
      </c>
      <c r="E4" s="37">
        <v>103</v>
      </c>
      <c r="F4" s="37">
        <v>105</v>
      </c>
      <c r="G4" s="37">
        <v>103</v>
      </c>
      <c r="H4" s="37">
        <v>105</v>
      </c>
      <c r="I4" s="25"/>
      <c r="K4">
        <f t="shared" si="0"/>
        <v>2.2500000000001706E-2</v>
      </c>
      <c r="L4">
        <f t="shared" si="1"/>
        <v>0.12249999999999601</v>
      </c>
      <c r="M4">
        <f t="shared" si="2"/>
        <v>2.2500000000001706E-2</v>
      </c>
      <c r="N4">
        <f t="shared" si="3"/>
        <v>6.25E-2</v>
      </c>
      <c r="O4">
        <f t="shared" si="4"/>
        <v>6.25E-2</v>
      </c>
      <c r="P4">
        <f t="shared" si="5"/>
        <v>8.999999999999829E-2</v>
      </c>
    </row>
    <row r="5" spans="1:16" ht="26.1" customHeight="1" x14ac:dyDescent="0.25">
      <c r="A5" s="19"/>
      <c r="B5" s="38"/>
      <c r="C5" s="37">
        <v>103</v>
      </c>
      <c r="D5" s="37">
        <v>105</v>
      </c>
      <c r="E5" s="37">
        <v>103</v>
      </c>
      <c r="F5" s="37">
        <v>105</v>
      </c>
      <c r="G5" s="37">
        <v>104</v>
      </c>
      <c r="H5" s="37">
        <v>105</v>
      </c>
      <c r="I5" s="25"/>
      <c r="K5">
        <f t="shared" si="0"/>
        <v>2.2500000000001706E-2</v>
      </c>
      <c r="L5">
        <f t="shared" si="1"/>
        <v>0.12249999999999601</v>
      </c>
      <c r="M5">
        <f t="shared" si="2"/>
        <v>2.2500000000001706E-2</v>
      </c>
      <c r="N5">
        <f t="shared" si="3"/>
        <v>6.25E-2</v>
      </c>
      <c r="O5">
        <f t="shared" si="4"/>
        <v>0.5625</v>
      </c>
      <c r="P5">
        <f t="shared" si="5"/>
        <v>8.999999999999829E-2</v>
      </c>
    </row>
    <row r="6" spans="1:16" ht="26.1" customHeight="1" x14ac:dyDescent="0.25">
      <c r="A6" s="19"/>
      <c r="B6" s="38"/>
      <c r="C6" s="37">
        <v>103</v>
      </c>
      <c r="D6" s="37">
        <v>105</v>
      </c>
      <c r="E6" s="37">
        <v>103</v>
      </c>
      <c r="F6" s="37">
        <v>105</v>
      </c>
      <c r="G6" s="37">
        <v>105</v>
      </c>
      <c r="H6" s="37">
        <v>105</v>
      </c>
      <c r="I6" s="25"/>
      <c r="K6">
        <f t="shared" si="0"/>
        <v>2.2500000000001706E-2</v>
      </c>
      <c r="L6">
        <f t="shared" si="1"/>
        <v>0.12249999999999601</v>
      </c>
      <c r="M6">
        <f t="shared" si="2"/>
        <v>2.2500000000001706E-2</v>
      </c>
      <c r="N6">
        <f t="shared" si="3"/>
        <v>6.25E-2</v>
      </c>
      <c r="O6">
        <f t="shared" si="4"/>
        <v>3.0625</v>
      </c>
      <c r="P6">
        <f t="shared" si="5"/>
        <v>8.999999999999829E-2</v>
      </c>
    </row>
    <row r="7" spans="1:16" ht="26.1" customHeight="1" x14ac:dyDescent="0.25">
      <c r="A7" s="19"/>
      <c r="B7" s="38"/>
      <c r="C7" s="37">
        <v>103</v>
      </c>
      <c r="D7" s="37">
        <v>104</v>
      </c>
      <c r="E7" s="37">
        <v>103</v>
      </c>
      <c r="F7" s="37">
        <v>105</v>
      </c>
      <c r="G7" s="37">
        <v>103</v>
      </c>
      <c r="H7" s="37">
        <v>105</v>
      </c>
      <c r="I7" s="25"/>
      <c r="K7">
        <f t="shared" si="0"/>
        <v>2.2500000000001706E-2</v>
      </c>
      <c r="L7">
        <f t="shared" si="1"/>
        <v>0.42250000000000737</v>
      </c>
      <c r="M7">
        <f t="shared" si="2"/>
        <v>2.2500000000001706E-2</v>
      </c>
      <c r="N7">
        <f t="shared" si="3"/>
        <v>6.25E-2</v>
      </c>
      <c r="O7">
        <f t="shared" si="4"/>
        <v>6.25E-2</v>
      </c>
      <c r="P7">
        <f t="shared" si="5"/>
        <v>8.999999999999829E-2</v>
      </c>
    </row>
    <row r="8" spans="1:16" ht="26.1" customHeight="1" x14ac:dyDescent="0.25">
      <c r="A8" s="19"/>
      <c r="B8" s="38"/>
      <c r="C8" s="37">
        <v>103</v>
      </c>
      <c r="D8" s="37">
        <v>103</v>
      </c>
      <c r="E8" s="37">
        <v>103</v>
      </c>
      <c r="F8" s="37">
        <v>105</v>
      </c>
      <c r="G8" s="37">
        <v>103</v>
      </c>
      <c r="H8" s="37">
        <v>105</v>
      </c>
      <c r="I8" s="25"/>
      <c r="K8">
        <f t="shared" si="0"/>
        <v>2.2500000000001706E-2</v>
      </c>
      <c r="L8">
        <f t="shared" si="1"/>
        <v>2.7225000000000188</v>
      </c>
      <c r="M8">
        <f t="shared" si="2"/>
        <v>2.2500000000001706E-2</v>
      </c>
      <c r="N8">
        <f t="shared" si="3"/>
        <v>6.25E-2</v>
      </c>
      <c r="O8">
        <f t="shared" si="4"/>
        <v>6.25E-2</v>
      </c>
      <c r="P8">
        <f t="shared" si="5"/>
        <v>8.999999999999829E-2</v>
      </c>
    </row>
    <row r="9" spans="1:16" ht="26.1" customHeight="1" x14ac:dyDescent="0.25">
      <c r="A9" s="19"/>
      <c r="B9" s="38"/>
      <c r="C9" s="37">
        <v>103</v>
      </c>
      <c r="D9" s="37">
        <v>105</v>
      </c>
      <c r="E9" s="37">
        <v>103</v>
      </c>
      <c r="F9" s="37">
        <v>105</v>
      </c>
      <c r="G9" s="37">
        <v>103</v>
      </c>
      <c r="H9" s="37">
        <v>105</v>
      </c>
      <c r="I9" s="25"/>
      <c r="K9">
        <f t="shared" si="0"/>
        <v>2.2500000000001706E-2</v>
      </c>
      <c r="L9">
        <f t="shared" si="1"/>
        <v>0.12249999999999601</v>
      </c>
      <c r="M9">
        <f t="shared" si="2"/>
        <v>2.2500000000001706E-2</v>
      </c>
      <c r="N9">
        <f t="shared" si="3"/>
        <v>6.25E-2</v>
      </c>
      <c r="O9">
        <f t="shared" si="4"/>
        <v>6.25E-2</v>
      </c>
      <c r="P9">
        <f t="shared" si="5"/>
        <v>8.999999999999829E-2</v>
      </c>
    </row>
    <row r="10" spans="1:16" ht="26.1" customHeight="1" x14ac:dyDescent="0.25">
      <c r="A10" s="19"/>
      <c r="B10" s="38"/>
      <c r="C10" s="37">
        <v>103</v>
      </c>
      <c r="D10" s="37">
        <v>105</v>
      </c>
      <c r="E10" s="37">
        <v>103</v>
      </c>
      <c r="F10" s="37">
        <v>105</v>
      </c>
      <c r="G10" s="37">
        <v>103</v>
      </c>
      <c r="H10" s="37">
        <v>103</v>
      </c>
      <c r="I10" s="25"/>
      <c r="K10">
        <f t="shared" si="0"/>
        <v>2.2500000000001706E-2</v>
      </c>
      <c r="L10">
        <f t="shared" si="1"/>
        <v>0.12249999999999601</v>
      </c>
      <c r="M10">
        <f t="shared" si="2"/>
        <v>2.2500000000001706E-2</v>
      </c>
      <c r="N10">
        <f t="shared" si="3"/>
        <v>6.25E-2</v>
      </c>
      <c r="O10">
        <f t="shared" si="4"/>
        <v>6.25E-2</v>
      </c>
      <c r="P10">
        <f>(H10-$H$22)^2</f>
        <v>2.8900000000000095</v>
      </c>
    </row>
    <row r="11" spans="1:16" ht="26.1" customHeight="1" x14ac:dyDescent="0.25">
      <c r="A11" s="19"/>
      <c r="B11" s="38"/>
      <c r="C11" s="37">
        <v>104</v>
      </c>
      <c r="D11" s="37">
        <v>105</v>
      </c>
      <c r="E11" s="37">
        <v>103</v>
      </c>
      <c r="F11" s="37">
        <v>105</v>
      </c>
      <c r="G11" s="37">
        <v>103</v>
      </c>
      <c r="H11" s="37">
        <v>104</v>
      </c>
      <c r="I11" s="25"/>
      <c r="K11">
        <f t="shared" si="0"/>
        <v>0.72249999999999037</v>
      </c>
      <c r="L11">
        <f t="shared" si="1"/>
        <v>0.12249999999999601</v>
      </c>
      <c r="M11">
        <f t="shared" si="2"/>
        <v>2.2500000000001706E-2</v>
      </c>
      <c r="N11">
        <f t="shared" si="3"/>
        <v>6.25E-2</v>
      </c>
      <c r="O11">
        <f t="shared" si="4"/>
        <v>6.25E-2</v>
      </c>
      <c r="P11">
        <f t="shared" si="5"/>
        <v>0.49000000000000399</v>
      </c>
    </row>
    <row r="12" spans="1:16" ht="26.1" customHeight="1" x14ac:dyDescent="0.25">
      <c r="A12" s="19"/>
      <c r="B12" s="38"/>
      <c r="C12" s="37">
        <v>105</v>
      </c>
      <c r="D12" s="37">
        <v>105</v>
      </c>
      <c r="E12" s="37">
        <v>104</v>
      </c>
      <c r="F12" s="37">
        <v>105</v>
      </c>
      <c r="G12" s="37">
        <v>103</v>
      </c>
      <c r="H12" s="37">
        <v>105</v>
      </c>
      <c r="I12" s="25"/>
      <c r="K12">
        <f t="shared" si="0"/>
        <v>3.422499999999979</v>
      </c>
      <c r="L12">
        <f t="shared" si="1"/>
        <v>0.12249999999999601</v>
      </c>
      <c r="M12">
        <f t="shared" si="2"/>
        <v>0.72249999999999037</v>
      </c>
      <c r="N12">
        <f t="shared" si="3"/>
        <v>6.25E-2</v>
      </c>
      <c r="O12">
        <f t="shared" si="4"/>
        <v>6.25E-2</v>
      </c>
      <c r="P12">
        <f t="shared" si="5"/>
        <v>8.999999999999829E-2</v>
      </c>
    </row>
    <row r="13" spans="1:16" ht="26.1" customHeight="1" x14ac:dyDescent="0.25">
      <c r="A13" s="19"/>
      <c r="B13" s="38"/>
      <c r="C13" s="37">
        <v>103</v>
      </c>
      <c r="D13" s="37">
        <v>105</v>
      </c>
      <c r="E13" s="37">
        <v>105</v>
      </c>
      <c r="F13" s="37">
        <v>103</v>
      </c>
      <c r="G13" s="37">
        <v>103</v>
      </c>
      <c r="H13" s="37">
        <v>105</v>
      </c>
      <c r="I13" s="25"/>
      <c r="K13">
        <f t="shared" si="0"/>
        <v>2.2500000000001706E-2</v>
      </c>
      <c r="L13">
        <f>(D13-$D$22)^2</f>
        <v>0.12249999999999601</v>
      </c>
      <c r="M13">
        <f t="shared" si="2"/>
        <v>3.422499999999979</v>
      </c>
      <c r="N13">
        <f t="shared" si="3"/>
        <v>3.0625</v>
      </c>
      <c r="O13">
        <f t="shared" si="4"/>
        <v>6.25E-2</v>
      </c>
      <c r="P13">
        <f t="shared" si="5"/>
        <v>8.999999999999829E-2</v>
      </c>
    </row>
    <row r="14" spans="1:16" ht="26.1" customHeight="1" x14ac:dyDescent="0.25">
      <c r="A14" s="19"/>
      <c r="B14" s="38"/>
      <c r="C14" s="37">
        <v>103</v>
      </c>
      <c r="D14" s="37">
        <v>105</v>
      </c>
      <c r="E14" s="37">
        <v>103</v>
      </c>
      <c r="F14" s="37">
        <v>104</v>
      </c>
      <c r="G14" s="37">
        <v>103</v>
      </c>
      <c r="H14" s="37">
        <v>105</v>
      </c>
      <c r="I14" s="25"/>
      <c r="K14">
        <f t="shared" si="0"/>
        <v>2.2500000000001706E-2</v>
      </c>
      <c r="L14">
        <f t="shared" si="1"/>
        <v>0.12249999999999601</v>
      </c>
      <c r="M14">
        <f t="shared" si="2"/>
        <v>2.2500000000001706E-2</v>
      </c>
      <c r="N14">
        <f t="shared" si="3"/>
        <v>0.5625</v>
      </c>
      <c r="O14">
        <f t="shared" si="4"/>
        <v>6.25E-2</v>
      </c>
      <c r="P14">
        <f t="shared" si="5"/>
        <v>8.999999999999829E-2</v>
      </c>
    </row>
    <row r="15" spans="1:16" ht="26.1" customHeight="1" x14ac:dyDescent="0.25">
      <c r="A15" s="19"/>
      <c r="B15" s="38"/>
      <c r="C15" s="37">
        <v>103</v>
      </c>
      <c r="D15" s="37">
        <v>105</v>
      </c>
      <c r="E15" s="37">
        <v>103</v>
      </c>
      <c r="F15" s="37">
        <v>105</v>
      </c>
      <c r="G15" s="37">
        <v>103</v>
      </c>
      <c r="H15" s="37">
        <v>105</v>
      </c>
      <c r="I15" s="25"/>
      <c r="K15">
        <f t="shared" si="0"/>
        <v>2.2500000000001706E-2</v>
      </c>
      <c r="L15">
        <f t="shared" si="1"/>
        <v>0.12249999999999601</v>
      </c>
      <c r="M15">
        <f t="shared" si="2"/>
        <v>2.2500000000001706E-2</v>
      </c>
      <c r="N15">
        <f t="shared" si="3"/>
        <v>6.25E-2</v>
      </c>
      <c r="O15">
        <f t="shared" si="4"/>
        <v>6.25E-2</v>
      </c>
      <c r="P15">
        <f t="shared" si="5"/>
        <v>8.999999999999829E-2</v>
      </c>
    </row>
    <row r="16" spans="1:16" ht="26.1" customHeight="1" x14ac:dyDescent="0.25">
      <c r="A16" s="19"/>
      <c r="B16" s="38"/>
      <c r="C16" s="37">
        <v>103</v>
      </c>
      <c r="D16" s="37">
        <v>105</v>
      </c>
      <c r="E16" s="37">
        <v>103</v>
      </c>
      <c r="F16" s="37">
        <v>105</v>
      </c>
      <c r="G16" s="37">
        <v>103</v>
      </c>
      <c r="H16" s="37">
        <v>105</v>
      </c>
      <c r="I16" s="25"/>
      <c r="K16">
        <f t="shared" si="0"/>
        <v>2.2500000000001706E-2</v>
      </c>
      <c r="L16">
        <f t="shared" si="1"/>
        <v>0.12249999999999601</v>
      </c>
      <c r="M16">
        <f t="shared" si="2"/>
        <v>2.2500000000001706E-2</v>
      </c>
      <c r="N16">
        <f t="shared" si="3"/>
        <v>6.25E-2</v>
      </c>
      <c r="O16">
        <f t="shared" si="4"/>
        <v>6.25E-2</v>
      </c>
      <c r="P16">
        <f t="shared" si="5"/>
        <v>8.999999999999829E-2</v>
      </c>
    </row>
    <row r="17" spans="1:16" ht="26.1" customHeight="1" x14ac:dyDescent="0.25">
      <c r="A17" s="19"/>
      <c r="B17" s="38"/>
      <c r="C17" s="37">
        <v>103</v>
      </c>
      <c r="D17" s="37">
        <v>105</v>
      </c>
      <c r="E17" s="37">
        <v>103</v>
      </c>
      <c r="F17" s="37">
        <v>104</v>
      </c>
      <c r="G17" s="37">
        <v>103</v>
      </c>
      <c r="H17" s="37">
        <v>105</v>
      </c>
      <c r="I17" s="25"/>
      <c r="K17">
        <f t="shared" si="0"/>
        <v>2.2500000000001706E-2</v>
      </c>
      <c r="L17">
        <f t="shared" si="1"/>
        <v>0.12249999999999601</v>
      </c>
      <c r="M17">
        <f t="shared" si="2"/>
        <v>2.2500000000001706E-2</v>
      </c>
      <c r="N17">
        <f t="shared" si="3"/>
        <v>0.5625</v>
      </c>
      <c r="O17">
        <f t="shared" si="4"/>
        <v>6.25E-2</v>
      </c>
      <c r="P17">
        <f t="shared" si="5"/>
        <v>8.999999999999829E-2</v>
      </c>
    </row>
    <row r="18" spans="1:16" ht="26.1" customHeight="1" x14ac:dyDescent="0.25">
      <c r="A18" s="19"/>
      <c r="B18" s="38"/>
      <c r="C18" s="37">
        <v>103</v>
      </c>
      <c r="D18" s="37">
        <v>103</v>
      </c>
      <c r="E18" s="37">
        <v>103</v>
      </c>
      <c r="F18" s="37">
        <v>104</v>
      </c>
      <c r="G18" s="37">
        <v>103</v>
      </c>
      <c r="H18" s="37">
        <v>104</v>
      </c>
      <c r="I18" s="25"/>
      <c r="K18">
        <f t="shared" si="0"/>
        <v>2.2500000000001706E-2</v>
      </c>
      <c r="L18">
        <f t="shared" si="1"/>
        <v>2.7225000000000188</v>
      </c>
      <c r="M18">
        <f t="shared" si="2"/>
        <v>2.2500000000001706E-2</v>
      </c>
      <c r="N18">
        <f t="shared" si="3"/>
        <v>0.5625</v>
      </c>
      <c r="O18">
        <f t="shared" si="4"/>
        <v>6.25E-2</v>
      </c>
      <c r="P18">
        <f t="shared" si="5"/>
        <v>0.49000000000000399</v>
      </c>
    </row>
    <row r="19" spans="1:16" ht="26.1" customHeight="1" x14ac:dyDescent="0.25">
      <c r="A19" s="19"/>
      <c r="B19" s="38"/>
      <c r="C19" s="37">
        <v>103</v>
      </c>
      <c r="D19" s="37">
        <v>103</v>
      </c>
      <c r="E19" s="37">
        <v>103</v>
      </c>
      <c r="F19" s="37">
        <v>105</v>
      </c>
      <c r="G19" s="37">
        <v>103</v>
      </c>
      <c r="H19" s="37">
        <v>103</v>
      </c>
      <c r="I19" s="25"/>
      <c r="K19">
        <f t="shared" si="0"/>
        <v>2.2500000000001706E-2</v>
      </c>
      <c r="L19">
        <f t="shared" si="1"/>
        <v>2.7225000000000188</v>
      </c>
      <c r="M19">
        <f t="shared" si="2"/>
        <v>2.2500000000001706E-2</v>
      </c>
      <c r="N19">
        <f t="shared" si="3"/>
        <v>6.25E-2</v>
      </c>
      <c r="O19">
        <f t="shared" si="4"/>
        <v>6.25E-2</v>
      </c>
      <c r="P19">
        <f t="shared" si="5"/>
        <v>2.8900000000000095</v>
      </c>
    </row>
    <row r="20" spans="1:16" ht="26.1" customHeight="1" x14ac:dyDescent="0.25">
      <c r="A20" s="19"/>
      <c r="B20" s="38"/>
      <c r="C20" s="37">
        <v>103</v>
      </c>
      <c r="D20" s="37">
        <v>105</v>
      </c>
      <c r="E20" s="37">
        <v>103</v>
      </c>
      <c r="F20" s="37">
        <v>105</v>
      </c>
      <c r="G20" s="37">
        <v>104</v>
      </c>
      <c r="H20" s="37">
        <v>105</v>
      </c>
      <c r="I20" s="25"/>
      <c r="K20">
        <f t="shared" si="0"/>
        <v>2.2500000000001706E-2</v>
      </c>
      <c r="L20">
        <f t="shared" si="1"/>
        <v>0.12249999999999601</v>
      </c>
      <c r="M20">
        <f t="shared" si="2"/>
        <v>2.2500000000001706E-2</v>
      </c>
      <c r="N20">
        <f t="shared" si="3"/>
        <v>6.25E-2</v>
      </c>
      <c r="O20">
        <f t="shared" si="4"/>
        <v>0.5625</v>
      </c>
      <c r="P20">
        <f t="shared" si="5"/>
        <v>8.999999999999829E-2</v>
      </c>
    </row>
    <row r="21" spans="1:16" ht="26.1" customHeight="1" x14ac:dyDescent="0.25">
      <c r="A21" s="19"/>
      <c r="B21" s="38"/>
      <c r="C21" s="37">
        <v>103</v>
      </c>
      <c r="D21" s="37">
        <v>105</v>
      </c>
      <c r="E21" s="37">
        <v>103</v>
      </c>
      <c r="F21" s="37">
        <v>105</v>
      </c>
      <c r="G21" s="37">
        <v>104</v>
      </c>
      <c r="H21" s="37">
        <v>105</v>
      </c>
      <c r="I21" s="25"/>
      <c r="K21">
        <f t="shared" si="0"/>
        <v>2.2500000000001706E-2</v>
      </c>
      <c r="L21">
        <f t="shared" si="1"/>
        <v>0.12249999999999601</v>
      </c>
      <c r="M21">
        <f t="shared" si="2"/>
        <v>2.2500000000001706E-2</v>
      </c>
      <c r="N21">
        <f t="shared" si="3"/>
        <v>6.25E-2</v>
      </c>
      <c r="O21">
        <f t="shared" si="4"/>
        <v>0.5625</v>
      </c>
      <c r="P21">
        <f t="shared" si="5"/>
        <v>8.999999999999829E-2</v>
      </c>
    </row>
    <row r="22" spans="1:16" ht="26.1" customHeight="1" x14ac:dyDescent="0.25">
      <c r="A22" s="19"/>
      <c r="B22" s="26"/>
      <c r="C22" s="40">
        <f t="shared" ref="C22:H22" si="6">AVERAGE(C2:C21)</f>
        <v>103.15</v>
      </c>
      <c r="D22" s="40">
        <f t="shared" si="6"/>
        <v>104.65</v>
      </c>
      <c r="E22" s="40">
        <f t="shared" si="6"/>
        <v>103.15</v>
      </c>
      <c r="F22" s="40">
        <f t="shared" si="6"/>
        <v>104.75</v>
      </c>
      <c r="G22" s="40">
        <f t="shared" si="6"/>
        <v>103.25</v>
      </c>
      <c r="H22" s="40">
        <f t="shared" si="6"/>
        <v>104.7</v>
      </c>
      <c r="I22" s="25"/>
      <c r="K22" s="3">
        <f>SUM(K2:K21)</f>
        <v>4.5500000000000007</v>
      </c>
      <c r="L22" s="3">
        <f>SUM(L2:L21)</f>
        <v>10.549999999999999</v>
      </c>
      <c r="M22" s="3">
        <f>SUM(M2:M21)</f>
        <v>4.5500000000000007</v>
      </c>
      <c r="N22" s="3">
        <f>SUM(N2:N21)</f>
        <v>5.75</v>
      </c>
      <c r="O22" s="3">
        <f t="shared" ref="O22" si="7">SUM(O2:O21)</f>
        <v>5.75</v>
      </c>
      <c r="P22" s="3">
        <f>SUM(P2:P21)</f>
        <v>8.1999999999999975</v>
      </c>
    </row>
    <row r="23" spans="1:16" ht="26.1" customHeight="1" x14ac:dyDescent="0.25">
      <c r="A23" s="19"/>
      <c r="B23" s="26"/>
      <c r="C23" s="40">
        <f>AVERAGE(C22:H22)</f>
        <v>103.94166666666668</v>
      </c>
      <c r="D23" s="55">
        <f>AVERAGE(C22:H22)</f>
        <v>103.94166666666668</v>
      </c>
      <c r="E23" s="55">
        <f>AVERAGE(C22:H22)</f>
        <v>103.94166666666668</v>
      </c>
      <c r="F23" s="55">
        <f>AVERAGE(C22:H22)</f>
        <v>103.94166666666668</v>
      </c>
      <c r="G23" s="55">
        <f>AVERAGE(C22:H22)</f>
        <v>103.94166666666668</v>
      </c>
      <c r="H23" s="55">
        <f>AVERAGE(C22:H22)</f>
        <v>103.94166666666668</v>
      </c>
      <c r="I23" s="27" t="s">
        <v>14</v>
      </c>
    </row>
    <row r="24" spans="1:16" ht="26.1" customHeight="1" x14ac:dyDescent="0.25">
      <c r="A24" s="19"/>
      <c r="B24" s="34" t="s">
        <v>20</v>
      </c>
      <c r="C24" s="21">
        <f>20*(C22-C23)^2</f>
        <v>12.534722222222372</v>
      </c>
      <c r="D24" s="21">
        <f>20*(D22-C23)^2</f>
        <v>10.034722222222088</v>
      </c>
      <c r="E24" s="21">
        <f>20*(E22-C23)^2</f>
        <v>12.534722222222372</v>
      </c>
      <c r="F24" s="21">
        <f>20*(F22-C23)^2</f>
        <v>13.068055555555219</v>
      </c>
      <c r="G24" s="21">
        <f>20*(G22-C23)^2</f>
        <v>9.5680555555558442</v>
      </c>
      <c r="H24" s="21">
        <f>20*(H22-C23)^2</f>
        <v>11.501388888888659</v>
      </c>
      <c r="I24" s="28">
        <f>SUM(C24:H24)</f>
        <v>69.241666666666561</v>
      </c>
    </row>
    <row r="25" spans="1:16" ht="26.1" customHeight="1" x14ac:dyDescent="0.25">
      <c r="A25" s="19"/>
      <c r="B25" s="34" t="s">
        <v>21</v>
      </c>
      <c r="C25" s="21">
        <f t="shared" ref="C25:H25" si="8">K22</f>
        <v>4.5500000000000007</v>
      </c>
      <c r="D25" s="21">
        <f t="shared" si="8"/>
        <v>10.549999999999999</v>
      </c>
      <c r="E25" s="21">
        <f t="shared" si="8"/>
        <v>4.5500000000000007</v>
      </c>
      <c r="F25" s="21">
        <f t="shared" si="8"/>
        <v>5.75</v>
      </c>
      <c r="G25" s="21">
        <f t="shared" si="8"/>
        <v>5.75</v>
      </c>
      <c r="H25" s="21">
        <f t="shared" si="8"/>
        <v>8.1999999999999975</v>
      </c>
      <c r="I25" s="28">
        <f t="shared" ref="I25:I26" si="9">SUM(C25:H25)</f>
        <v>39.349999999999994</v>
      </c>
      <c r="J25" s="21"/>
      <c r="K25" s="21"/>
      <c r="L25" s="21"/>
    </row>
    <row r="26" spans="1:16" ht="26.1" customHeight="1" x14ac:dyDescent="0.25">
      <c r="A26" s="19"/>
      <c r="B26" s="34" t="s">
        <v>22</v>
      </c>
      <c r="C26" s="21">
        <f>(C2-C23)^2+(C3-C23)^2+(C4-C23)^2+(C5-C23)^2+(C6-C23)^2+(C7-C23)^2+(C8-C23)^2+(C9-C23)^2+(C10-C23)^2+(C11-C23)^2+(C12-C23)^2+(C13-C23)^2+(C14-C23)^2+(C15-C23)^2+(C16-C23)^2+(C17-C23)^2+(C18-C23)^2+(C19-C23)^2+(C20-C23)^2+(C21-C23)^2</f>
        <v>17.084722222222549</v>
      </c>
      <c r="D26" s="21">
        <f t="shared" ref="D26:H26" si="10">(D2-D23)^2+(D3-D23)^2+(D4-D23)^2+(D5-D23)^2+(D6-D23)^2+(D7-D23)^2+(D8-D23)^2+(D9-D23)^2+(D10-D23)^2+(D11-D23)^2+(D12-D23)^2+(D13-D23)^2+(D14-D23)^2+(D15-D23)^2+(D16-D23)^2+(D17-D23)^2+(D18-D23)^2+(D19-D23)^2+(D20-D23)^2+(D21-D23)^2</f>
        <v>20.58472222222192</v>
      </c>
      <c r="E26" s="21">
        <f t="shared" si="10"/>
        <v>17.084722222222545</v>
      </c>
      <c r="F26" s="21">
        <f t="shared" si="10"/>
        <v>18.818055555555212</v>
      </c>
      <c r="G26" s="21">
        <f t="shared" si="10"/>
        <v>15.318055555555837</v>
      </c>
      <c r="H26" s="21">
        <f t="shared" si="10"/>
        <v>19.701388888888566</v>
      </c>
      <c r="I26" s="28">
        <f t="shared" si="9"/>
        <v>108.59166666666664</v>
      </c>
      <c r="J26" s="21"/>
      <c r="K26" s="21"/>
      <c r="L26" s="21"/>
    </row>
    <row r="27" spans="1:16" ht="26.1" customHeight="1" x14ac:dyDescent="0.25">
      <c r="A27" s="19"/>
      <c r="B27" s="24"/>
      <c r="C27" s="20"/>
      <c r="D27" s="20"/>
      <c r="E27" s="20"/>
      <c r="F27" s="20"/>
      <c r="G27" s="20"/>
      <c r="H27" s="20"/>
      <c r="I27" s="25"/>
    </row>
    <row r="28" spans="1:16" ht="26.1" customHeight="1" x14ac:dyDescent="0.25">
      <c r="A28" s="19"/>
      <c r="B28" s="36"/>
      <c r="C28" s="49" t="s">
        <v>12</v>
      </c>
      <c r="D28" s="29">
        <f>(I24/5)/(I25/114)</f>
        <v>40.119695044472621</v>
      </c>
      <c r="E28" s="30"/>
      <c r="F28" s="30"/>
      <c r="G28" s="50" t="s">
        <v>19</v>
      </c>
      <c r="H28" s="29">
        <v>2.2999999999999998</v>
      </c>
      <c r="I28" s="3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zoomScale="85" zoomScaleNormal="85" workbookViewId="0">
      <selection activeCell="V13" sqref="V13"/>
    </sheetView>
  </sheetViews>
  <sheetFormatPr defaultRowHeight="15" x14ac:dyDescent="0.25"/>
  <cols>
    <col min="1" max="1" width="9.140625" customWidth="1"/>
    <col min="2" max="2" width="10.7109375" bestFit="1" customWidth="1"/>
    <col min="3" max="3" width="11" customWidth="1"/>
    <col min="4" max="6" width="9.85546875" bestFit="1" customWidth="1"/>
    <col min="7" max="7" width="10.85546875" bestFit="1" customWidth="1"/>
    <col min="8" max="8" width="11.42578125" customWidth="1"/>
    <col min="10" max="15" width="9.140625" hidden="1" customWidth="1"/>
  </cols>
  <sheetData>
    <row r="1" spans="1:15" ht="26.1" customHeight="1" x14ac:dyDescent="0.25">
      <c r="A1" s="20"/>
      <c r="B1" s="59" t="s">
        <v>4</v>
      </c>
      <c r="C1" s="59" t="s">
        <v>5</v>
      </c>
      <c r="D1" s="59" t="s">
        <v>9</v>
      </c>
      <c r="E1" s="59" t="s">
        <v>8</v>
      </c>
      <c r="F1" s="59" t="s">
        <v>10</v>
      </c>
      <c r="G1" s="59" t="s">
        <v>11</v>
      </c>
      <c r="H1" s="20"/>
    </row>
    <row r="2" spans="1:15" ht="26.1" customHeight="1" x14ac:dyDescent="0.25">
      <c r="A2" s="48"/>
      <c r="B2" s="60">
        <v>103</v>
      </c>
      <c r="C2" s="60">
        <v>104</v>
      </c>
      <c r="D2" s="60">
        <v>103</v>
      </c>
      <c r="E2" s="60">
        <v>104</v>
      </c>
      <c r="F2" s="60">
        <v>103</v>
      </c>
      <c r="G2" s="60">
        <v>103</v>
      </c>
      <c r="H2" s="48"/>
      <c r="J2">
        <f>(B2-$B$22)^2</f>
        <v>0.12249999999999601</v>
      </c>
      <c r="K2">
        <f>(C2-$C$22)^2</f>
        <v>0.20250000000000257</v>
      </c>
      <c r="L2">
        <f>(D2-$D$22)^2</f>
        <v>4.0000000000001139E-2</v>
      </c>
      <c r="M2">
        <f>(E2-$E$22)^2</f>
        <v>0.30249999999999688</v>
      </c>
      <c r="N2">
        <f>(F2-$F$22)^2</f>
        <v>0.12249999999999601</v>
      </c>
      <c r="O2">
        <f>(G2-$G$22)^2</f>
        <v>6.25E-2</v>
      </c>
    </row>
    <row r="3" spans="1:15" ht="26.1" customHeight="1" x14ac:dyDescent="0.25">
      <c r="A3" s="48"/>
      <c r="B3" s="60">
        <v>103</v>
      </c>
      <c r="C3" s="60">
        <v>104</v>
      </c>
      <c r="D3" s="60">
        <v>103</v>
      </c>
      <c r="E3" s="60">
        <v>104</v>
      </c>
      <c r="F3" s="60">
        <v>103</v>
      </c>
      <c r="G3" s="60">
        <v>103</v>
      </c>
      <c r="H3" s="48"/>
      <c r="J3">
        <f t="shared" ref="J3:J21" si="0">(B3-$B$22)^2</f>
        <v>0.12249999999999601</v>
      </c>
      <c r="K3">
        <f t="shared" ref="K3:K21" si="1">(C3-$C$22)^2</f>
        <v>0.20250000000000257</v>
      </c>
      <c r="L3">
        <f t="shared" ref="L3:L21" si="2">(D3-$D$22)^2</f>
        <v>4.0000000000001139E-2</v>
      </c>
      <c r="M3">
        <f t="shared" ref="M3:M21" si="3">(E3-$E$22)^2</f>
        <v>0.30249999999999688</v>
      </c>
      <c r="N3">
        <f t="shared" ref="N3:N21" si="4">(F3-$F$22)^2</f>
        <v>0.12249999999999601</v>
      </c>
      <c r="O3">
        <f t="shared" ref="O3:O21" si="5">(G3-$G$22)^2</f>
        <v>6.25E-2</v>
      </c>
    </row>
    <row r="4" spans="1:15" ht="26.1" customHeight="1" x14ac:dyDescent="0.25">
      <c r="A4" s="48"/>
      <c r="B4" s="60">
        <v>105</v>
      </c>
      <c r="C4" s="60">
        <v>104</v>
      </c>
      <c r="D4" s="60">
        <v>103</v>
      </c>
      <c r="E4" s="60">
        <v>104</v>
      </c>
      <c r="F4" s="60">
        <v>103</v>
      </c>
      <c r="G4" s="60">
        <v>103</v>
      </c>
      <c r="H4" s="20"/>
      <c r="J4">
        <f t="shared" si="0"/>
        <v>2.7225000000000188</v>
      </c>
      <c r="K4">
        <f t="shared" si="1"/>
        <v>0.20250000000000257</v>
      </c>
      <c r="L4">
        <f t="shared" si="2"/>
        <v>4.0000000000001139E-2</v>
      </c>
      <c r="M4">
        <f t="shared" si="3"/>
        <v>0.30249999999999688</v>
      </c>
      <c r="N4">
        <f t="shared" si="4"/>
        <v>0.12249999999999601</v>
      </c>
      <c r="O4">
        <f t="shared" si="5"/>
        <v>6.25E-2</v>
      </c>
    </row>
    <row r="5" spans="1:15" ht="26.1" customHeight="1" x14ac:dyDescent="0.25">
      <c r="A5" s="48"/>
      <c r="B5" s="60">
        <v>103</v>
      </c>
      <c r="C5" s="60">
        <v>104</v>
      </c>
      <c r="D5" s="60">
        <v>103</v>
      </c>
      <c r="E5" s="60">
        <v>104</v>
      </c>
      <c r="F5" s="60">
        <v>104</v>
      </c>
      <c r="G5" s="60">
        <v>105</v>
      </c>
      <c r="H5" s="20"/>
      <c r="J5">
        <f t="shared" si="0"/>
        <v>0.12249999999999601</v>
      </c>
      <c r="K5">
        <f t="shared" si="1"/>
        <v>0.20250000000000257</v>
      </c>
      <c r="L5">
        <f t="shared" si="2"/>
        <v>4.0000000000001139E-2</v>
      </c>
      <c r="M5">
        <f t="shared" si="3"/>
        <v>0.30249999999999688</v>
      </c>
      <c r="N5">
        <f t="shared" si="4"/>
        <v>0.42250000000000737</v>
      </c>
      <c r="O5">
        <f t="shared" si="5"/>
        <v>3.0625</v>
      </c>
    </row>
    <row r="6" spans="1:15" ht="26.1" customHeight="1" x14ac:dyDescent="0.25">
      <c r="A6" s="48"/>
      <c r="B6" s="60">
        <v>103</v>
      </c>
      <c r="C6" s="60">
        <v>104</v>
      </c>
      <c r="D6" s="60">
        <v>103</v>
      </c>
      <c r="E6" s="60">
        <v>104</v>
      </c>
      <c r="F6" s="60">
        <v>105</v>
      </c>
      <c r="G6" s="60">
        <v>103</v>
      </c>
      <c r="H6" s="20"/>
      <c r="J6">
        <f t="shared" si="0"/>
        <v>0.12249999999999601</v>
      </c>
      <c r="K6">
        <f t="shared" si="1"/>
        <v>0.20250000000000257</v>
      </c>
      <c r="L6">
        <f t="shared" si="2"/>
        <v>4.0000000000001139E-2</v>
      </c>
      <c r="M6">
        <f t="shared" si="3"/>
        <v>0.30249999999999688</v>
      </c>
      <c r="N6">
        <f t="shared" si="4"/>
        <v>2.7225000000000188</v>
      </c>
      <c r="O6">
        <f t="shared" si="5"/>
        <v>6.25E-2</v>
      </c>
    </row>
    <row r="7" spans="1:15" ht="26.1" customHeight="1" x14ac:dyDescent="0.25">
      <c r="A7" s="48"/>
      <c r="B7" s="60">
        <v>103</v>
      </c>
      <c r="C7" s="60">
        <v>103</v>
      </c>
      <c r="D7" s="60">
        <v>103</v>
      </c>
      <c r="E7" s="60">
        <v>103</v>
      </c>
      <c r="F7" s="60">
        <v>103</v>
      </c>
      <c r="G7" s="60">
        <v>103</v>
      </c>
      <c r="H7" s="20"/>
      <c r="J7">
        <f t="shared" si="0"/>
        <v>0.12249999999999601</v>
      </c>
      <c r="K7">
        <f t="shared" si="1"/>
        <v>0.30249999999999688</v>
      </c>
      <c r="L7">
        <f t="shared" si="2"/>
        <v>4.0000000000001139E-2</v>
      </c>
      <c r="M7">
        <f t="shared" si="3"/>
        <v>0.20250000000000257</v>
      </c>
      <c r="N7">
        <f t="shared" si="4"/>
        <v>0.12249999999999601</v>
      </c>
      <c r="O7">
        <f t="shared" si="5"/>
        <v>6.25E-2</v>
      </c>
    </row>
    <row r="8" spans="1:15" ht="26.1" customHeight="1" x14ac:dyDescent="0.25">
      <c r="A8" s="48"/>
      <c r="B8" s="60">
        <v>103</v>
      </c>
      <c r="C8" s="60">
        <v>104</v>
      </c>
      <c r="D8" s="60">
        <v>103</v>
      </c>
      <c r="E8" s="60">
        <v>104</v>
      </c>
      <c r="F8" s="60">
        <v>105</v>
      </c>
      <c r="G8" s="60">
        <v>104</v>
      </c>
      <c r="H8" s="20"/>
      <c r="J8">
        <f t="shared" si="0"/>
        <v>0.12249999999999601</v>
      </c>
      <c r="K8">
        <f t="shared" si="1"/>
        <v>0.20250000000000257</v>
      </c>
      <c r="L8">
        <f t="shared" si="2"/>
        <v>4.0000000000001139E-2</v>
      </c>
      <c r="M8">
        <f t="shared" si="3"/>
        <v>0.30249999999999688</v>
      </c>
      <c r="N8">
        <f t="shared" si="4"/>
        <v>2.7225000000000188</v>
      </c>
      <c r="O8">
        <f t="shared" si="5"/>
        <v>0.5625</v>
      </c>
    </row>
    <row r="9" spans="1:15" ht="26.1" customHeight="1" x14ac:dyDescent="0.25">
      <c r="A9" s="48"/>
      <c r="B9" s="60">
        <v>103</v>
      </c>
      <c r="C9" s="60">
        <v>104</v>
      </c>
      <c r="D9" s="60">
        <v>103</v>
      </c>
      <c r="E9" s="60">
        <v>104</v>
      </c>
      <c r="F9" s="60">
        <v>103</v>
      </c>
      <c r="G9" s="60">
        <v>103</v>
      </c>
      <c r="H9" s="20"/>
      <c r="J9">
        <f t="shared" si="0"/>
        <v>0.12249999999999601</v>
      </c>
      <c r="K9">
        <f t="shared" si="1"/>
        <v>0.20250000000000257</v>
      </c>
      <c r="L9">
        <f t="shared" si="2"/>
        <v>4.0000000000001139E-2</v>
      </c>
      <c r="M9">
        <f t="shared" si="3"/>
        <v>0.30249999999999688</v>
      </c>
      <c r="N9">
        <f t="shared" si="4"/>
        <v>0.12249999999999601</v>
      </c>
      <c r="O9">
        <f t="shared" si="5"/>
        <v>6.25E-2</v>
      </c>
    </row>
    <row r="10" spans="1:15" ht="26.1" customHeight="1" x14ac:dyDescent="0.25">
      <c r="A10" s="48"/>
      <c r="B10" s="60">
        <v>103</v>
      </c>
      <c r="C10" s="60">
        <v>104</v>
      </c>
      <c r="D10" s="60">
        <v>103</v>
      </c>
      <c r="E10" s="60">
        <v>103</v>
      </c>
      <c r="F10" s="60">
        <v>103</v>
      </c>
      <c r="G10" s="60">
        <v>103</v>
      </c>
      <c r="H10" s="20"/>
      <c r="J10">
        <f t="shared" si="0"/>
        <v>0.12249999999999601</v>
      </c>
      <c r="K10">
        <f t="shared" si="1"/>
        <v>0.20250000000000257</v>
      </c>
      <c r="L10">
        <f t="shared" si="2"/>
        <v>4.0000000000001139E-2</v>
      </c>
      <c r="M10">
        <f t="shared" si="3"/>
        <v>0.20250000000000257</v>
      </c>
      <c r="N10">
        <f t="shared" si="4"/>
        <v>0.12249999999999601</v>
      </c>
      <c r="O10">
        <f>(G10-$G$22)^2</f>
        <v>6.25E-2</v>
      </c>
    </row>
    <row r="11" spans="1:15" ht="26.1" customHeight="1" x14ac:dyDescent="0.25">
      <c r="A11" s="48"/>
      <c r="B11" s="60">
        <v>103</v>
      </c>
      <c r="C11" s="60">
        <v>104</v>
      </c>
      <c r="D11" s="60">
        <v>103</v>
      </c>
      <c r="E11" s="60">
        <v>105</v>
      </c>
      <c r="F11" s="60">
        <v>103</v>
      </c>
      <c r="G11" s="60">
        <v>103</v>
      </c>
      <c r="H11" s="20"/>
      <c r="J11">
        <f t="shared" si="0"/>
        <v>0.12249999999999601</v>
      </c>
      <c r="K11">
        <f t="shared" si="1"/>
        <v>0.20250000000000257</v>
      </c>
      <c r="L11">
        <f t="shared" si="2"/>
        <v>4.0000000000001139E-2</v>
      </c>
      <c r="M11">
        <f t="shared" si="3"/>
        <v>2.402499999999991</v>
      </c>
      <c r="N11">
        <f t="shared" si="4"/>
        <v>0.12249999999999601</v>
      </c>
      <c r="O11">
        <f t="shared" si="5"/>
        <v>6.25E-2</v>
      </c>
    </row>
    <row r="12" spans="1:15" ht="26.1" customHeight="1" x14ac:dyDescent="0.25">
      <c r="A12" s="48"/>
      <c r="B12" s="60">
        <v>105</v>
      </c>
      <c r="C12" s="60">
        <v>104</v>
      </c>
      <c r="D12" s="60">
        <v>104</v>
      </c>
      <c r="E12" s="60">
        <v>103</v>
      </c>
      <c r="F12" s="60">
        <v>103</v>
      </c>
      <c r="G12" s="60">
        <v>104</v>
      </c>
      <c r="H12" s="20"/>
      <c r="J12">
        <f t="shared" si="0"/>
        <v>2.7225000000000188</v>
      </c>
      <c r="K12">
        <f t="shared" si="1"/>
        <v>0.20250000000000257</v>
      </c>
      <c r="L12">
        <f t="shared" si="2"/>
        <v>0.63999999999999546</v>
      </c>
      <c r="M12">
        <f t="shared" si="3"/>
        <v>0.20250000000000257</v>
      </c>
      <c r="N12">
        <f t="shared" si="4"/>
        <v>0.12249999999999601</v>
      </c>
      <c r="O12">
        <f t="shared" si="5"/>
        <v>0.5625</v>
      </c>
    </row>
    <row r="13" spans="1:15" ht="26.1" customHeight="1" x14ac:dyDescent="0.25">
      <c r="A13" s="48"/>
      <c r="B13" s="60">
        <v>103</v>
      </c>
      <c r="C13" s="60">
        <v>104</v>
      </c>
      <c r="D13" s="60">
        <v>105</v>
      </c>
      <c r="E13" s="60">
        <v>103</v>
      </c>
      <c r="F13" s="60">
        <v>103</v>
      </c>
      <c r="G13" s="60">
        <v>103</v>
      </c>
      <c r="H13" s="20"/>
      <c r="J13">
        <f t="shared" si="0"/>
        <v>0.12249999999999601</v>
      </c>
      <c r="K13">
        <f>(C13-$C$22)^2</f>
        <v>0.20250000000000257</v>
      </c>
      <c r="L13">
        <f t="shared" si="2"/>
        <v>3.2399999999999896</v>
      </c>
      <c r="M13">
        <f t="shared" si="3"/>
        <v>0.20250000000000257</v>
      </c>
      <c r="N13">
        <f t="shared" si="4"/>
        <v>0.12249999999999601</v>
      </c>
      <c r="O13">
        <f t="shared" si="5"/>
        <v>6.25E-2</v>
      </c>
    </row>
    <row r="14" spans="1:15" ht="26.1" customHeight="1" x14ac:dyDescent="0.25">
      <c r="A14" s="48"/>
      <c r="B14" s="60">
        <v>103</v>
      </c>
      <c r="C14" s="60">
        <v>103</v>
      </c>
      <c r="D14" s="60">
        <v>103</v>
      </c>
      <c r="E14" s="60">
        <v>103</v>
      </c>
      <c r="F14" s="60">
        <v>103</v>
      </c>
      <c r="G14" s="60">
        <v>103</v>
      </c>
      <c r="H14" s="20"/>
      <c r="J14">
        <f t="shared" si="0"/>
        <v>0.12249999999999601</v>
      </c>
      <c r="K14">
        <f t="shared" si="1"/>
        <v>0.30249999999999688</v>
      </c>
      <c r="L14">
        <f t="shared" si="2"/>
        <v>4.0000000000001139E-2</v>
      </c>
      <c r="M14">
        <f t="shared" si="3"/>
        <v>0.20250000000000257</v>
      </c>
      <c r="N14">
        <f t="shared" si="4"/>
        <v>0.12249999999999601</v>
      </c>
      <c r="O14">
        <f t="shared" si="5"/>
        <v>6.25E-2</v>
      </c>
    </row>
    <row r="15" spans="1:15" ht="26.1" customHeight="1" x14ac:dyDescent="0.25">
      <c r="A15" s="48"/>
      <c r="B15" s="60">
        <v>103</v>
      </c>
      <c r="C15" s="60">
        <v>103</v>
      </c>
      <c r="D15" s="60">
        <v>103</v>
      </c>
      <c r="E15" s="60">
        <v>103</v>
      </c>
      <c r="F15" s="60">
        <v>103</v>
      </c>
      <c r="G15" s="60">
        <v>103</v>
      </c>
      <c r="H15" s="20"/>
      <c r="J15">
        <f t="shared" si="0"/>
        <v>0.12249999999999601</v>
      </c>
      <c r="K15">
        <f t="shared" si="1"/>
        <v>0.30249999999999688</v>
      </c>
      <c r="L15">
        <f t="shared" si="2"/>
        <v>4.0000000000001139E-2</v>
      </c>
      <c r="M15">
        <f t="shared" si="3"/>
        <v>0.20250000000000257</v>
      </c>
      <c r="N15">
        <f t="shared" si="4"/>
        <v>0.12249999999999601</v>
      </c>
      <c r="O15">
        <f t="shared" si="5"/>
        <v>6.25E-2</v>
      </c>
    </row>
    <row r="16" spans="1:15" ht="26.1" customHeight="1" x14ac:dyDescent="0.25">
      <c r="A16" s="48"/>
      <c r="B16" s="60">
        <v>103</v>
      </c>
      <c r="C16" s="60">
        <v>103</v>
      </c>
      <c r="D16" s="60">
        <v>103</v>
      </c>
      <c r="E16" s="60">
        <v>103</v>
      </c>
      <c r="F16" s="60">
        <v>103</v>
      </c>
      <c r="G16" s="60">
        <v>103</v>
      </c>
      <c r="H16" s="20"/>
      <c r="J16">
        <f t="shared" si="0"/>
        <v>0.12249999999999601</v>
      </c>
      <c r="K16">
        <f t="shared" si="1"/>
        <v>0.30249999999999688</v>
      </c>
      <c r="L16">
        <f t="shared" si="2"/>
        <v>4.0000000000001139E-2</v>
      </c>
      <c r="M16">
        <f t="shared" si="3"/>
        <v>0.20250000000000257</v>
      </c>
      <c r="N16">
        <f t="shared" si="4"/>
        <v>0.12249999999999601</v>
      </c>
      <c r="O16">
        <f t="shared" si="5"/>
        <v>6.25E-2</v>
      </c>
    </row>
    <row r="17" spans="1:15" ht="26.1" customHeight="1" x14ac:dyDescent="0.25">
      <c r="A17" s="48"/>
      <c r="B17" s="60">
        <v>105</v>
      </c>
      <c r="C17" s="60">
        <v>103</v>
      </c>
      <c r="D17" s="60">
        <v>103</v>
      </c>
      <c r="E17" s="60">
        <v>103</v>
      </c>
      <c r="F17" s="60">
        <v>103</v>
      </c>
      <c r="G17" s="60">
        <v>103</v>
      </c>
      <c r="H17" s="20"/>
      <c r="J17">
        <f t="shared" si="0"/>
        <v>2.7225000000000188</v>
      </c>
      <c r="K17">
        <f t="shared" si="1"/>
        <v>0.30249999999999688</v>
      </c>
      <c r="L17">
        <f t="shared" si="2"/>
        <v>4.0000000000001139E-2</v>
      </c>
      <c r="M17">
        <f t="shared" si="3"/>
        <v>0.20250000000000257</v>
      </c>
      <c r="N17">
        <f t="shared" si="4"/>
        <v>0.12249999999999601</v>
      </c>
      <c r="O17">
        <f t="shared" si="5"/>
        <v>6.25E-2</v>
      </c>
    </row>
    <row r="18" spans="1:15" ht="26.1" customHeight="1" x14ac:dyDescent="0.25">
      <c r="A18" s="48"/>
      <c r="B18" s="60">
        <v>104</v>
      </c>
      <c r="C18" s="60">
        <v>103</v>
      </c>
      <c r="D18" s="60">
        <v>103</v>
      </c>
      <c r="E18" s="60">
        <v>103</v>
      </c>
      <c r="F18" s="60">
        <v>103</v>
      </c>
      <c r="G18" s="60">
        <v>104</v>
      </c>
      <c r="H18" s="20"/>
      <c r="J18">
        <f t="shared" si="0"/>
        <v>0.42250000000000737</v>
      </c>
      <c r="K18">
        <f t="shared" si="1"/>
        <v>0.30249999999999688</v>
      </c>
      <c r="L18">
        <f t="shared" si="2"/>
        <v>4.0000000000001139E-2</v>
      </c>
      <c r="M18">
        <f t="shared" si="3"/>
        <v>0.20250000000000257</v>
      </c>
      <c r="N18">
        <f t="shared" si="4"/>
        <v>0.12249999999999601</v>
      </c>
      <c r="O18">
        <f t="shared" si="5"/>
        <v>0.5625</v>
      </c>
    </row>
    <row r="19" spans="1:15" ht="26.1" customHeight="1" x14ac:dyDescent="0.25">
      <c r="A19" s="48"/>
      <c r="B19" s="60">
        <v>103</v>
      </c>
      <c r="C19" s="60">
        <v>103</v>
      </c>
      <c r="D19" s="60">
        <v>103</v>
      </c>
      <c r="E19" s="60">
        <v>103</v>
      </c>
      <c r="F19" s="60">
        <v>103</v>
      </c>
      <c r="G19" s="60">
        <v>103</v>
      </c>
      <c r="H19" s="20"/>
      <c r="J19">
        <f t="shared" si="0"/>
        <v>0.12249999999999601</v>
      </c>
      <c r="K19">
        <f t="shared" si="1"/>
        <v>0.30249999999999688</v>
      </c>
      <c r="L19">
        <f t="shared" si="2"/>
        <v>4.0000000000001139E-2</v>
      </c>
      <c r="M19">
        <f t="shared" si="3"/>
        <v>0.20250000000000257</v>
      </c>
      <c r="N19">
        <f t="shared" si="4"/>
        <v>0.12249999999999601</v>
      </c>
      <c r="O19">
        <f t="shared" si="5"/>
        <v>6.25E-2</v>
      </c>
    </row>
    <row r="20" spans="1:15" ht="26.1" customHeight="1" x14ac:dyDescent="0.25">
      <c r="A20" s="48"/>
      <c r="B20" s="60">
        <v>103</v>
      </c>
      <c r="C20" s="60">
        <v>103</v>
      </c>
      <c r="D20" s="60">
        <v>104</v>
      </c>
      <c r="E20" s="60">
        <v>103</v>
      </c>
      <c r="F20" s="60">
        <v>104</v>
      </c>
      <c r="G20" s="60">
        <v>103</v>
      </c>
      <c r="H20" s="20"/>
      <c r="J20">
        <f t="shared" si="0"/>
        <v>0.12249999999999601</v>
      </c>
      <c r="K20">
        <f t="shared" si="1"/>
        <v>0.30249999999999688</v>
      </c>
      <c r="L20">
        <f t="shared" si="2"/>
        <v>0.63999999999999546</v>
      </c>
      <c r="M20">
        <f t="shared" si="3"/>
        <v>0.20250000000000257</v>
      </c>
      <c r="N20">
        <f t="shared" si="4"/>
        <v>0.42250000000000737</v>
      </c>
      <c r="O20">
        <f t="shared" si="5"/>
        <v>6.25E-2</v>
      </c>
    </row>
    <row r="21" spans="1:15" ht="26.1" customHeight="1" x14ac:dyDescent="0.25">
      <c r="A21" s="48"/>
      <c r="B21" s="60">
        <v>103</v>
      </c>
      <c r="C21" s="60">
        <v>103</v>
      </c>
      <c r="D21" s="60">
        <v>103</v>
      </c>
      <c r="E21" s="60">
        <v>103</v>
      </c>
      <c r="F21" s="60">
        <v>104</v>
      </c>
      <c r="G21" s="60">
        <v>103</v>
      </c>
      <c r="H21" s="20"/>
      <c r="J21">
        <f t="shared" si="0"/>
        <v>0.12249999999999601</v>
      </c>
      <c r="K21">
        <f t="shared" si="1"/>
        <v>0.30249999999999688</v>
      </c>
      <c r="L21">
        <f t="shared" si="2"/>
        <v>4.0000000000001139E-2</v>
      </c>
      <c r="M21">
        <f t="shared" si="3"/>
        <v>0.20250000000000257</v>
      </c>
      <c r="N21">
        <f t="shared" si="4"/>
        <v>0.42250000000000737</v>
      </c>
      <c r="O21">
        <f t="shared" si="5"/>
        <v>6.25E-2</v>
      </c>
    </row>
    <row r="22" spans="1:15" ht="26.1" customHeight="1" x14ac:dyDescent="0.25">
      <c r="A22" s="61"/>
      <c r="B22" s="57">
        <f t="shared" ref="B22:G22" si="6">AVERAGE(B2:B21)</f>
        <v>103.35</v>
      </c>
      <c r="C22" s="57">
        <f t="shared" si="6"/>
        <v>103.55</v>
      </c>
      <c r="D22" s="57">
        <f t="shared" si="6"/>
        <v>103.2</v>
      </c>
      <c r="E22" s="57">
        <f t="shared" si="6"/>
        <v>103.45</v>
      </c>
      <c r="F22" s="57">
        <f t="shared" si="6"/>
        <v>103.35</v>
      </c>
      <c r="G22" s="57">
        <f t="shared" si="6"/>
        <v>103.25</v>
      </c>
      <c r="H22" s="20"/>
      <c r="J22" s="3">
        <f>SUM(J2:J21)</f>
        <v>10.549999999999997</v>
      </c>
      <c r="K22" s="3">
        <f>SUM(K2:K21)</f>
        <v>4.9499999999999984</v>
      </c>
      <c r="L22" s="3">
        <f>SUM(L2:L21)</f>
        <v>5.1999999999999984</v>
      </c>
      <c r="M22" s="3">
        <f>SUM(M2:M21)</f>
        <v>6.9499999999999975</v>
      </c>
      <c r="N22" s="3">
        <f t="shared" ref="N22" si="7">SUM(N2:N21)</f>
        <v>8.5499999999999989</v>
      </c>
      <c r="O22" s="3">
        <f>SUM(O2:O21)</f>
        <v>5.75</v>
      </c>
    </row>
    <row r="23" spans="1:15" ht="26.1" customHeight="1" x14ac:dyDescent="0.25">
      <c r="A23" s="61"/>
      <c r="B23" s="57">
        <f>AVERAGE(B22:G22)</f>
        <v>103.35833333333333</v>
      </c>
      <c r="C23" s="58">
        <f>AVERAGE(B22:G22)</f>
        <v>103.35833333333333</v>
      </c>
      <c r="D23" s="58">
        <f>AVERAGE(B22:G22)</f>
        <v>103.35833333333333</v>
      </c>
      <c r="E23" s="58">
        <f>AVERAGE(B22:G22)</f>
        <v>103.35833333333333</v>
      </c>
      <c r="F23" s="58">
        <f>AVERAGE(B22:G22)</f>
        <v>103.35833333333333</v>
      </c>
      <c r="G23" s="58">
        <f>AVERAGE(B22:G22)</f>
        <v>103.35833333333333</v>
      </c>
      <c r="H23" s="61" t="s">
        <v>14</v>
      </c>
    </row>
    <row r="24" spans="1:15" ht="26.1" customHeight="1" x14ac:dyDescent="0.25">
      <c r="A24" s="47" t="s">
        <v>20</v>
      </c>
      <c r="B24" s="56">
        <f>20*(B22-B23)^2</f>
        <v>1.3888888888910996E-3</v>
      </c>
      <c r="C24" s="56">
        <f>20*(C22-B23)^2</f>
        <v>0.73472222222219319</v>
      </c>
      <c r="D24" s="56">
        <f>20*(D22-B23)^2</f>
        <v>0.50138888888887689</v>
      </c>
      <c r="E24" s="56">
        <f>20*(E22-B23)^2</f>
        <v>0.16805555555556251</v>
      </c>
      <c r="F24" s="56">
        <f>20*(F22-B23)^2</f>
        <v>1.3888888888910996E-3</v>
      </c>
      <c r="G24" s="56">
        <f>20*(G22-B23)^2</f>
        <v>0.23472222222222633</v>
      </c>
      <c r="H24" s="57">
        <f>SUM(B24:G24)</f>
        <v>1.6416666666666411</v>
      </c>
    </row>
    <row r="25" spans="1:15" ht="26.1" customHeight="1" x14ac:dyDescent="0.25">
      <c r="A25" s="47" t="s">
        <v>21</v>
      </c>
      <c r="B25" s="56">
        <f t="shared" ref="B25:G25" si="8">J22</f>
        <v>10.549999999999997</v>
      </c>
      <c r="C25" s="56">
        <f t="shared" si="8"/>
        <v>4.9499999999999984</v>
      </c>
      <c r="D25" s="56">
        <f t="shared" si="8"/>
        <v>5.1999999999999984</v>
      </c>
      <c r="E25" s="56">
        <f t="shared" si="8"/>
        <v>6.9499999999999975</v>
      </c>
      <c r="F25" s="56">
        <f t="shared" si="8"/>
        <v>8.5499999999999989</v>
      </c>
      <c r="G25" s="56">
        <f t="shared" si="8"/>
        <v>5.75</v>
      </c>
      <c r="H25" s="57">
        <f t="shared" ref="H25:H26" si="9">SUM(B25:G25)</f>
        <v>41.949999999999989</v>
      </c>
      <c r="I25" s="21"/>
      <c r="J25" s="21"/>
      <c r="K25" s="21"/>
    </row>
    <row r="26" spans="1:15" ht="26.1" customHeight="1" x14ac:dyDescent="0.25">
      <c r="A26" s="47" t="s">
        <v>22</v>
      </c>
      <c r="B26" s="56">
        <f>(B2-B23)^2+(B3-B23)^2+(B4-B23)^2+(B5-B23)^2+(B6-B23)^2+(B7-B23)^2+(B8-B23)^2+(B9-B23)^2+(B10-B23)^2+(B11-B23)^2+(B12-B23)^2+(B13-B23)^2+(B14-B23)^2+(B15-B23)^2+(B16-B23)^2+(B17-B23)^2+(B18-B23)^2+(B19-B23)^2+(B20-B23)^2+(B21-B23)^2</f>
        <v>10.551388888888887</v>
      </c>
      <c r="C26" s="56">
        <f t="shared" ref="C26:G26" si="10">(C2-C23)^2+(C3-C23)^2+(C4-C23)^2+(C5-C23)^2+(C6-C23)^2+(C7-C23)^2+(C8-C23)^2+(C9-C23)^2+(C10-C23)^2+(C11-C23)^2+(C12-C23)^2+(C13-C23)^2+(C14-C23)^2+(C15-C23)^2+(C16-C23)^2+(C17-C23)^2+(C18-C23)^2+(C19-C23)^2+(C20-C23)^2+(C21-C23)^2</f>
        <v>5.6847222222222156</v>
      </c>
      <c r="D26" s="56">
        <f t="shared" si="10"/>
        <v>5.7013888888888955</v>
      </c>
      <c r="E26" s="56">
        <f t="shared" si="10"/>
        <v>7.1180555555555536</v>
      </c>
      <c r="F26" s="56">
        <f t="shared" si="10"/>
        <v>8.5513888888888889</v>
      </c>
      <c r="G26" s="56">
        <f t="shared" si="10"/>
        <v>5.9847222222222278</v>
      </c>
      <c r="H26" s="57">
        <f t="shared" si="9"/>
        <v>43.591666666666669</v>
      </c>
      <c r="I26" s="21"/>
      <c r="J26" s="21"/>
      <c r="K26" s="21"/>
    </row>
    <row r="27" spans="1:15" ht="26.1" customHeight="1" x14ac:dyDescent="0.25">
      <c r="A27" s="20"/>
      <c r="B27" s="20"/>
      <c r="C27" s="20"/>
      <c r="D27" s="20"/>
      <c r="E27" s="20"/>
      <c r="F27" s="20"/>
      <c r="G27" s="20"/>
      <c r="H27" s="20"/>
    </row>
    <row r="28" spans="1:15" ht="26.1" customHeight="1" x14ac:dyDescent="0.25">
      <c r="A28" s="20"/>
      <c r="B28" s="62" t="s">
        <v>12</v>
      </c>
      <c r="C28" s="63">
        <f>(H24/5)/(H25/114)</f>
        <v>0.89225268176399097</v>
      </c>
      <c r="D28" s="64"/>
      <c r="E28" s="64"/>
      <c r="F28" s="62" t="s">
        <v>19</v>
      </c>
      <c r="G28" s="63">
        <v>2.2999999999999998</v>
      </c>
      <c r="H28" s="20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sqref="A1:XFD1048576"/>
    </sheetView>
  </sheetViews>
  <sheetFormatPr defaultColWidth="6.7109375" defaultRowHeight="26.25" x14ac:dyDescent="0.25"/>
  <cols>
    <col min="1" max="1" width="7.5703125" style="16" bestFit="1" customWidth="1"/>
    <col min="2" max="11" width="6.7109375" style="6" customWidth="1"/>
    <col min="12" max="12" width="7" style="6" customWidth="1"/>
    <col min="13" max="16384" width="6.7109375" style="6"/>
  </cols>
  <sheetData>
    <row r="1" spans="1:13" ht="30.95" customHeight="1" x14ac:dyDescent="0.25">
      <c r="A1" s="52"/>
      <c r="B1" s="53">
        <v>1</v>
      </c>
      <c r="C1" s="53">
        <v>2</v>
      </c>
      <c r="D1" s="53">
        <v>3</v>
      </c>
      <c r="E1" s="53">
        <v>4</v>
      </c>
      <c r="F1" s="53">
        <v>5</v>
      </c>
      <c r="G1" s="53">
        <v>6</v>
      </c>
      <c r="H1" s="53">
        <v>7</v>
      </c>
      <c r="I1" s="53">
        <v>8</v>
      </c>
      <c r="J1" s="53">
        <v>9</v>
      </c>
      <c r="K1" s="53">
        <v>10</v>
      </c>
      <c r="L1" s="53">
        <v>11</v>
      </c>
      <c r="M1" s="53">
        <v>12</v>
      </c>
    </row>
    <row r="2" spans="1:13" ht="30.95" customHeight="1" x14ac:dyDescent="0.25">
      <c r="A2" s="53">
        <v>17</v>
      </c>
      <c r="B2" s="41">
        <v>4.45</v>
      </c>
      <c r="C2" s="41">
        <v>3.59</v>
      </c>
      <c r="D2" s="41">
        <v>3.2</v>
      </c>
      <c r="E2" s="41">
        <v>2.96</v>
      </c>
      <c r="F2" s="41">
        <v>2.81</v>
      </c>
      <c r="G2" s="41">
        <v>2.7</v>
      </c>
      <c r="H2" s="41">
        <v>2.61</v>
      </c>
      <c r="I2" s="41">
        <v>2.5499999999999998</v>
      </c>
      <c r="J2" s="41">
        <v>2.4900000000000002</v>
      </c>
      <c r="K2" s="41">
        <v>2.4500000000000002</v>
      </c>
      <c r="L2" s="41">
        <v>2.41</v>
      </c>
      <c r="M2" s="41">
        <v>2.38</v>
      </c>
    </row>
    <row r="3" spans="1:13" ht="30.95" customHeight="1" x14ac:dyDescent="0.25">
      <c r="A3" s="53">
        <v>18</v>
      </c>
      <c r="B3" s="43">
        <v>4.41</v>
      </c>
      <c r="C3" s="43">
        <v>3.55</v>
      </c>
      <c r="D3" s="43">
        <v>3.16</v>
      </c>
      <c r="E3" s="43">
        <v>2.93</v>
      </c>
      <c r="F3" s="43">
        <v>2.77</v>
      </c>
      <c r="G3" s="43">
        <v>2.66</v>
      </c>
      <c r="H3" s="43">
        <v>2.58</v>
      </c>
      <c r="I3" s="43">
        <v>2.5099999999999998</v>
      </c>
      <c r="J3" s="43">
        <v>2.46</v>
      </c>
      <c r="K3" s="43">
        <v>2.41</v>
      </c>
      <c r="L3" s="43">
        <v>2.37</v>
      </c>
      <c r="M3" s="43">
        <v>2.34</v>
      </c>
    </row>
    <row r="4" spans="1:13" ht="30.95" customHeight="1" x14ac:dyDescent="0.25">
      <c r="A4" s="53">
        <v>19</v>
      </c>
      <c r="B4" s="43">
        <v>4.38</v>
      </c>
      <c r="C4" s="43">
        <v>3.52</v>
      </c>
      <c r="D4" s="43">
        <v>3.13</v>
      </c>
      <c r="E4" s="43">
        <v>2.9</v>
      </c>
      <c r="F4" s="43">
        <v>2.74</v>
      </c>
      <c r="G4" s="43">
        <v>2.63</v>
      </c>
      <c r="H4" s="43">
        <v>2.54</v>
      </c>
      <c r="I4" s="43">
        <v>2.48</v>
      </c>
      <c r="J4" s="43">
        <v>2.42</v>
      </c>
      <c r="K4" s="43">
        <v>2.38</v>
      </c>
      <c r="L4" s="43">
        <v>2.34</v>
      </c>
      <c r="M4" s="43">
        <v>2.2999999999999998</v>
      </c>
    </row>
    <row r="5" spans="1:13" ht="30.95" customHeight="1" x14ac:dyDescent="0.25">
      <c r="A5" s="53">
        <v>20</v>
      </c>
      <c r="B5" s="43">
        <v>4.3499999999999996</v>
      </c>
      <c r="C5" s="43">
        <v>3.49</v>
      </c>
      <c r="D5" s="43">
        <v>3.1</v>
      </c>
      <c r="E5" s="43">
        <v>8.8699999999999992</v>
      </c>
      <c r="F5" s="43">
        <v>2.71</v>
      </c>
      <c r="G5" s="43">
        <v>2.6</v>
      </c>
      <c r="H5" s="43">
        <v>2.5099999999999998</v>
      </c>
      <c r="I5" s="43">
        <v>2.4500000000000002</v>
      </c>
      <c r="J5" s="43">
        <v>2.39</v>
      </c>
      <c r="K5" s="43">
        <v>2.35</v>
      </c>
      <c r="L5" s="43">
        <v>2.31</v>
      </c>
      <c r="M5" s="43">
        <v>2.27</v>
      </c>
    </row>
    <row r="6" spans="1:13" ht="30.95" customHeight="1" x14ac:dyDescent="0.25">
      <c r="A6" s="53">
        <v>21</v>
      </c>
      <c r="B6" s="43">
        <v>4.32</v>
      </c>
      <c r="C6" s="43">
        <v>3.47</v>
      </c>
      <c r="D6" s="43">
        <v>3.07</v>
      </c>
      <c r="E6" s="43">
        <v>8.84</v>
      </c>
      <c r="F6" s="43">
        <v>2.68</v>
      </c>
      <c r="G6" s="43">
        <v>2.57</v>
      </c>
      <c r="H6" s="43">
        <v>2.4900000000000002</v>
      </c>
      <c r="I6" s="43">
        <v>2.42</v>
      </c>
      <c r="J6" s="43">
        <v>2.37</v>
      </c>
      <c r="K6" s="43">
        <v>2.3199999999999998</v>
      </c>
      <c r="L6" s="43">
        <v>2.2799999999999998</v>
      </c>
      <c r="M6" s="43">
        <v>2.25</v>
      </c>
    </row>
    <row r="7" spans="1:13" ht="30.95" customHeight="1" x14ac:dyDescent="0.25">
      <c r="A7" s="53">
        <v>22</v>
      </c>
      <c r="B7" s="43">
        <v>4.3</v>
      </c>
      <c r="C7" s="43">
        <v>3.44</v>
      </c>
      <c r="D7" s="43">
        <v>3.05</v>
      </c>
      <c r="E7" s="43">
        <v>2.82</v>
      </c>
      <c r="F7" s="43">
        <v>2.66</v>
      </c>
      <c r="G7" s="43">
        <v>2.5499999999999998</v>
      </c>
      <c r="H7" s="43">
        <v>2.46</v>
      </c>
      <c r="I7" s="43">
        <v>2.4</v>
      </c>
      <c r="J7" s="43">
        <v>2.34</v>
      </c>
      <c r="K7" s="43">
        <v>2.2999999999999998</v>
      </c>
      <c r="L7" s="43">
        <v>2.25</v>
      </c>
      <c r="M7" s="43">
        <v>2.2200000000000002</v>
      </c>
    </row>
    <row r="8" spans="1:13" ht="30.95" customHeight="1" x14ac:dyDescent="0.25">
      <c r="A8" s="53">
        <v>23</v>
      </c>
      <c r="B8" s="43">
        <v>4.28</v>
      </c>
      <c r="C8" s="43">
        <v>3.42</v>
      </c>
      <c r="D8" s="43">
        <v>3.03</v>
      </c>
      <c r="E8" s="43">
        <v>2.8</v>
      </c>
      <c r="F8" s="43">
        <v>2.64</v>
      </c>
      <c r="G8" s="43">
        <v>2.5299999999999998</v>
      </c>
      <c r="H8" s="43">
        <v>2.44</v>
      </c>
      <c r="I8" s="43">
        <v>2.37</v>
      </c>
      <c r="J8" s="43">
        <v>2.3199999999999998</v>
      </c>
      <c r="K8" s="43">
        <v>2.27</v>
      </c>
      <c r="L8" s="43">
        <v>2.23</v>
      </c>
      <c r="M8" s="43">
        <v>2.2000000000000002</v>
      </c>
    </row>
    <row r="9" spans="1:13" ht="30.95" customHeight="1" x14ac:dyDescent="0.25">
      <c r="A9" s="53">
        <v>24</v>
      </c>
      <c r="B9" s="43">
        <v>4.26</v>
      </c>
      <c r="C9" s="43">
        <v>3.4</v>
      </c>
      <c r="D9" s="43">
        <v>3.01</v>
      </c>
      <c r="E9" s="43">
        <v>2.78</v>
      </c>
      <c r="F9" s="43">
        <v>2.62</v>
      </c>
      <c r="G9" s="43">
        <v>2.5099999999999998</v>
      </c>
      <c r="H9" s="43">
        <v>2.42</v>
      </c>
      <c r="I9" s="43">
        <v>2.36</v>
      </c>
      <c r="J9" s="43">
        <v>2.2999999999999998</v>
      </c>
      <c r="K9" s="43">
        <v>2.25</v>
      </c>
      <c r="L9" s="43">
        <v>2.21</v>
      </c>
      <c r="M9" s="43">
        <v>2.1800000000000002</v>
      </c>
    </row>
    <row r="10" spans="1:13" ht="30.95" customHeight="1" x14ac:dyDescent="0.25">
      <c r="A10" s="53">
        <v>25</v>
      </c>
      <c r="B10" s="43">
        <v>4.24</v>
      </c>
      <c r="C10" s="43">
        <v>3.39</v>
      </c>
      <c r="D10" s="43">
        <v>2.99</v>
      </c>
      <c r="E10" s="43">
        <v>2.76</v>
      </c>
      <c r="F10" s="43">
        <v>2.6</v>
      </c>
      <c r="G10" s="43">
        <v>2.4900000000000002</v>
      </c>
      <c r="H10" s="43">
        <v>2.4</v>
      </c>
      <c r="I10" s="43">
        <v>2.34</v>
      </c>
      <c r="J10" s="43">
        <v>2.2799999999999998</v>
      </c>
      <c r="K10" s="43">
        <v>2.2400000000000002</v>
      </c>
      <c r="L10" s="43">
        <v>2.19</v>
      </c>
      <c r="M10" s="43">
        <v>2.16</v>
      </c>
    </row>
    <row r="11" spans="1:13" ht="30.95" customHeight="1" x14ac:dyDescent="0.25">
      <c r="A11" s="53">
        <v>26</v>
      </c>
      <c r="B11" s="43">
        <v>4.2300000000000004</v>
      </c>
      <c r="C11" s="43">
        <v>3.37</v>
      </c>
      <c r="D11" s="43">
        <v>2.98</v>
      </c>
      <c r="E11" s="43">
        <v>2.74</v>
      </c>
      <c r="F11" s="43">
        <v>2.59</v>
      </c>
      <c r="G11" s="43">
        <v>2.4700000000000002</v>
      </c>
      <c r="H11" s="43">
        <v>2.39</v>
      </c>
      <c r="I11" s="43">
        <v>2.3199999999999998</v>
      </c>
      <c r="J11" s="43">
        <v>2.27</v>
      </c>
      <c r="K11" s="43">
        <v>2.2200000000000002</v>
      </c>
      <c r="L11" s="43">
        <v>2.1800000000000002</v>
      </c>
      <c r="M11" s="43">
        <v>2.14</v>
      </c>
    </row>
    <row r="12" spans="1:13" ht="30.95" customHeight="1" x14ac:dyDescent="0.25">
      <c r="A12" s="53">
        <v>27</v>
      </c>
      <c r="B12" s="43">
        <v>4.21</v>
      </c>
      <c r="C12" s="43">
        <v>3.35</v>
      </c>
      <c r="D12" s="43">
        <v>2.96</v>
      </c>
      <c r="E12" s="43">
        <v>2.73</v>
      </c>
      <c r="F12" s="43">
        <v>2.57</v>
      </c>
      <c r="G12" s="43">
        <v>2.46</v>
      </c>
      <c r="H12" s="43">
        <v>2.37</v>
      </c>
      <c r="I12" s="43">
        <v>2.31</v>
      </c>
      <c r="J12" s="43">
        <v>2.25</v>
      </c>
      <c r="K12" s="43">
        <v>2.2000000000000002</v>
      </c>
      <c r="L12" s="43">
        <v>2.16</v>
      </c>
      <c r="M12" s="43">
        <v>2.13</v>
      </c>
    </row>
    <row r="13" spans="1:13" ht="30.95" customHeight="1" x14ac:dyDescent="0.25">
      <c r="A13" s="53">
        <v>28</v>
      </c>
      <c r="B13" s="43">
        <v>4.2</v>
      </c>
      <c r="C13" s="43">
        <v>3.34</v>
      </c>
      <c r="D13" s="43">
        <v>2.95</v>
      </c>
      <c r="E13" s="43">
        <v>2.71</v>
      </c>
      <c r="F13" s="43">
        <v>2.56</v>
      </c>
      <c r="G13" s="43">
        <v>2.4500000000000002</v>
      </c>
      <c r="H13" s="43">
        <v>2.36</v>
      </c>
      <c r="I13" s="43">
        <v>2.29</v>
      </c>
      <c r="J13" s="43">
        <v>2.2400000000000002</v>
      </c>
      <c r="K13" s="43">
        <v>2.19</v>
      </c>
      <c r="L13" s="43">
        <v>2.15</v>
      </c>
      <c r="M13" s="43">
        <v>2.11</v>
      </c>
    </row>
    <row r="14" spans="1:13" ht="30.95" customHeight="1" x14ac:dyDescent="0.25">
      <c r="A14" s="53">
        <v>29</v>
      </c>
      <c r="B14" s="43">
        <v>4.18</v>
      </c>
      <c r="C14" s="43">
        <v>3.33</v>
      </c>
      <c r="D14" s="43">
        <v>2.93</v>
      </c>
      <c r="E14" s="43">
        <v>2.7</v>
      </c>
      <c r="F14" s="43">
        <v>2.5499999999999998</v>
      </c>
      <c r="G14" s="43">
        <v>2.4300000000000002</v>
      </c>
      <c r="H14" s="43">
        <v>2.35</v>
      </c>
      <c r="I14" s="43">
        <v>2.2799999999999998</v>
      </c>
      <c r="J14" s="43">
        <v>2.2200000000000002</v>
      </c>
      <c r="K14" s="43">
        <v>2.1800000000000002</v>
      </c>
      <c r="L14" s="43">
        <v>2.13</v>
      </c>
      <c r="M14" s="43">
        <v>2.1</v>
      </c>
    </row>
    <row r="15" spans="1:13" ht="30.95" customHeight="1" x14ac:dyDescent="0.25">
      <c r="A15" s="53">
        <v>30</v>
      </c>
      <c r="B15" s="43">
        <v>4.17</v>
      </c>
      <c r="C15" s="43">
        <v>3.32</v>
      </c>
      <c r="D15" s="43">
        <v>2.92</v>
      </c>
      <c r="E15" s="43">
        <v>2.69</v>
      </c>
      <c r="F15" s="43">
        <v>2.5299999999999998</v>
      </c>
      <c r="G15" s="43">
        <v>2.42</v>
      </c>
      <c r="H15" s="43">
        <v>2.33</v>
      </c>
      <c r="I15" s="43">
        <v>2.27</v>
      </c>
      <c r="J15" s="43">
        <v>2.21</v>
      </c>
      <c r="K15" s="43">
        <v>2.16</v>
      </c>
      <c r="L15" s="43">
        <v>2.12</v>
      </c>
      <c r="M15" s="43">
        <v>2.09</v>
      </c>
    </row>
    <row r="16" spans="1:13" ht="30.95" customHeight="1" x14ac:dyDescent="0.25">
      <c r="A16" s="53">
        <v>40</v>
      </c>
      <c r="B16" s="43">
        <v>4.08</v>
      </c>
      <c r="C16" s="43">
        <v>3.23</v>
      </c>
      <c r="D16" s="43">
        <v>2.84</v>
      </c>
      <c r="E16" s="43">
        <v>2.61</v>
      </c>
      <c r="F16" s="43">
        <v>2.4500000000000002</v>
      </c>
      <c r="G16" s="43">
        <v>2.34</v>
      </c>
      <c r="H16" s="43">
        <v>2.25</v>
      </c>
      <c r="I16" s="43">
        <v>2.1800000000000002</v>
      </c>
      <c r="J16" s="43">
        <v>2.12</v>
      </c>
      <c r="K16" s="43">
        <v>2.08</v>
      </c>
      <c r="L16" s="43">
        <v>2.0299999999999998</v>
      </c>
      <c r="M16" s="43">
        <v>2</v>
      </c>
    </row>
    <row r="17" spans="1:13" ht="30.95" customHeight="1" x14ac:dyDescent="0.25">
      <c r="A17" s="53">
        <v>50</v>
      </c>
      <c r="B17" s="43">
        <f>(B16+B18)/2</f>
        <v>4.04</v>
      </c>
      <c r="C17" s="43">
        <f t="shared" ref="C17:K17" si="0">(C16+C18)/2</f>
        <v>3.19</v>
      </c>
      <c r="D17" s="43">
        <f t="shared" si="0"/>
        <v>2.8</v>
      </c>
      <c r="E17" s="43">
        <f t="shared" si="0"/>
        <v>2.57</v>
      </c>
      <c r="F17" s="43">
        <f t="shared" si="0"/>
        <v>2.41</v>
      </c>
      <c r="G17" s="43">
        <f t="shared" si="0"/>
        <v>2.2949999999999999</v>
      </c>
      <c r="H17" s="43">
        <f t="shared" si="0"/>
        <v>2.21</v>
      </c>
      <c r="I17" s="43">
        <f t="shared" si="0"/>
        <v>2.14</v>
      </c>
      <c r="J17" s="43">
        <f t="shared" si="0"/>
        <v>2.08</v>
      </c>
      <c r="K17" s="43">
        <f t="shared" si="0"/>
        <v>2.0350000000000001</v>
      </c>
      <c r="L17" s="43">
        <v>1.98</v>
      </c>
      <c r="M17" s="43">
        <v>1.95</v>
      </c>
    </row>
    <row r="18" spans="1:13" ht="30.95" customHeight="1" x14ac:dyDescent="0.25">
      <c r="A18" s="53">
        <v>60</v>
      </c>
      <c r="B18" s="43">
        <v>4</v>
      </c>
      <c r="C18" s="43">
        <v>3.15</v>
      </c>
      <c r="D18" s="43">
        <v>2.76</v>
      </c>
      <c r="E18" s="43">
        <v>2.5299999999999998</v>
      </c>
      <c r="F18" s="43">
        <v>2.37</v>
      </c>
      <c r="G18" s="43">
        <v>2.25</v>
      </c>
      <c r="H18" s="43">
        <v>2.17</v>
      </c>
      <c r="I18" s="43">
        <v>2.1</v>
      </c>
      <c r="J18" s="43">
        <v>2.04</v>
      </c>
      <c r="K18" s="43">
        <v>1.99</v>
      </c>
      <c r="L18" s="43">
        <v>1.95</v>
      </c>
      <c r="M18" s="43">
        <v>1.91</v>
      </c>
    </row>
    <row r="19" spans="1:13" ht="30.95" customHeight="1" x14ac:dyDescent="0.25">
      <c r="A19" s="53">
        <v>75</v>
      </c>
      <c r="B19" s="43">
        <f>(B18+B20)/2</f>
        <v>3.98</v>
      </c>
      <c r="C19" s="43">
        <f t="shared" ref="C19:K19" si="1">(C18+C20)/2</f>
        <v>3.13</v>
      </c>
      <c r="D19" s="43">
        <f t="shared" si="1"/>
        <v>2.7399999999999998</v>
      </c>
      <c r="E19" s="43">
        <f t="shared" si="1"/>
        <v>2.5099999999999998</v>
      </c>
      <c r="F19" s="43">
        <f t="shared" si="1"/>
        <v>2.35</v>
      </c>
      <c r="G19" s="43">
        <f t="shared" si="1"/>
        <v>2.23</v>
      </c>
      <c r="H19" s="43">
        <f t="shared" si="1"/>
        <v>2.15</v>
      </c>
      <c r="I19" s="43">
        <f t="shared" si="1"/>
        <v>2.08</v>
      </c>
      <c r="J19" s="43">
        <f t="shared" si="1"/>
        <v>2.02</v>
      </c>
      <c r="K19" s="43">
        <f t="shared" si="1"/>
        <v>1.97</v>
      </c>
      <c r="L19" s="43">
        <v>1.93</v>
      </c>
      <c r="M19" s="43">
        <v>1.89</v>
      </c>
    </row>
    <row r="20" spans="1:13" ht="30.95" customHeight="1" x14ac:dyDescent="0.25">
      <c r="A20" s="53">
        <v>90</v>
      </c>
      <c r="B20" s="43">
        <f t="shared" ref="B20:K20" si="2">(B18+B23)/2</f>
        <v>3.96</v>
      </c>
      <c r="C20" s="43">
        <f t="shared" si="2"/>
        <v>3.11</v>
      </c>
      <c r="D20" s="43">
        <f t="shared" si="2"/>
        <v>2.7199999999999998</v>
      </c>
      <c r="E20" s="43">
        <f t="shared" si="2"/>
        <v>2.4900000000000002</v>
      </c>
      <c r="F20" s="43">
        <f t="shared" si="2"/>
        <v>2.33</v>
      </c>
      <c r="G20" s="43">
        <f t="shared" si="2"/>
        <v>2.21</v>
      </c>
      <c r="H20" s="43">
        <f t="shared" si="2"/>
        <v>2.13</v>
      </c>
      <c r="I20" s="43">
        <f t="shared" si="2"/>
        <v>2.06</v>
      </c>
      <c r="J20" s="43">
        <f t="shared" si="2"/>
        <v>2</v>
      </c>
      <c r="K20" s="43">
        <f t="shared" si="2"/>
        <v>1.95</v>
      </c>
      <c r="L20" s="43">
        <v>1.91</v>
      </c>
      <c r="M20" s="43">
        <v>1.87</v>
      </c>
    </row>
    <row r="21" spans="1:13" ht="30.95" customHeight="1" x14ac:dyDescent="0.25">
      <c r="A21" s="53">
        <v>105</v>
      </c>
      <c r="B21" s="43">
        <f>(B20+B23)/2</f>
        <v>3.94</v>
      </c>
      <c r="C21" s="43">
        <f t="shared" ref="C21:K21" si="3">(C20+C23)/2</f>
        <v>3.09</v>
      </c>
      <c r="D21" s="43">
        <f t="shared" si="3"/>
        <v>2.7</v>
      </c>
      <c r="E21" s="43">
        <f t="shared" si="3"/>
        <v>2.4700000000000002</v>
      </c>
      <c r="F21" s="43">
        <f t="shared" si="3"/>
        <v>2.31</v>
      </c>
      <c r="G21" s="43">
        <f t="shared" si="3"/>
        <v>2.19</v>
      </c>
      <c r="H21" s="43">
        <f t="shared" si="3"/>
        <v>2.11</v>
      </c>
      <c r="I21" s="43">
        <f t="shared" si="3"/>
        <v>2.04</v>
      </c>
      <c r="J21" s="43">
        <f t="shared" si="3"/>
        <v>1.98</v>
      </c>
      <c r="K21" s="43">
        <f t="shared" si="3"/>
        <v>1.93</v>
      </c>
      <c r="L21" s="43">
        <v>1.89</v>
      </c>
      <c r="M21" s="43">
        <v>1.85</v>
      </c>
    </row>
    <row r="22" spans="1:13" ht="30.95" customHeight="1" x14ac:dyDescent="0.25">
      <c r="A22" s="53">
        <v>114</v>
      </c>
      <c r="B22" s="43">
        <f>(B21+B23)/2</f>
        <v>3.9299999999999997</v>
      </c>
      <c r="C22" s="43">
        <f t="shared" ref="C22:K22" si="4">(C21+C23)/2</f>
        <v>3.08</v>
      </c>
      <c r="D22" s="43">
        <f t="shared" si="4"/>
        <v>2.6900000000000004</v>
      </c>
      <c r="E22" s="43">
        <f t="shared" si="4"/>
        <v>2.46</v>
      </c>
      <c r="F22" s="54">
        <f t="shared" si="4"/>
        <v>2.2999999999999998</v>
      </c>
      <c r="G22" s="43">
        <f t="shared" si="4"/>
        <v>2.1799999999999997</v>
      </c>
      <c r="H22" s="43">
        <f t="shared" si="4"/>
        <v>2.0999999999999996</v>
      </c>
      <c r="I22" s="43">
        <f t="shared" si="4"/>
        <v>2.0300000000000002</v>
      </c>
      <c r="J22" s="43">
        <f t="shared" si="4"/>
        <v>1.97</v>
      </c>
      <c r="K22" s="43">
        <f t="shared" si="4"/>
        <v>1.92</v>
      </c>
      <c r="L22" s="43">
        <v>1.87</v>
      </c>
      <c r="M22" s="43">
        <v>1.84</v>
      </c>
    </row>
    <row r="23" spans="1:13" ht="30.95" customHeight="1" x14ac:dyDescent="0.25">
      <c r="A23" s="53">
        <v>120</v>
      </c>
      <c r="B23" s="43">
        <v>3.92</v>
      </c>
      <c r="C23" s="43">
        <v>3.07</v>
      </c>
      <c r="D23" s="43">
        <v>2.68</v>
      </c>
      <c r="E23" s="43">
        <v>2.4500000000000002</v>
      </c>
      <c r="F23" s="43">
        <v>2.29</v>
      </c>
      <c r="G23" s="43">
        <v>2.17</v>
      </c>
      <c r="H23" s="43">
        <v>2.09</v>
      </c>
      <c r="I23" s="43">
        <v>2.02</v>
      </c>
      <c r="J23" s="43">
        <v>1.96</v>
      </c>
      <c r="K23" s="43">
        <v>1.91</v>
      </c>
      <c r="L23" s="43">
        <v>1.86</v>
      </c>
      <c r="M23" s="43">
        <v>1.83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zoomScale="85" zoomScaleNormal="85" workbookViewId="0">
      <selection activeCell="T25" sqref="T25"/>
    </sheetView>
  </sheetViews>
  <sheetFormatPr defaultRowHeight="15" x14ac:dyDescent="0.25"/>
  <cols>
    <col min="2" max="2" width="10.7109375" bestFit="1" customWidth="1"/>
    <col min="3" max="3" width="11" customWidth="1"/>
    <col min="4" max="4" width="12.7109375" bestFit="1" customWidth="1"/>
    <col min="5" max="5" width="9.85546875" bestFit="1" customWidth="1"/>
    <col min="6" max="6" width="10.7109375" bestFit="1" customWidth="1"/>
    <col min="7" max="7" width="12.7109375" bestFit="1" customWidth="1"/>
    <col min="8" max="8" width="11.42578125" customWidth="1"/>
    <col min="10" max="15" width="9.140625" hidden="1" customWidth="1"/>
  </cols>
  <sheetData>
    <row r="1" spans="1:15" ht="26.1" customHeight="1" x14ac:dyDescent="0.25">
      <c r="A1" s="20"/>
      <c r="B1" s="59" t="s">
        <v>4</v>
      </c>
      <c r="C1" s="59" t="s">
        <v>5</v>
      </c>
      <c r="D1" s="59" t="s">
        <v>9</v>
      </c>
      <c r="E1" s="59" t="s">
        <v>8</v>
      </c>
      <c r="F1" s="59" t="s">
        <v>10</v>
      </c>
      <c r="G1" s="59" t="s">
        <v>11</v>
      </c>
      <c r="H1" s="20"/>
    </row>
    <row r="2" spans="1:15" ht="26.1" customHeight="1" x14ac:dyDescent="0.25">
      <c r="A2" s="48"/>
      <c r="B2" s="60">
        <v>103</v>
      </c>
      <c r="C2" s="60">
        <v>104</v>
      </c>
      <c r="D2" s="60">
        <v>103</v>
      </c>
      <c r="E2" s="60">
        <v>104</v>
      </c>
      <c r="F2" s="60">
        <v>103</v>
      </c>
      <c r="G2" s="60">
        <v>103</v>
      </c>
      <c r="H2" s="48"/>
      <c r="J2">
        <f>(B2-$B$22)^2</f>
        <v>6.25E-2</v>
      </c>
      <c r="K2">
        <f>(C2-$C$22)^2</f>
        <v>0.30249999999999688</v>
      </c>
      <c r="L2">
        <f>(D2-$D$22)^2</f>
        <v>1.2099999999999875</v>
      </c>
      <c r="M2">
        <f>(E2-$E$22)^2</f>
        <v>0.30249999999999688</v>
      </c>
      <c r="N2">
        <f>(F2-$F$22)^2</f>
        <v>0.72249999999999037</v>
      </c>
      <c r="O2">
        <f>(G2-$G$22)^2</f>
        <v>8.1224999999999667</v>
      </c>
    </row>
    <row r="3" spans="1:15" ht="26.1" customHeight="1" x14ac:dyDescent="0.25">
      <c r="A3" s="48"/>
      <c r="B3" s="60">
        <v>103</v>
      </c>
      <c r="C3" s="60">
        <v>104</v>
      </c>
      <c r="D3" s="60">
        <v>103</v>
      </c>
      <c r="E3" s="60">
        <v>104</v>
      </c>
      <c r="F3" s="60">
        <v>103</v>
      </c>
      <c r="G3" s="60">
        <v>103</v>
      </c>
      <c r="H3" s="48"/>
      <c r="J3">
        <f t="shared" ref="J3:J21" si="0">(B3-$B$22)^2</f>
        <v>6.25E-2</v>
      </c>
      <c r="K3">
        <f t="shared" ref="K3:K21" si="1">(C3-$C$22)^2</f>
        <v>0.30249999999999688</v>
      </c>
      <c r="L3">
        <f t="shared" ref="L3:L21" si="2">(D3-$D$22)^2</f>
        <v>1.2099999999999875</v>
      </c>
      <c r="M3">
        <f t="shared" ref="M3:M21" si="3">(E3-$E$22)^2</f>
        <v>0.30249999999999688</v>
      </c>
      <c r="N3">
        <f t="shared" ref="N3:N21" si="4">(F3-$F$22)^2</f>
        <v>0.72249999999999037</v>
      </c>
      <c r="O3">
        <f t="shared" ref="O3:O21" si="5">(G3-$G$22)^2</f>
        <v>8.1224999999999667</v>
      </c>
    </row>
    <row r="4" spans="1:15" ht="26.1" customHeight="1" x14ac:dyDescent="0.25">
      <c r="A4" s="48"/>
      <c r="B4" s="60">
        <v>105</v>
      </c>
      <c r="C4" s="60">
        <v>104</v>
      </c>
      <c r="D4" s="60">
        <v>103</v>
      </c>
      <c r="E4" s="60">
        <v>104</v>
      </c>
      <c r="F4" s="60">
        <v>103</v>
      </c>
      <c r="G4" s="60">
        <v>103</v>
      </c>
      <c r="H4" s="20"/>
      <c r="J4">
        <f t="shared" si="0"/>
        <v>3.0625</v>
      </c>
      <c r="K4">
        <f t="shared" si="1"/>
        <v>0.30249999999999688</v>
      </c>
      <c r="L4">
        <f t="shared" si="2"/>
        <v>1.2099999999999875</v>
      </c>
      <c r="M4">
        <f t="shared" si="3"/>
        <v>0.30249999999999688</v>
      </c>
      <c r="N4">
        <f t="shared" si="4"/>
        <v>0.72249999999999037</v>
      </c>
      <c r="O4">
        <f t="shared" si="5"/>
        <v>8.1224999999999667</v>
      </c>
    </row>
    <row r="5" spans="1:15" ht="26.1" customHeight="1" x14ac:dyDescent="0.25">
      <c r="A5" s="48"/>
      <c r="B5" s="60">
        <v>103</v>
      </c>
      <c r="C5" s="60">
        <v>104</v>
      </c>
      <c r="D5" s="60">
        <v>103</v>
      </c>
      <c r="E5" s="60">
        <v>104</v>
      </c>
      <c r="F5" s="60">
        <v>104</v>
      </c>
      <c r="G5" s="60">
        <v>105</v>
      </c>
      <c r="H5" s="20"/>
      <c r="J5">
        <f t="shared" si="0"/>
        <v>6.25E-2</v>
      </c>
      <c r="K5">
        <f t="shared" si="1"/>
        <v>0.30249999999999688</v>
      </c>
      <c r="L5">
        <f t="shared" si="2"/>
        <v>1.2099999999999875</v>
      </c>
      <c r="M5">
        <f t="shared" si="3"/>
        <v>0.30249999999999688</v>
      </c>
      <c r="N5">
        <f t="shared" si="4"/>
        <v>2.2500000000001706E-2</v>
      </c>
      <c r="O5">
        <f t="shared" si="5"/>
        <v>0.72249999999999037</v>
      </c>
    </row>
    <row r="6" spans="1:15" ht="26.1" customHeight="1" x14ac:dyDescent="0.25">
      <c r="A6" s="48"/>
      <c r="B6" s="60">
        <v>100</v>
      </c>
      <c r="C6" s="60">
        <v>104</v>
      </c>
      <c r="D6" s="60">
        <v>100</v>
      </c>
      <c r="E6" s="60">
        <v>104</v>
      </c>
      <c r="F6" s="60">
        <v>105</v>
      </c>
      <c r="G6" s="60">
        <v>103</v>
      </c>
      <c r="H6" s="20"/>
      <c r="J6">
        <f t="shared" si="0"/>
        <v>10.5625</v>
      </c>
      <c r="K6">
        <f t="shared" si="1"/>
        <v>0.30249999999999688</v>
      </c>
      <c r="L6">
        <f t="shared" si="2"/>
        <v>3.6100000000000216</v>
      </c>
      <c r="M6">
        <f t="shared" si="3"/>
        <v>0.30249999999999688</v>
      </c>
      <c r="N6">
        <f t="shared" si="4"/>
        <v>1.3225000000000131</v>
      </c>
      <c r="O6">
        <f t="shared" si="5"/>
        <v>8.1224999999999667</v>
      </c>
    </row>
    <row r="7" spans="1:15" ht="26.1" customHeight="1" x14ac:dyDescent="0.25">
      <c r="A7" s="48"/>
      <c r="B7" s="60">
        <v>100</v>
      </c>
      <c r="C7" s="60">
        <v>103</v>
      </c>
      <c r="D7" s="60">
        <v>100</v>
      </c>
      <c r="E7" s="60">
        <v>103</v>
      </c>
      <c r="F7" s="60">
        <v>103</v>
      </c>
      <c r="G7" s="60">
        <v>115</v>
      </c>
      <c r="H7" s="20"/>
      <c r="J7">
        <f t="shared" si="0"/>
        <v>10.5625</v>
      </c>
      <c r="K7">
        <f t="shared" si="1"/>
        <v>0.20250000000000257</v>
      </c>
      <c r="L7">
        <f t="shared" si="2"/>
        <v>3.6100000000000216</v>
      </c>
      <c r="M7">
        <f t="shared" si="3"/>
        <v>0.20250000000000257</v>
      </c>
      <c r="N7">
        <f t="shared" si="4"/>
        <v>0.72249999999999037</v>
      </c>
      <c r="O7">
        <f t="shared" si="5"/>
        <v>83.72250000000011</v>
      </c>
    </row>
    <row r="8" spans="1:15" ht="26.1" customHeight="1" x14ac:dyDescent="0.25">
      <c r="A8" s="48"/>
      <c r="B8" s="60">
        <v>103</v>
      </c>
      <c r="C8" s="60">
        <v>104</v>
      </c>
      <c r="D8" s="60">
        <v>103</v>
      </c>
      <c r="E8" s="60">
        <v>104</v>
      </c>
      <c r="F8" s="60">
        <v>105</v>
      </c>
      <c r="G8" s="60">
        <v>104</v>
      </c>
      <c r="H8" s="20"/>
      <c r="J8">
        <f t="shared" si="0"/>
        <v>6.25E-2</v>
      </c>
      <c r="K8">
        <f t="shared" si="1"/>
        <v>0.30249999999999688</v>
      </c>
      <c r="L8">
        <f t="shared" si="2"/>
        <v>1.2099999999999875</v>
      </c>
      <c r="M8">
        <f t="shared" si="3"/>
        <v>0.30249999999999688</v>
      </c>
      <c r="N8">
        <f t="shared" si="4"/>
        <v>1.3225000000000131</v>
      </c>
      <c r="O8">
        <f t="shared" si="5"/>
        <v>3.422499999999979</v>
      </c>
    </row>
    <row r="9" spans="1:15" ht="26.1" customHeight="1" x14ac:dyDescent="0.25">
      <c r="A9" s="48"/>
      <c r="B9" s="60">
        <v>103</v>
      </c>
      <c r="C9" s="60">
        <v>104</v>
      </c>
      <c r="D9" s="60">
        <v>103</v>
      </c>
      <c r="E9" s="60">
        <v>104</v>
      </c>
      <c r="F9" s="60">
        <v>103</v>
      </c>
      <c r="G9" s="60">
        <v>103</v>
      </c>
      <c r="H9" s="20"/>
      <c r="J9">
        <f t="shared" si="0"/>
        <v>6.25E-2</v>
      </c>
      <c r="K9">
        <f t="shared" si="1"/>
        <v>0.30249999999999688</v>
      </c>
      <c r="L9">
        <f t="shared" si="2"/>
        <v>1.2099999999999875</v>
      </c>
      <c r="M9">
        <f t="shared" si="3"/>
        <v>0.30249999999999688</v>
      </c>
      <c r="N9">
        <f t="shared" si="4"/>
        <v>0.72249999999999037</v>
      </c>
      <c r="O9">
        <f t="shared" si="5"/>
        <v>8.1224999999999667</v>
      </c>
    </row>
    <row r="10" spans="1:15" ht="26.1" customHeight="1" x14ac:dyDescent="0.25">
      <c r="A10" s="48"/>
      <c r="B10" s="60">
        <v>103</v>
      </c>
      <c r="C10" s="60">
        <v>104</v>
      </c>
      <c r="D10" s="60">
        <v>103</v>
      </c>
      <c r="E10" s="60">
        <v>103</v>
      </c>
      <c r="F10" s="60">
        <v>103</v>
      </c>
      <c r="G10" s="60">
        <v>103</v>
      </c>
      <c r="H10" s="20"/>
      <c r="J10">
        <f t="shared" si="0"/>
        <v>6.25E-2</v>
      </c>
      <c r="K10">
        <f t="shared" si="1"/>
        <v>0.30249999999999688</v>
      </c>
      <c r="L10">
        <f t="shared" si="2"/>
        <v>1.2099999999999875</v>
      </c>
      <c r="M10">
        <f t="shared" si="3"/>
        <v>0.20250000000000257</v>
      </c>
      <c r="N10">
        <f t="shared" si="4"/>
        <v>0.72249999999999037</v>
      </c>
      <c r="O10">
        <f>(G10-$G$22)^2</f>
        <v>8.1224999999999667</v>
      </c>
    </row>
    <row r="11" spans="1:15" ht="26.1" customHeight="1" x14ac:dyDescent="0.25">
      <c r="A11" s="48"/>
      <c r="B11" s="60">
        <v>103</v>
      </c>
      <c r="C11" s="60">
        <v>104</v>
      </c>
      <c r="D11" s="60">
        <v>103</v>
      </c>
      <c r="E11" s="60">
        <v>105</v>
      </c>
      <c r="F11" s="60">
        <v>103</v>
      </c>
      <c r="G11" s="60">
        <v>115</v>
      </c>
      <c r="H11" s="20"/>
      <c r="J11">
        <f t="shared" si="0"/>
        <v>6.25E-2</v>
      </c>
      <c r="K11">
        <f t="shared" si="1"/>
        <v>0.30249999999999688</v>
      </c>
      <c r="L11">
        <f t="shared" si="2"/>
        <v>1.2099999999999875</v>
      </c>
      <c r="M11">
        <f t="shared" si="3"/>
        <v>2.402499999999991</v>
      </c>
      <c r="N11">
        <f t="shared" si="4"/>
        <v>0.72249999999999037</v>
      </c>
      <c r="O11">
        <f t="shared" si="5"/>
        <v>83.72250000000011</v>
      </c>
    </row>
    <row r="12" spans="1:15" ht="26.1" customHeight="1" x14ac:dyDescent="0.25">
      <c r="A12" s="48"/>
      <c r="B12" s="60">
        <v>105</v>
      </c>
      <c r="C12" s="60">
        <v>104</v>
      </c>
      <c r="D12" s="60">
        <v>100</v>
      </c>
      <c r="E12" s="60">
        <v>103</v>
      </c>
      <c r="F12" s="60">
        <v>103</v>
      </c>
      <c r="G12" s="60">
        <v>107</v>
      </c>
      <c r="H12" s="20"/>
      <c r="J12">
        <f t="shared" si="0"/>
        <v>3.0625</v>
      </c>
      <c r="K12">
        <f t="shared" si="1"/>
        <v>0.30249999999999688</v>
      </c>
      <c r="L12">
        <f t="shared" si="2"/>
        <v>3.6100000000000216</v>
      </c>
      <c r="M12">
        <f t="shared" si="3"/>
        <v>0.20250000000000257</v>
      </c>
      <c r="N12">
        <f t="shared" si="4"/>
        <v>0.72249999999999037</v>
      </c>
      <c r="O12">
        <f t="shared" si="5"/>
        <v>1.3225000000000131</v>
      </c>
    </row>
    <row r="13" spans="1:15" ht="26.1" customHeight="1" x14ac:dyDescent="0.25">
      <c r="A13" s="48"/>
      <c r="B13" s="60">
        <v>105</v>
      </c>
      <c r="C13" s="60">
        <v>104</v>
      </c>
      <c r="D13" s="60">
        <v>105</v>
      </c>
      <c r="E13" s="60">
        <v>103</v>
      </c>
      <c r="F13" s="60">
        <v>103</v>
      </c>
      <c r="G13" s="60">
        <v>108</v>
      </c>
      <c r="H13" s="20"/>
      <c r="J13">
        <f t="shared" si="0"/>
        <v>3.0625</v>
      </c>
      <c r="K13">
        <f>(C13-$C$22)^2</f>
        <v>0.30249999999999688</v>
      </c>
      <c r="L13">
        <f t="shared" si="2"/>
        <v>9.6099999999999639</v>
      </c>
      <c r="M13">
        <f t="shared" si="3"/>
        <v>0.20250000000000257</v>
      </c>
      <c r="N13">
        <f t="shared" si="4"/>
        <v>0.72249999999999037</v>
      </c>
      <c r="O13">
        <f t="shared" si="5"/>
        <v>4.6225000000000245</v>
      </c>
    </row>
    <row r="14" spans="1:15" ht="26.1" customHeight="1" x14ac:dyDescent="0.25">
      <c r="A14" s="48"/>
      <c r="B14" s="60">
        <v>105</v>
      </c>
      <c r="C14" s="60">
        <v>103</v>
      </c>
      <c r="D14" s="60">
        <v>100</v>
      </c>
      <c r="E14" s="60">
        <v>103</v>
      </c>
      <c r="F14" s="60">
        <v>103</v>
      </c>
      <c r="G14" s="60">
        <v>103</v>
      </c>
      <c r="H14" s="20"/>
      <c r="J14">
        <f t="shared" si="0"/>
        <v>3.0625</v>
      </c>
      <c r="K14">
        <f t="shared" si="1"/>
        <v>0.20250000000000257</v>
      </c>
      <c r="L14">
        <f t="shared" si="2"/>
        <v>3.6100000000000216</v>
      </c>
      <c r="M14">
        <f t="shared" si="3"/>
        <v>0.20250000000000257</v>
      </c>
      <c r="N14">
        <f t="shared" si="4"/>
        <v>0.72249999999999037</v>
      </c>
      <c r="O14">
        <f t="shared" si="5"/>
        <v>8.1224999999999667</v>
      </c>
    </row>
    <row r="15" spans="1:15" ht="26.1" customHeight="1" x14ac:dyDescent="0.25">
      <c r="A15" s="48"/>
      <c r="B15" s="60">
        <v>103</v>
      </c>
      <c r="C15" s="60">
        <v>103</v>
      </c>
      <c r="D15" s="60">
        <v>103</v>
      </c>
      <c r="E15" s="60">
        <v>103</v>
      </c>
      <c r="F15" s="60">
        <v>103</v>
      </c>
      <c r="G15" s="60">
        <v>100</v>
      </c>
      <c r="H15" s="20"/>
      <c r="J15">
        <f t="shared" si="0"/>
        <v>6.25E-2</v>
      </c>
      <c r="K15">
        <f t="shared" si="1"/>
        <v>0.20250000000000257</v>
      </c>
      <c r="L15">
        <f t="shared" si="2"/>
        <v>1.2099999999999875</v>
      </c>
      <c r="M15">
        <f t="shared" si="3"/>
        <v>0.20250000000000257</v>
      </c>
      <c r="N15">
        <f t="shared" si="4"/>
        <v>0.72249999999999037</v>
      </c>
      <c r="O15">
        <f t="shared" si="5"/>
        <v>34.222499999999933</v>
      </c>
    </row>
    <row r="16" spans="1:15" ht="26.1" customHeight="1" x14ac:dyDescent="0.25">
      <c r="A16" s="48"/>
      <c r="B16" s="60">
        <v>103</v>
      </c>
      <c r="C16" s="60">
        <v>103</v>
      </c>
      <c r="D16" s="60">
        <v>100</v>
      </c>
      <c r="E16" s="60">
        <v>103</v>
      </c>
      <c r="F16" s="60">
        <v>103</v>
      </c>
      <c r="G16" s="60">
        <v>103</v>
      </c>
      <c r="H16" s="20"/>
      <c r="J16">
        <f t="shared" si="0"/>
        <v>6.25E-2</v>
      </c>
      <c r="K16">
        <f t="shared" si="1"/>
        <v>0.20250000000000257</v>
      </c>
      <c r="L16">
        <f t="shared" si="2"/>
        <v>3.6100000000000216</v>
      </c>
      <c r="M16">
        <f t="shared" si="3"/>
        <v>0.20250000000000257</v>
      </c>
      <c r="N16">
        <f t="shared" si="4"/>
        <v>0.72249999999999037</v>
      </c>
      <c r="O16">
        <f t="shared" si="5"/>
        <v>8.1224999999999667</v>
      </c>
    </row>
    <row r="17" spans="1:15" ht="26.1" customHeight="1" x14ac:dyDescent="0.25">
      <c r="A17" s="48"/>
      <c r="B17" s="60">
        <v>105</v>
      </c>
      <c r="C17" s="60">
        <v>104</v>
      </c>
      <c r="D17" s="60">
        <v>100</v>
      </c>
      <c r="E17" s="60">
        <v>103</v>
      </c>
      <c r="F17" s="60">
        <v>103</v>
      </c>
      <c r="G17" s="60">
        <v>103</v>
      </c>
      <c r="H17" s="20"/>
      <c r="J17">
        <f t="shared" si="0"/>
        <v>3.0625</v>
      </c>
      <c r="K17">
        <f t="shared" si="1"/>
        <v>0.30249999999999688</v>
      </c>
      <c r="L17">
        <f t="shared" si="2"/>
        <v>3.6100000000000216</v>
      </c>
      <c r="M17">
        <f t="shared" si="3"/>
        <v>0.20250000000000257</v>
      </c>
      <c r="N17">
        <f t="shared" si="4"/>
        <v>0.72249999999999037</v>
      </c>
      <c r="O17">
        <f t="shared" si="5"/>
        <v>8.1224999999999667</v>
      </c>
    </row>
    <row r="18" spans="1:15" ht="26.1" customHeight="1" x14ac:dyDescent="0.25">
      <c r="A18" s="48"/>
      <c r="B18" s="60">
        <v>104</v>
      </c>
      <c r="C18" s="60">
        <v>100</v>
      </c>
      <c r="D18" s="60">
        <v>103</v>
      </c>
      <c r="E18" s="60">
        <v>103</v>
      </c>
      <c r="F18" s="60">
        <v>109</v>
      </c>
      <c r="G18" s="60">
        <v>115</v>
      </c>
      <c r="H18" s="20"/>
      <c r="J18">
        <f t="shared" si="0"/>
        <v>0.5625</v>
      </c>
      <c r="K18">
        <f t="shared" si="1"/>
        <v>11.902500000000019</v>
      </c>
      <c r="L18">
        <f t="shared" si="2"/>
        <v>1.2099999999999875</v>
      </c>
      <c r="M18">
        <f t="shared" si="3"/>
        <v>0.20250000000000257</v>
      </c>
      <c r="N18">
        <f t="shared" si="4"/>
        <v>26.522500000000058</v>
      </c>
      <c r="O18">
        <f t="shared" si="5"/>
        <v>83.72250000000011</v>
      </c>
    </row>
    <row r="19" spans="1:15" ht="26.1" customHeight="1" x14ac:dyDescent="0.25">
      <c r="A19" s="48"/>
      <c r="B19" s="60">
        <v>103</v>
      </c>
      <c r="C19" s="60">
        <v>103</v>
      </c>
      <c r="D19" s="60">
        <v>103</v>
      </c>
      <c r="E19" s="60">
        <v>103</v>
      </c>
      <c r="F19" s="60">
        <v>107</v>
      </c>
      <c r="G19" s="60">
        <v>103</v>
      </c>
      <c r="H19" s="20"/>
      <c r="J19">
        <f t="shared" si="0"/>
        <v>6.25E-2</v>
      </c>
      <c r="K19">
        <f t="shared" si="1"/>
        <v>0.20250000000000257</v>
      </c>
      <c r="L19">
        <f t="shared" si="2"/>
        <v>1.2099999999999875</v>
      </c>
      <c r="M19">
        <f t="shared" si="3"/>
        <v>0.20250000000000257</v>
      </c>
      <c r="N19">
        <f t="shared" si="4"/>
        <v>9.922500000000035</v>
      </c>
      <c r="O19">
        <f t="shared" si="5"/>
        <v>8.1224999999999667</v>
      </c>
    </row>
    <row r="20" spans="1:15" ht="26.1" customHeight="1" x14ac:dyDescent="0.25">
      <c r="A20" s="48"/>
      <c r="B20" s="60">
        <v>103</v>
      </c>
      <c r="C20" s="60">
        <v>103</v>
      </c>
      <c r="D20" s="60">
        <v>100</v>
      </c>
      <c r="E20" s="60">
        <v>103</v>
      </c>
      <c r="F20" s="60">
        <v>104</v>
      </c>
      <c r="G20" s="60">
        <v>103</v>
      </c>
      <c r="H20" s="20"/>
      <c r="J20">
        <f t="shared" si="0"/>
        <v>6.25E-2</v>
      </c>
      <c r="K20">
        <f t="shared" si="1"/>
        <v>0.20250000000000257</v>
      </c>
      <c r="L20">
        <f t="shared" si="2"/>
        <v>3.6100000000000216</v>
      </c>
      <c r="M20">
        <f t="shared" si="3"/>
        <v>0.20250000000000257</v>
      </c>
      <c r="N20">
        <f t="shared" si="4"/>
        <v>2.2500000000001706E-2</v>
      </c>
      <c r="O20">
        <f t="shared" si="5"/>
        <v>8.1224999999999667</v>
      </c>
    </row>
    <row r="21" spans="1:15" ht="26.1" customHeight="1" x14ac:dyDescent="0.25">
      <c r="A21" s="48"/>
      <c r="B21" s="60">
        <v>103</v>
      </c>
      <c r="C21" s="60">
        <v>103</v>
      </c>
      <c r="D21" s="60">
        <v>100</v>
      </c>
      <c r="E21" s="60">
        <v>103</v>
      </c>
      <c r="F21" s="60">
        <v>104</v>
      </c>
      <c r="G21" s="60">
        <v>115</v>
      </c>
      <c r="H21" s="20"/>
      <c r="J21">
        <f t="shared" si="0"/>
        <v>6.25E-2</v>
      </c>
      <c r="K21">
        <f t="shared" si="1"/>
        <v>0.20250000000000257</v>
      </c>
      <c r="L21">
        <f t="shared" si="2"/>
        <v>3.6100000000000216</v>
      </c>
      <c r="M21">
        <f t="shared" si="3"/>
        <v>0.20250000000000257</v>
      </c>
      <c r="N21">
        <f t="shared" si="4"/>
        <v>2.2500000000001706E-2</v>
      </c>
      <c r="O21">
        <f t="shared" si="5"/>
        <v>83.72250000000011</v>
      </c>
    </row>
    <row r="22" spans="1:15" ht="26.1" customHeight="1" x14ac:dyDescent="0.25">
      <c r="A22" s="61"/>
      <c r="B22" s="57">
        <f t="shared" ref="B22:G22" si="6">AVERAGE(B2:B21)</f>
        <v>103.25</v>
      </c>
      <c r="C22" s="57">
        <f t="shared" si="6"/>
        <v>103.45</v>
      </c>
      <c r="D22" s="57">
        <f t="shared" si="6"/>
        <v>101.9</v>
      </c>
      <c r="E22" s="57">
        <f t="shared" si="6"/>
        <v>103.45</v>
      </c>
      <c r="F22" s="57">
        <f t="shared" si="6"/>
        <v>103.85</v>
      </c>
      <c r="G22" s="57">
        <f t="shared" si="6"/>
        <v>105.85</v>
      </c>
      <c r="H22" s="20"/>
      <c r="J22" s="3">
        <f>SUM(J2:J21)</f>
        <v>37.75</v>
      </c>
      <c r="K22" s="3">
        <f>SUM(K2:K21)</f>
        <v>16.950000000000003</v>
      </c>
      <c r="L22" s="3">
        <f>SUM(L2:L21)</f>
        <v>51.79999999999999</v>
      </c>
      <c r="M22" s="3">
        <f>SUM(M2:M21)</f>
        <v>6.9499999999999975</v>
      </c>
      <c r="N22" s="3">
        <f t="shared" ref="N22" si="7">SUM(N2:N21)</f>
        <v>48.54999999999999</v>
      </c>
      <c r="O22" s="3">
        <f>SUM(O2:O21)</f>
        <v>468.54999999999995</v>
      </c>
    </row>
    <row r="23" spans="1:15" ht="26.1" customHeight="1" x14ac:dyDescent="0.25">
      <c r="A23" s="61"/>
      <c r="B23" s="57">
        <f>AVERAGE(B22:G22)</f>
        <v>103.625</v>
      </c>
      <c r="C23" s="58">
        <f>AVERAGE(B22:G22)</f>
        <v>103.625</v>
      </c>
      <c r="D23" s="58">
        <f>AVERAGE(B22:G22)</f>
        <v>103.625</v>
      </c>
      <c r="E23" s="58">
        <f>AVERAGE(B22:G22)</f>
        <v>103.625</v>
      </c>
      <c r="F23" s="58">
        <f>AVERAGE(B22:G22)</f>
        <v>103.625</v>
      </c>
      <c r="G23" s="58">
        <f>AVERAGE(B22:G22)</f>
        <v>103.625</v>
      </c>
      <c r="H23" s="61" t="s">
        <v>14</v>
      </c>
    </row>
    <row r="24" spans="1:15" ht="26.1" customHeight="1" x14ac:dyDescent="0.25">
      <c r="A24" s="47" t="s">
        <v>20</v>
      </c>
      <c r="B24" s="56">
        <f>20*(B22-B23)^2</f>
        <v>2.8125</v>
      </c>
      <c r="C24" s="56">
        <f>20*(C22-B23)^2</f>
        <v>0.61249999999998006</v>
      </c>
      <c r="D24" s="56">
        <f>20*(D22-B23)^2</f>
        <v>59.512499999999605</v>
      </c>
      <c r="E24" s="56">
        <f>20*(E22-B23)^2</f>
        <v>0.61249999999998006</v>
      </c>
      <c r="F24" s="56">
        <f>20*(F22-B23)^2</f>
        <v>1.0124999999999489</v>
      </c>
      <c r="G24" s="56">
        <f>20*(G22-B23)^2</f>
        <v>99.012499999999491</v>
      </c>
      <c r="H24" s="57">
        <f>SUM(B24:G24)</f>
        <v>163.57499999999902</v>
      </c>
    </row>
    <row r="25" spans="1:15" ht="26.1" customHeight="1" x14ac:dyDescent="0.25">
      <c r="A25" s="47" t="s">
        <v>21</v>
      </c>
      <c r="B25" s="56">
        <f t="shared" ref="B25:G25" si="8">J22</f>
        <v>37.75</v>
      </c>
      <c r="C25" s="56">
        <f t="shared" si="8"/>
        <v>16.950000000000003</v>
      </c>
      <c r="D25" s="56">
        <f t="shared" si="8"/>
        <v>51.79999999999999</v>
      </c>
      <c r="E25" s="56">
        <f t="shared" si="8"/>
        <v>6.9499999999999975</v>
      </c>
      <c r="F25" s="56">
        <f t="shared" si="8"/>
        <v>48.54999999999999</v>
      </c>
      <c r="G25" s="56">
        <f t="shared" si="8"/>
        <v>468.54999999999995</v>
      </c>
      <c r="H25" s="57">
        <f t="shared" ref="H25:H26" si="9">SUM(B25:G25)</f>
        <v>630.54999999999995</v>
      </c>
      <c r="I25" s="21"/>
      <c r="J25" s="21"/>
      <c r="K25" s="21"/>
    </row>
    <row r="26" spans="1:15" ht="26.1" customHeight="1" x14ac:dyDescent="0.25">
      <c r="A26" s="47" t="s">
        <v>22</v>
      </c>
      <c r="B26" s="56">
        <f>(B2-B23)^2+(B3-B23)^2+(B4-B23)^2+(B5-B23)^2+(B6-B23)^2+(B7-B23)^2+(B8-B23)^2+(B9-B23)^2+(B10-B23)^2+(B11-B23)^2+(B12-B23)^2+(B13-B23)^2+(B14-B23)^2+(B15-B23)^2+(B16-B23)^2+(B17-B23)^2+(B18-B23)^2+(B19-B23)^2+(B20-B23)^2+(B21-B23)^2</f>
        <v>40.5625</v>
      </c>
      <c r="C26" s="56">
        <f t="shared" ref="C26:G26" si="10">(C2-C23)^2+(C3-C23)^2+(C4-C23)^2+(C5-C23)^2+(C6-C23)^2+(C7-C23)^2+(C8-C23)^2+(C9-C23)^2+(C10-C23)^2+(C11-C23)^2+(C12-C23)^2+(C13-C23)^2+(C14-C23)^2+(C15-C23)^2+(C16-C23)^2+(C17-C23)^2+(C18-C23)^2+(C19-C23)^2+(C20-C23)^2+(C21-C23)^2</f>
        <v>17.5625</v>
      </c>
      <c r="D26" s="56">
        <f t="shared" si="10"/>
        <v>111.3125</v>
      </c>
      <c r="E26" s="56">
        <f t="shared" si="10"/>
        <v>7.5625</v>
      </c>
      <c r="F26" s="56">
        <f t="shared" si="10"/>
        <v>49.5625</v>
      </c>
      <c r="G26" s="56">
        <f t="shared" si="10"/>
        <v>567.5625</v>
      </c>
      <c r="H26" s="57">
        <f t="shared" si="9"/>
        <v>794.125</v>
      </c>
      <c r="I26" s="21"/>
      <c r="J26" s="21"/>
      <c r="K26" s="21"/>
    </row>
    <row r="27" spans="1:15" ht="26.1" customHeight="1" x14ac:dyDescent="0.25">
      <c r="A27" s="20"/>
      <c r="B27" s="20"/>
      <c r="C27" s="20"/>
      <c r="D27" s="20"/>
      <c r="E27" s="20"/>
      <c r="F27" s="20"/>
      <c r="G27" s="20"/>
      <c r="H27" s="20"/>
    </row>
    <row r="28" spans="1:15" ht="26.1" customHeight="1" x14ac:dyDescent="0.25">
      <c r="A28" s="20"/>
      <c r="B28" s="62" t="s">
        <v>12</v>
      </c>
      <c r="C28" s="63">
        <f>(H24/5)/(H25/114)</f>
        <v>5.9146935215287888</v>
      </c>
      <c r="D28" s="20"/>
      <c r="E28" s="20"/>
      <c r="F28" s="62" t="s">
        <v>19</v>
      </c>
      <c r="G28" s="63">
        <v>2.2999999999999998</v>
      </c>
      <c r="H28" s="20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0" zoomScaleNormal="100" workbookViewId="0">
      <selection activeCell="L23" sqref="K23:L35"/>
    </sheetView>
  </sheetViews>
  <sheetFormatPr defaultColWidth="6.7109375" defaultRowHeight="21" customHeight="1" x14ac:dyDescent="0.25"/>
  <cols>
    <col min="1" max="1" width="6.7109375" style="16" customWidth="1"/>
    <col min="2" max="7" width="15" style="6" customWidth="1"/>
    <col min="8" max="16384" width="6.7109375" style="6"/>
  </cols>
  <sheetData>
    <row r="1" spans="1:8" ht="21" customHeight="1" x14ac:dyDescent="0.25">
      <c r="A1" s="75"/>
      <c r="B1" s="72">
        <v>0.25</v>
      </c>
      <c r="C1" s="73">
        <v>0.2</v>
      </c>
      <c r="D1" s="73">
        <v>0.1</v>
      </c>
      <c r="E1" s="73">
        <v>0.05</v>
      </c>
      <c r="F1" s="73">
        <v>2.5000000000000001E-2</v>
      </c>
      <c r="G1" s="74">
        <v>0.01</v>
      </c>
      <c r="H1" s="75"/>
    </row>
    <row r="2" spans="1:8" ht="21" customHeight="1" x14ac:dyDescent="0.25">
      <c r="A2" s="53">
        <v>1</v>
      </c>
      <c r="B2" s="70">
        <v>1</v>
      </c>
      <c r="C2" s="68">
        <v>1.3759999999999999</v>
      </c>
      <c r="D2" s="68">
        <v>3.0779999999999998</v>
      </c>
      <c r="E2" s="68">
        <v>6.3140000000000001</v>
      </c>
      <c r="F2" s="68">
        <v>12.706</v>
      </c>
      <c r="G2" s="71">
        <v>31.821000000000002</v>
      </c>
      <c r="H2" s="53">
        <v>1</v>
      </c>
    </row>
    <row r="3" spans="1:8" ht="21" customHeight="1" x14ac:dyDescent="0.25">
      <c r="A3" s="53">
        <v>2</v>
      </c>
      <c r="B3" s="65">
        <v>0.81599999999999995</v>
      </c>
      <c r="C3" s="69">
        <v>1.0609999999999999</v>
      </c>
      <c r="D3" s="69">
        <v>1.8859999999999999</v>
      </c>
      <c r="E3" s="69">
        <v>2.92</v>
      </c>
      <c r="F3" s="69">
        <v>4.3029999999999999</v>
      </c>
      <c r="G3" s="66">
        <v>6.9649999999999999</v>
      </c>
      <c r="H3" s="53">
        <v>2</v>
      </c>
    </row>
    <row r="4" spans="1:8" ht="21" customHeight="1" x14ac:dyDescent="0.25">
      <c r="A4" s="53">
        <v>3</v>
      </c>
      <c r="B4" s="65">
        <v>0.76500000000000001</v>
      </c>
      <c r="C4" s="69">
        <v>0.97799999999999998</v>
      </c>
      <c r="D4" s="69">
        <v>1.6379999999999999</v>
      </c>
      <c r="E4" s="69">
        <v>2.3530000000000002</v>
      </c>
      <c r="F4" s="69">
        <v>3.1819999999999999</v>
      </c>
      <c r="G4" s="66">
        <v>4.5410000000000004</v>
      </c>
      <c r="H4" s="53">
        <v>3</v>
      </c>
    </row>
    <row r="5" spans="1:8" ht="21" customHeight="1" x14ac:dyDescent="0.25">
      <c r="A5" s="53">
        <v>4</v>
      </c>
      <c r="B5" s="65">
        <v>0.74099999999999999</v>
      </c>
      <c r="C5" s="69">
        <v>0.94099999999999995</v>
      </c>
      <c r="D5" s="69">
        <v>1.5329999999999999</v>
      </c>
      <c r="E5" s="69">
        <v>2.1320000000000001</v>
      </c>
      <c r="F5" s="69">
        <v>2.7759999999999998</v>
      </c>
      <c r="G5" s="66">
        <v>3.7469999999999999</v>
      </c>
      <c r="H5" s="53">
        <v>4</v>
      </c>
    </row>
    <row r="6" spans="1:8" ht="21" customHeight="1" x14ac:dyDescent="0.25">
      <c r="A6" s="53">
        <v>5</v>
      </c>
      <c r="B6" s="65">
        <v>0.72699999999999998</v>
      </c>
      <c r="C6" s="69">
        <v>0.92</v>
      </c>
      <c r="D6" s="69">
        <v>1.476</v>
      </c>
      <c r="E6" s="69">
        <v>2.0150000000000001</v>
      </c>
      <c r="F6" s="69">
        <v>2.5710000000000002</v>
      </c>
      <c r="G6" s="66">
        <v>3.3650000000000002</v>
      </c>
      <c r="H6" s="53">
        <v>5</v>
      </c>
    </row>
    <row r="7" spans="1:8" ht="21" customHeight="1" x14ac:dyDescent="0.25">
      <c r="A7" s="53">
        <v>6</v>
      </c>
      <c r="B7" s="65">
        <v>0.71799999999999997</v>
      </c>
      <c r="C7" s="69">
        <v>0.90600000000000003</v>
      </c>
      <c r="D7" s="69">
        <v>1.44</v>
      </c>
      <c r="E7" s="69">
        <v>1.9430000000000001</v>
      </c>
      <c r="F7" s="69">
        <v>2.4470000000000001</v>
      </c>
      <c r="G7" s="66">
        <v>3.1429999999999998</v>
      </c>
      <c r="H7" s="53">
        <v>6</v>
      </c>
    </row>
    <row r="8" spans="1:8" ht="21" customHeight="1" x14ac:dyDescent="0.25">
      <c r="A8" s="53">
        <v>7</v>
      </c>
      <c r="B8" s="65">
        <v>0.71099999999999997</v>
      </c>
      <c r="C8" s="69">
        <v>0.89600000000000002</v>
      </c>
      <c r="D8" s="69">
        <v>1.415</v>
      </c>
      <c r="E8" s="69">
        <v>1.895</v>
      </c>
      <c r="F8" s="69">
        <v>2.3650000000000002</v>
      </c>
      <c r="G8" s="66">
        <v>2.9980000000000002</v>
      </c>
      <c r="H8" s="53">
        <v>7</v>
      </c>
    </row>
    <row r="9" spans="1:8" ht="21" customHeight="1" x14ac:dyDescent="0.25">
      <c r="A9" s="53">
        <v>8</v>
      </c>
      <c r="B9" s="65">
        <v>0.70599999999999996</v>
      </c>
      <c r="C9" s="69">
        <v>0.88900000000000001</v>
      </c>
      <c r="D9" s="69">
        <v>1.397</v>
      </c>
      <c r="E9" s="69">
        <v>1.86</v>
      </c>
      <c r="F9" s="69">
        <v>2.306</v>
      </c>
      <c r="G9" s="66">
        <v>2.8959999999999999</v>
      </c>
      <c r="H9" s="53">
        <v>8</v>
      </c>
    </row>
    <row r="10" spans="1:8" ht="21" customHeight="1" x14ac:dyDescent="0.25">
      <c r="A10" s="53">
        <v>9</v>
      </c>
      <c r="B10" s="65">
        <v>0.70299999999999996</v>
      </c>
      <c r="C10" s="69">
        <v>0.88300000000000001</v>
      </c>
      <c r="D10" s="69">
        <v>1.383</v>
      </c>
      <c r="E10" s="69">
        <v>1.833</v>
      </c>
      <c r="F10" s="69">
        <v>2.262</v>
      </c>
      <c r="G10" s="66">
        <v>2.8210000000000002</v>
      </c>
      <c r="H10" s="53">
        <v>9</v>
      </c>
    </row>
    <row r="11" spans="1:8" ht="21" customHeight="1" x14ac:dyDescent="0.25">
      <c r="A11" s="53">
        <v>10</v>
      </c>
      <c r="B11" s="65">
        <v>0.7</v>
      </c>
      <c r="C11" s="69">
        <v>0.879</v>
      </c>
      <c r="D11" s="69">
        <v>1.3720000000000001</v>
      </c>
      <c r="E11" s="69">
        <v>1.8120000000000001</v>
      </c>
      <c r="F11" s="69">
        <v>2.2280000000000002</v>
      </c>
      <c r="G11" s="66">
        <v>2.7639999999999998</v>
      </c>
      <c r="H11" s="53">
        <v>10</v>
      </c>
    </row>
    <row r="12" spans="1:8" ht="21" customHeight="1" x14ac:dyDescent="0.25">
      <c r="A12" s="53">
        <v>11</v>
      </c>
      <c r="B12" s="65">
        <v>0.69699999999999995</v>
      </c>
      <c r="C12" s="69">
        <v>0.876</v>
      </c>
      <c r="D12" s="69">
        <v>1.363</v>
      </c>
      <c r="E12" s="69">
        <v>1.796</v>
      </c>
      <c r="F12" s="69">
        <v>2.2010000000000001</v>
      </c>
      <c r="G12" s="66">
        <v>2.718</v>
      </c>
      <c r="H12" s="53">
        <v>11</v>
      </c>
    </row>
    <row r="13" spans="1:8" ht="21" customHeight="1" x14ac:dyDescent="0.25">
      <c r="A13" s="53">
        <v>12</v>
      </c>
      <c r="B13" s="65">
        <v>0.69499999999999995</v>
      </c>
      <c r="C13" s="69">
        <v>0.873</v>
      </c>
      <c r="D13" s="69">
        <v>1.3560000000000001</v>
      </c>
      <c r="E13" s="69">
        <v>1.782</v>
      </c>
      <c r="F13" s="69">
        <v>2.1789999999999998</v>
      </c>
      <c r="G13" s="66">
        <v>2.681</v>
      </c>
      <c r="H13" s="53">
        <v>12</v>
      </c>
    </row>
    <row r="14" spans="1:8" ht="21" customHeight="1" x14ac:dyDescent="0.25">
      <c r="A14" s="53">
        <v>13</v>
      </c>
      <c r="B14" s="65">
        <v>0.69399999999999995</v>
      </c>
      <c r="C14" s="69">
        <v>0.87</v>
      </c>
      <c r="D14" s="69">
        <v>1.35</v>
      </c>
      <c r="E14" s="69">
        <v>1.7709999999999999</v>
      </c>
      <c r="F14" s="69">
        <v>2.16</v>
      </c>
      <c r="G14" s="66">
        <v>2.65</v>
      </c>
      <c r="H14" s="53">
        <v>13</v>
      </c>
    </row>
    <row r="15" spans="1:8" ht="21" customHeight="1" x14ac:dyDescent="0.25">
      <c r="A15" s="53">
        <v>14</v>
      </c>
      <c r="B15" s="65">
        <v>0.69199999999999995</v>
      </c>
      <c r="C15" s="69">
        <v>0.86799999999999999</v>
      </c>
      <c r="D15" s="69">
        <v>1.345</v>
      </c>
      <c r="E15" s="69">
        <v>1.7609999999999999</v>
      </c>
      <c r="F15" s="69">
        <v>2.145</v>
      </c>
      <c r="G15" s="66">
        <v>2.6240000000000001</v>
      </c>
      <c r="H15" s="53">
        <v>14</v>
      </c>
    </row>
    <row r="16" spans="1:8" ht="21" customHeight="1" x14ac:dyDescent="0.25">
      <c r="A16" s="53">
        <v>15</v>
      </c>
      <c r="B16" s="65">
        <v>0.69099999999999995</v>
      </c>
      <c r="C16" s="69">
        <v>0.86599999999999999</v>
      </c>
      <c r="D16" s="69">
        <v>1.341</v>
      </c>
      <c r="E16" s="69">
        <v>1.7529999999999999</v>
      </c>
      <c r="F16" s="69">
        <v>2.1309999999999998</v>
      </c>
      <c r="G16" s="66">
        <v>2.6019999999999999</v>
      </c>
      <c r="H16" s="53">
        <v>15</v>
      </c>
    </row>
    <row r="17" spans="1:8" ht="21" customHeight="1" x14ac:dyDescent="0.25">
      <c r="A17" s="53">
        <v>16</v>
      </c>
      <c r="B17" s="65">
        <v>0.69</v>
      </c>
      <c r="C17" s="69">
        <v>0.86499999999999999</v>
      </c>
      <c r="D17" s="69">
        <v>1.337</v>
      </c>
      <c r="E17" s="69">
        <v>1.746</v>
      </c>
      <c r="F17" s="69">
        <v>2.12</v>
      </c>
      <c r="G17" s="66">
        <v>2.5830000000000002</v>
      </c>
      <c r="H17" s="53">
        <v>16</v>
      </c>
    </row>
    <row r="18" spans="1:8" ht="21" customHeight="1" x14ac:dyDescent="0.25">
      <c r="A18" s="53">
        <v>17</v>
      </c>
      <c r="B18" s="65">
        <v>0.68899999999999995</v>
      </c>
      <c r="C18" s="69">
        <v>0.86299999999999999</v>
      </c>
      <c r="D18" s="69">
        <v>1.333</v>
      </c>
      <c r="E18" s="69">
        <v>1.74</v>
      </c>
      <c r="F18" s="69">
        <v>2.11</v>
      </c>
      <c r="G18" s="66">
        <v>2.5670000000000002</v>
      </c>
      <c r="H18" s="53">
        <v>17</v>
      </c>
    </row>
    <row r="19" spans="1:8" ht="21" customHeight="1" x14ac:dyDescent="0.25">
      <c r="A19" s="53">
        <v>18</v>
      </c>
      <c r="B19" s="65">
        <v>0.68799999999999994</v>
      </c>
      <c r="C19" s="69">
        <v>0.86199999999999999</v>
      </c>
      <c r="D19" s="69">
        <v>1.33</v>
      </c>
      <c r="E19" s="69">
        <v>1.734</v>
      </c>
      <c r="F19" s="69">
        <v>2.101</v>
      </c>
      <c r="G19" s="66">
        <v>2.552</v>
      </c>
      <c r="H19" s="53">
        <v>18</v>
      </c>
    </row>
    <row r="20" spans="1:8" ht="21" customHeight="1" x14ac:dyDescent="0.25">
      <c r="A20" s="53">
        <v>19</v>
      </c>
      <c r="B20" s="65">
        <v>0.68799999999999994</v>
      </c>
      <c r="C20" s="69">
        <v>0.86099999999999999</v>
      </c>
      <c r="D20" s="69">
        <v>1.3280000000000001</v>
      </c>
      <c r="E20" s="69">
        <v>1.7290000000000001</v>
      </c>
      <c r="F20" s="69">
        <v>2.093</v>
      </c>
      <c r="G20" s="66">
        <v>2.5390000000000001</v>
      </c>
      <c r="H20" s="53">
        <v>19</v>
      </c>
    </row>
    <row r="21" spans="1:8" ht="21" customHeight="1" x14ac:dyDescent="0.25">
      <c r="A21" s="53">
        <v>20</v>
      </c>
      <c r="B21" s="65">
        <v>0.68700000000000006</v>
      </c>
      <c r="C21" s="69">
        <v>0.86</v>
      </c>
      <c r="D21" s="69">
        <v>1.325</v>
      </c>
      <c r="E21" s="69">
        <v>1.7250000000000001</v>
      </c>
      <c r="F21" s="69">
        <v>2.0859999999999999</v>
      </c>
      <c r="G21" s="66">
        <v>2.528</v>
      </c>
      <c r="H21" s="53">
        <v>20</v>
      </c>
    </row>
    <row r="22" spans="1:8" ht="21" customHeight="1" x14ac:dyDescent="0.25">
      <c r="A22" s="53">
        <v>21</v>
      </c>
      <c r="B22" s="65">
        <v>0.68600000000000005</v>
      </c>
      <c r="C22" s="69">
        <v>0.85899999999999999</v>
      </c>
      <c r="D22" s="69">
        <v>1.323</v>
      </c>
      <c r="E22" s="69">
        <v>1.7210000000000001</v>
      </c>
      <c r="F22" s="69">
        <v>2.08</v>
      </c>
      <c r="G22" s="66">
        <v>2.5179999999999998</v>
      </c>
      <c r="H22" s="53">
        <v>21</v>
      </c>
    </row>
    <row r="23" spans="1:8" ht="21" customHeight="1" x14ac:dyDescent="0.25">
      <c r="A23" s="53">
        <v>22</v>
      </c>
      <c r="B23" s="65">
        <v>0.68600000000000005</v>
      </c>
      <c r="C23" s="69">
        <v>0.85799999999999998</v>
      </c>
      <c r="D23" s="69">
        <v>1.321</v>
      </c>
      <c r="E23" s="69">
        <v>1.7170000000000001</v>
      </c>
      <c r="F23" s="69">
        <v>2.0790000000000002</v>
      </c>
      <c r="G23" s="66">
        <v>2.508</v>
      </c>
      <c r="H23" s="53">
        <v>22</v>
      </c>
    </row>
    <row r="24" spans="1:8" ht="21" customHeight="1" x14ac:dyDescent="0.25">
      <c r="A24" s="53">
        <v>23</v>
      </c>
      <c r="B24" s="65">
        <v>0.68500000000000005</v>
      </c>
      <c r="C24" s="69">
        <v>0.85799999999999998</v>
      </c>
      <c r="D24" s="69">
        <v>1.319</v>
      </c>
      <c r="E24" s="69">
        <v>1.714</v>
      </c>
      <c r="F24" s="69">
        <v>2.069</v>
      </c>
      <c r="G24" s="66">
        <v>2.5</v>
      </c>
      <c r="H24" s="53">
        <v>23</v>
      </c>
    </row>
    <row r="25" spans="1:8" ht="21" customHeight="1" x14ac:dyDescent="0.25">
      <c r="A25" s="53">
        <v>24</v>
      </c>
      <c r="B25" s="65">
        <v>0.68500000000000005</v>
      </c>
      <c r="C25" s="69">
        <v>0.85699999999999998</v>
      </c>
      <c r="D25" s="69">
        <v>1.3180000000000001</v>
      </c>
      <c r="E25" s="69">
        <v>1.7110000000000001</v>
      </c>
      <c r="F25" s="69">
        <v>2.0640000000000001</v>
      </c>
      <c r="G25" s="66">
        <v>2.492</v>
      </c>
      <c r="H25" s="53">
        <v>24</v>
      </c>
    </row>
    <row r="26" spans="1:8" ht="21" customHeight="1" x14ac:dyDescent="0.25">
      <c r="A26" s="53">
        <v>25</v>
      </c>
      <c r="B26" s="65">
        <v>0.68400000000000005</v>
      </c>
      <c r="C26" s="69">
        <v>0.85599999999999998</v>
      </c>
      <c r="D26" s="69">
        <v>1.3160000000000001</v>
      </c>
      <c r="E26" s="69">
        <v>1.708</v>
      </c>
      <c r="F26" s="69">
        <v>2.06</v>
      </c>
      <c r="G26" s="66">
        <v>2.4849999999999999</v>
      </c>
      <c r="H26" s="53">
        <v>25</v>
      </c>
    </row>
    <row r="27" spans="1:8" ht="21" customHeight="1" x14ac:dyDescent="0.25">
      <c r="A27" s="53">
        <v>26</v>
      </c>
      <c r="B27" s="65">
        <v>0.68400000000000005</v>
      </c>
      <c r="C27" s="69">
        <v>0.85599999999999998</v>
      </c>
      <c r="D27" s="69">
        <v>1.3149999999999999</v>
      </c>
      <c r="E27" s="69">
        <v>1.706</v>
      </c>
      <c r="F27" s="69">
        <v>2.056</v>
      </c>
      <c r="G27" s="66">
        <v>2.4790000000000001</v>
      </c>
      <c r="H27" s="53">
        <v>26</v>
      </c>
    </row>
    <row r="28" spans="1:8" ht="21" customHeight="1" x14ac:dyDescent="0.25">
      <c r="A28" s="53">
        <v>27</v>
      </c>
      <c r="B28" s="65">
        <v>0.68400000000000005</v>
      </c>
      <c r="C28" s="69">
        <v>0.85499999999999998</v>
      </c>
      <c r="D28" s="69">
        <v>1.3140000000000001</v>
      </c>
      <c r="E28" s="69">
        <v>1.7030000000000001</v>
      </c>
      <c r="F28" s="69">
        <v>2.052</v>
      </c>
      <c r="G28" s="66">
        <v>2.4729999999999999</v>
      </c>
      <c r="H28" s="53">
        <v>27</v>
      </c>
    </row>
    <row r="29" spans="1:8" ht="21" customHeight="1" x14ac:dyDescent="0.25">
      <c r="A29" s="53">
        <v>28</v>
      </c>
      <c r="B29" s="65">
        <v>0.68300000000000005</v>
      </c>
      <c r="C29" s="69">
        <v>0.85499999999999998</v>
      </c>
      <c r="D29" s="69">
        <v>1.3129999999999999</v>
      </c>
      <c r="E29" s="69">
        <v>1.7010000000000001</v>
      </c>
      <c r="F29" s="69">
        <v>2.048</v>
      </c>
      <c r="G29" s="66">
        <v>2.4670000000000001</v>
      </c>
      <c r="H29" s="53">
        <v>28</v>
      </c>
    </row>
    <row r="30" spans="1:8" ht="21" customHeight="1" x14ac:dyDescent="0.25">
      <c r="A30" s="53">
        <v>29</v>
      </c>
      <c r="B30" s="65">
        <v>0.68300000000000005</v>
      </c>
      <c r="C30" s="69">
        <v>0.85399999999999998</v>
      </c>
      <c r="D30" s="69">
        <v>1.3109999999999999</v>
      </c>
      <c r="E30" s="69">
        <v>1.6990000000000001</v>
      </c>
      <c r="F30" s="69">
        <v>2.0449999999999999</v>
      </c>
      <c r="G30" s="66">
        <v>2.4620000000000002</v>
      </c>
      <c r="H30" s="53">
        <v>29</v>
      </c>
    </row>
    <row r="31" spans="1:8" ht="21" customHeight="1" x14ac:dyDescent="0.25">
      <c r="A31" s="53">
        <v>30</v>
      </c>
      <c r="B31" s="65">
        <v>0.68300000000000005</v>
      </c>
      <c r="C31" s="69">
        <v>0.85399999999999998</v>
      </c>
      <c r="D31" s="69">
        <v>1.31</v>
      </c>
      <c r="E31" s="69">
        <v>1.6970000000000001</v>
      </c>
      <c r="F31" s="69">
        <v>2.0419999999999998</v>
      </c>
      <c r="G31" s="66">
        <v>2.4569999999999999</v>
      </c>
      <c r="H31" s="53">
        <v>30</v>
      </c>
    </row>
    <row r="32" spans="1:8" ht="21" customHeight="1" x14ac:dyDescent="0.25">
      <c r="A32" s="53">
        <v>40</v>
      </c>
      <c r="B32" s="65">
        <v>0.68100000000000005</v>
      </c>
      <c r="C32" s="69">
        <v>0.85099999999999998</v>
      </c>
      <c r="D32" s="69">
        <v>1.3029999999999999</v>
      </c>
      <c r="E32" s="69">
        <v>1.6839999999999999</v>
      </c>
      <c r="F32" s="69">
        <v>2.0209999999999999</v>
      </c>
      <c r="G32" s="66">
        <v>2.423</v>
      </c>
      <c r="H32" s="53">
        <v>40</v>
      </c>
    </row>
    <row r="33" spans="1:8" ht="21" customHeight="1" x14ac:dyDescent="0.25">
      <c r="A33" s="53">
        <v>60</v>
      </c>
      <c r="B33" s="65">
        <v>0.67900000000000005</v>
      </c>
      <c r="C33" s="69">
        <v>0.84799999999999998</v>
      </c>
      <c r="D33" s="69">
        <v>1.296</v>
      </c>
      <c r="E33" s="69">
        <v>1.671</v>
      </c>
      <c r="F33" s="69">
        <v>2</v>
      </c>
      <c r="G33" s="66">
        <v>2.39</v>
      </c>
      <c r="H33" s="53">
        <v>60</v>
      </c>
    </row>
    <row r="34" spans="1:8" ht="21" customHeight="1" x14ac:dyDescent="0.25">
      <c r="A34" s="53">
        <v>80</v>
      </c>
      <c r="B34" s="77">
        <v>0.67700000000000005</v>
      </c>
      <c r="C34" s="67">
        <v>0.84599999999999997</v>
      </c>
      <c r="D34" s="67">
        <v>1.2909999999999999</v>
      </c>
      <c r="E34" s="67">
        <v>1.663</v>
      </c>
      <c r="F34" s="67">
        <v>1.9670000000000001</v>
      </c>
      <c r="G34" s="78">
        <v>2.3730000000000002</v>
      </c>
      <c r="H34" s="53">
        <v>80</v>
      </c>
    </row>
    <row r="35" spans="1:8" ht="21" customHeight="1" x14ac:dyDescent="0.25">
      <c r="A35" s="75" t="s">
        <v>23</v>
      </c>
      <c r="B35" s="79">
        <v>0.67300000000000004</v>
      </c>
      <c r="C35" s="80">
        <v>0.84099999999999997</v>
      </c>
      <c r="D35" s="80">
        <v>1.2809999999999999</v>
      </c>
      <c r="E35" s="80">
        <v>1.6439999999999999</v>
      </c>
      <c r="F35" s="80">
        <v>1.96</v>
      </c>
      <c r="G35" s="81">
        <v>2.3260000000000001</v>
      </c>
      <c r="H35" s="76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3"/>
  <sheetViews>
    <sheetView zoomScale="85" zoomScaleNormal="85" workbookViewId="0">
      <selection activeCell="M31" sqref="M31"/>
    </sheetView>
  </sheetViews>
  <sheetFormatPr defaultColWidth="6.7109375" defaultRowHeight="20.100000000000001" customHeight="1" x14ac:dyDescent="0.25"/>
  <cols>
    <col min="1" max="9" width="9.7109375" style="82" customWidth="1"/>
    <col min="10" max="12" width="6.7109375" style="82"/>
    <col min="13" max="13" width="29.42578125" style="82" bestFit="1" customWidth="1"/>
    <col min="14" max="15" width="6.7109375" style="82"/>
    <col min="16" max="16" width="14" style="82" bestFit="1" customWidth="1"/>
    <col min="17" max="16384" width="6.7109375" style="82"/>
  </cols>
  <sheetData>
    <row r="1" spans="1:16" ht="20.100000000000001" customHeight="1" x14ac:dyDescent="0.25">
      <c r="A1" s="91">
        <v>28</v>
      </c>
      <c r="B1" s="88">
        <v>29</v>
      </c>
      <c r="C1" s="88">
        <v>29</v>
      </c>
      <c r="D1" s="88">
        <v>29</v>
      </c>
      <c r="E1" s="88">
        <v>27</v>
      </c>
      <c r="F1" s="88">
        <v>29</v>
      </c>
      <c r="G1" s="88">
        <v>26</v>
      </c>
      <c r="H1" s="88">
        <v>27</v>
      </c>
      <c r="I1" s="88">
        <v>29</v>
      </c>
      <c r="M1" s="82" t="s">
        <v>24</v>
      </c>
    </row>
    <row r="2" spans="1:16" ht="20.100000000000001" customHeight="1" x14ac:dyDescent="0.25">
      <c r="A2" s="88">
        <v>29</v>
      </c>
      <c r="B2" s="88">
        <v>23</v>
      </c>
      <c r="C2" s="88">
        <v>29</v>
      </c>
      <c r="D2" s="88">
        <v>29</v>
      </c>
      <c r="E2" s="88">
        <v>29</v>
      </c>
      <c r="F2" s="88">
        <v>29</v>
      </c>
      <c r="G2" s="88">
        <v>29</v>
      </c>
      <c r="H2" s="88">
        <v>28</v>
      </c>
      <c r="I2" s="88">
        <v>25</v>
      </c>
    </row>
    <row r="3" spans="1:16" ht="20.100000000000001" customHeight="1" x14ac:dyDescent="0.25">
      <c r="A3" s="88">
        <v>28</v>
      </c>
      <c r="B3" s="88">
        <v>27</v>
      </c>
      <c r="C3" s="88">
        <v>25</v>
      </c>
      <c r="D3" s="88">
        <v>27</v>
      </c>
      <c r="E3" s="88">
        <v>27</v>
      </c>
      <c r="F3" s="88">
        <v>28</v>
      </c>
      <c r="G3" s="88">
        <v>29</v>
      </c>
      <c r="H3" s="88">
        <v>23</v>
      </c>
      <c r="I3" s="88">
        <v>29</v>
      </c>
    </row>
    <row r="4" spans="1:16" ht="20.100000000000001" customHeight="1" x14ac:dyDescent="0.25">
      <c r="A4" s="92">
        <v>28</v>
      </c>
      <c r="B4" s="88">
        <v>27</v>
      </c>
      <c r="C4" s="88">
        <v>30</v>
      </c>
      <c r="D4" s="92">
        <v>27</v>
      </c>
      <c r="E4" s="88">
        <v>28</v>
      </c>
      <c r="F4" s="88">
        <v>28</v>
      </c>
      <c r="G4" s="88">
        <v>29</v>
      </c>
      <c r="H4" s="88">
        <v>35</v>
      </c>
      <c r="I4" s="88">
        <v>23</v>
      </c>
      <c r="P4" s="82">
        <v>28</v>
      </c>
    </row>
    <row r="5" spans="1:16" ht="20.100000000000001" customHeight="1" x14ac:dyDescent="0.25">
      <c r="A5" s="88">
        <v>27</v>
      </c>
      <c r="B5" s="88">
        <v>23</v>
      </c>
      <c r="C5" s="88">
        <v>27</v>
      </c>
      <c r="D5" s="88">
        <v>29</v>
      </c>
      <c r="E5" s="88">
        <v>27</v>
      </c>
      <c r="F5" s="92">
        <v>28</v>
      </c>
      <c r="G5" s="88">
        <v>28</v>
      </c>
      <c r="H5" s="88">
        <v>28</v>
      </c>
      <c r="I5" s="88">
        <v>29</v>
      </c>
      <c r="P5" s="82">
        <v>28</v>
      </c>
    </row>
    <row r="6" spans="1:16" ht="20.100000000000001" customHeight="1" x14ac:dyDescent="0.25">
      <c r="A6" s="88">
        <v>29</v>
      </c>
      <c r="B6" s="88">
        <v>28</v>
      </c>
      <c r="C6" s="88">
        <v>27</v>
      </c>
      <c r="D6" s="88">
        <v>29</v>
      </c>
      <c r="E6" s="88">
        <v>23</v>
      </c>
      <c r="F6" s="88">
        <v>29</v>
      </c>
      <c r="G6" s="88">
        <v>29</v>
      </c>
      <c r="H6" s="92">
        <v>26</v>
      </c>
      <c r="I6" s="88">
        <v>33</v>
      </c>
      <c r="P6" s="82">
        <v>28</v>
      </c>
    </row>
    <row r="7" spans="1:16" ht="20.100000000000001" customHeight="1" x14ac:dyDescent="0.25">
      <c r="A7" s="88">
        <v>29</v>
      </c>
      <c r="B7" s="88">
        <v>29</v>
      </c>
      <c r="C7" s="88">
        <v>27</v>
      </c>
      <c r="D7" s="88">
        <v>28</v>
      </c>
      <c r="E7" s="88">
        <v>29</v>
      </c>
      <c r="F7" s="88">
        <v>27</v>
      </c>
      <c r="G7" s="88">
        <v>27</v>
      </c>
      <c r="H7" s="88">
        <v>28</v>
      </c>
      <c r="I7" s="88">
        <v>27</v>
      </c>
      <c r="P7" s="82">
        <v>27</v>
      </c>
    </row>
    <row r="8" spans="1:16" ht="20.100000000000001" customHeight="1" x14ac:dyDescent="0.25">
      <c r="A8" s="88">
        <v>23</v>
      </c>
      <c r="B8" s="88">
        <v>29</v>
      </c>
      <c r="C8" s="88">
        <v>28</v>
      </c>
      <c r="D8" s="88">
        <v>30</v>
      </c>
      <c r="E8" s="88">
        <v>29</v>
      </c>
      <c r="F8" s="92">
        <v>27</v>
      </c>
      <c r="G8" s="88">
        <v>29</v>
      </c>
      <c r="H8" s="88">
        <v>27</v>
      </c>
      <c r="I8" s="88">
        <v>27</v>
      </c>
      <c r="P8" s="82">
        <v>27</v>
      </c>
    </row>
    <row r="9" spans="1:16" ht="20.100000000000001" customHeight="1" x14ac:dyDescent="0.25">
      <c r="A9" s="88">
        <v>27</v>
      </c>
      <c r="B9" s="88">
        <v>28</v>
      </c>
      <c r="C9" s="88">
        <v>26</v>
      </c>
      <c r="D9" s="88">
        <v>29</v>
      </c>
      <c r="E9" s="88">
        <v>27</v>
      </c>
      <c r="F9" s="88">
        <v>29</v>
      </c>
      <c r="G9" s="88">
        <v>26</v>
      </c>
      <c r="H9" s="88">
        <v>35</v>
      </c>
      <c r="I9" s="88">
        <v>29</v>
      </c>
      <c r="P9" s="82">
        <v>28</v>
      </c>
    </row>
    <row r="10" spans="1:16" ht="20.100000000000001" customHeight="1" x14ac:dyDescent="0.25">
      <c r="A10" s="88">
        <v>27</v>
      </c>
      <c r="B10" s="88">
        <v>27</v>
      </c>
      <c r="C10" s="88">
        <v>27</v>
      </c>
      <c r="D10" s="88">
        <v>35</v>
      </c>
      <c r="E10" s="88">
        <v>28</v>
      </c>
      <c r="F10" s="88">
        <v>29</v>
      </c>
      <c r="G10" s="92">
        <v>33</v>
      </c>
      <c r="H10" s="88">
        <v>28</v>
      </c>
      <c r="I10" s="88">
        <v>26</v>
      </c>
      <c r="P10" s="82">
        <v>28</v>
      </c>
    </row>
    <row r="11" spans="1:16" ht="20.100000000000001" customHeight="1" x14ac:dyDescent="0.25">
      <c r="A11" s="88">
        <v>29</v>
      </c>
      <c r="B11" s="88">
        <v>28</v>
      </c>
      <c r="C11" s="88">
        <v>28</v>
      </c>
      <c r="D11" s="88">
        <v>29</v>
      </c>
      <c r="E11" s="88">
        <v>28</v>
      </c>
      <c r="F11" s="88">
        <v>27</v>
      </c>
      <c r="G11" s="88">
        <v>28</v>
      </c>
      <c r="H11" s="88">
        <v>28</v>
      </c>
      <c r="I11" s="88">
        <v>28</v>
      </c>
      <c r="M11" s="84">
        <f>AVERAGE(A1:I30)</f>
        <v>27.548148148148147</v>
      </c>
      <c r="P11" s="82">
        <v>33</v>
      </c>
    </row>
    <row r="12" spans="1:16" ht="20.100000000000001" customHeight="1" x14ac:dyDescent="0.25">
      <c r="A12" s="88">
        <v>29</v>
      </c>
      <c r="B12" s="88">
        <v>28</v>
      </c>
      <c r="C12" s="88">
        <v>25</v>
      </c>
      <c r="D12" s="88">
        <v>29</v>
      </c>
      <c r="E12" s="88">
        <v>28</v>
      </c>
      <c r="F12" s="92">
        <v>28</v>
      </c>
      <c r="G12" s="88">
        <v>28</v>
      </c>
      <c r="H12" s="88">
        <v>26</v>
      </c>
      <c r="I12" s="92">
        <v>35</v>
      </c>
      <c r="M12" s="84">
        <f>_xlfn.STDEV.P(A1:I30)</f>
        <v>2.0045079511441899</v>
      </c>
      <c r="P12" s="82">
        <v>28</v>
      </c>
    </row>
    <row r="13" spans="1:16" ht="20.100000000000001" customHeight="1" x14ac:dyDescent="0.25">
      <c r="A13" s="92">
        <v>28</v>
      </c>
      <c r="B13" s="88">
        <v>23</v>
      </c>
      <c r="C13" s="88">
        <v>28</v>
      </c>
      <c r="D13" s="88">
        <v>29</v>
      </c>
      <c r="E13" s="88">
        <v>29</v>
      </c>
      <c r="F13" s="88">
        <v>29</v>
      </c>
      <c r="G13" s="88">
        <v>24</v>
      </c>
      <c r="H13" s="88">
        <v>33</v>
      </c>
      <c r="I13" s="88">
        <v>25</v>
      </c>
      <c r="P13" s="82">
        <v>27</v>
      </c>
    </row>
    <row r="14" spans="1:16" ht="20.100000000000001" customHeight="1" x14ac:dyDescent="0.25">
      <c r="A14" s="88">
        <v>27</v>
      </c>
      <c r="B14" s="88">
        <v>28</v>
      </c>
      <c r="C14" s="92">
        <v>28</v>
      </c>
      <c r="D14" s="88">
        <v>27</v>
      </c>
      <c r="E14" s="88">
        <v>26</v>
      </c>
      <c r="F14" s="88">
        <v>26</v>
      </c>
      <c r="G14" s="88">
        <v>27</v>
      </c>
      <c r="H14" s="88">
        <v>28</v>
      </c>
      <c r="I14" s="88">
        <v>29</v>
      </c>
      <c r="P14" s="82">
        <v>28</v>
      </c>
    </row>
    <row r="15" spans="1:16" ht="20.100000000000001" customHeight="1" x14ac:dyDescent="0.25">
      <c r="A15" s="88">
        <v>27</v>
      </c>
      <c r="B15" s="88">
        <v>28</v>
      </c>
      <c r="C15" s="88">
        <v>30</v>
      </c>
      <c r="D15" s="88">
        <v>28</v>
      </c>
      <c r="E15" s="88">
        <v>27</v>
      </c>
      <c r="F15" s="88">
        <v>26</v>
      </c>
      <c r="G15" s="88">
        <v>28</v>
      </c>
      <c r="H15" s="88">
        <v>26</v>
      </c>
      <c r="I15" s="88">
        <v>27</v>
      </c>
      <c r="P15" s="82">
        <v>26</v>
      </c>
    </row>
    <row r="16" spans="1:16" ht="20.100000000000001" customHeight="1" x14ac:dyDescent="0.25">
      <c r="A16" s="88">
        <v>29</v>
      </c>
      <c r="B16" s="88">
        <v>27</v>
      </c>
      <c r="C16" s="88">
        <v>27</v>
      </c>
      <c r="D16" s="88">
        <v>27</v>
      </c>
      <c r="E16" s="92">
        <v>26</v>
      </c>
      <c r="F16" s="88">
        <v>26</v>
      </c>
      <c r="G16" s="92">
        <v>27</v>
      </c>
      <c r="H16" s="88">
        <v>28</v>
      </c>
      <c r="I16" s="88">
        <v>23</v>
      </c>
      <c r="P16" s="82">
        <v>28</v>
      </c>
    </row>
    <row r="17" spans="1:16" ht="20.100000000000001" customHeight="1" x14ac:dyDescent="0.25">
      <c r="A17" s="88">
        <v>27</v>
      </c>
      <c r="B17" s="88">
        <v>29</v>
      </c>
      <c r="C17" s="88">
        <v>25</v>
      </c>
      <c r="D17" s="88">
        <v>29</v>
      </c>
      <c r="E17" s="88">
        <v>25</v>
      </c>
      <c r="F17" s="88">
        <v>30</v>
      </c>
      <c r="G17" s="88">
        <v>25</v>
      </c>
      <c r="H17" s="88">
        <v>25</v>
      </c>
      <c r="I17" s="92">
        <v>28</v>
      </c>
      <c r="P17" s="82">
        <v>27</v>
      </c>
    </row>
    <row r="18" spans="1:16" ht="20.100000000000001" customHeight="1" x14ac:dyDescent="0.25">
      <c r="A18" s="88">
        <v>29</v>
      </c>
      <c r="B18" s="88">
        <v>25</v>
      </c>
      <c r="C18" s="88">
        <v>29</v>
      </c>
      <c r="D18" s="92">
        <v>28</v>
      </c>
      <c r="E18" s="88">
        <v>28</v>
      </c>
      <c r="F18" s="88">
        <v>28</v>
      </c>
      <c r="G18" s="88">
        <v>28</v>
      </c>
      <c r="H18" s="88">
        <v>27</v>
      </c>
      <c r="I18" s="88">
        <v>28</v>
      </c>
      <c r="P18" s="82">
        <v>28</v>
      </c>
    </row>
    <row r="19" spans="1:16" ht="20.100000000000001" customHeight="1" x14ac:dyDescent="0.25">
      <c r="A19" s="88">
        <v>24</v>
      </c>
      <c r="B19" s="88">
        <v>28</v>
      </c>
      <c r="C19" s="88">
        <v>30</v>
      </c>
      <c r="D19" s="88">
        <v>27</v>
      </c>
      <c r="E19" s="88">
        <v>30</v>
      </c>
      <c r="F19" s="88">
        <v>27</v>
      </c>
      <c r="G19" s="88">
        <v>29</v>
      </c>
      <c r="H19" s="92">
        <v>25</v>
      </c>
      <c r="I19" s="88">
        <v>24</v>
      </c>
      <c r="P19" s="82">
        <v>26</v>
      </c>
    </row>
    <row r="20" spans="1:16" ht="20.100000000000001" customHeight="1" x14ac:dyDescent="0.25">
      <c r="A20" s="88">
        <v>27</v>
      </c>
      <c r="B20" s="88">
        <v>27</v>
      </c>
      <c r="C20" s="88">
        <v>28</v>
      </c>
      <c r="D20" s="88">
        <v>27</v>
      </c>
      <c r="E20" s="88">
        <v>26</v>
      </c>
      <c r="F20" s="88">
        <v>26</v>
      </c>
      <c r="G20" s="88">
        <v>23</v>
      </c>
      <c r="H20" s="88">
        <v>29</v>
      </c>
      <c r="I20" s="88">
        <v>29</v>
      </c>
      <c r="N20" s="83"/>
      <c r="P20" s="82">
        <v>35</v>
      </c>
    </row>
    <row r="21" spans="1:16" ht="20.100000000000001" customHeight="1" x14ac:dyDescent="0.25">
      <c r="A21" s="92">
        <v>28</v>
      </c>
      <c r="B21" s="88">
        <v>29</v>
      </c>
      <c r="C21" s="88">
        <v>27</v>
      </c>
      <c r="D21" s="88">
        <v>26</v>
      </c>
      <c r="E21" s="88">
        <v>25</v>
      </c>
      <c r="F21" s="88">
        <v>27</v>
      </c>
      <c r="G21" s="88">
        <v>25</v>
      </c>
      <c r="H21" s="88">
        <v>28</v>
      </c>
      <c r="I21" s="89">
        <v>28</v>
      </c>
      <c r="P21" s="82">
        <v>28</v>
      </c>
    </row>
    <row r="22" spans="1:16" ht="20.100000000000001" customHeight="1" x14ac:dyDescent="0.25">
      <c r="A22" s="88">
        <v>24</v>
      </c>
      <c r="B22" s="88">
        <v>29</v>
      </c>
      <c r="C22" s="92">
        <v>28</v>
      </c>
      <c r="D22" s="88">
        <v>24</v>
      </c>
      <c r="E22" s="88">
        <v>25</v>
      </c>
      <c r="F22" s="88">
        <v>29</v>
      </c>
      <c r="G22" s="88">
        <v>23</v>
      </c>
      <c r="H22" s="92">
        <v>28</v>
      </c>
      <c r="I22" s="89">
        <v>28</v>
      </c>
      <c r="P22" s="82">
        <v>27</v>
      </c>
    </row>
    <row r="23" spans="1:16" ht="20.100000000000001" customHeight="1" x14ac:dyDescent="0.25">
      <c r="A23" s="88">
        <v>27</v>
      </c>
      <c r="B23" s="88">
        <v>24</v>
      </c>
      <c r="C23" s="88">
        <v>25</v>
      </c>
      <c r="D23" s="88">
        <v>27</v>
      </c>
      <c r="E23" s="88">
        <v>26</v>
      </c>
      <c r="F23" s="88">
        <v>27</v>
      </c>
      <c r="G23" s="88">
        <v>28</v>
      </c>
      <c r="H23" s="88">
        <v>27</v>
      </c>
      <c r="I23" s="89">
        <v>27</v>
      </c>
      <c r="P23" s="82">
        <v>25</v>
      </c>
    </row>
    <row r="24" spans="1:16" ht="20.100000000000001" customHeight="1" x14ac:dyDescent="0.25">
      <c r="A24" s="88">
        <v>30</v>
      </c>
      <c r="B24" s="88">
        <v>24</v>
      </c>
      <c r="C24" s="88">
        <v>28</v>
      </c>
      <c r="D24" s="88">
        <v>29</v>
      </c>
      <c r="E24" s="88">
        <v>28</v>
      </c>
      <c r="F24" s="88">
        <v>27</v>
      </c>
      <c r="G24" s="88">
        <v>29</v>
      </c>
      <c r="H24" s="88">
        <v>25</v>
      </c>
      <c r="I24" s="89">
        <v>30</v>
      </c>
      <c r="P24" s="82">
        <v>28</v>
      </c>
    </row>
    <row r="25" spans="1:16" ht="20.100000000000001" customHeight="1" x14ac:dyDescent="0.25">
      <c r="A25" s="88">
        <v>33</v>
      </c>
      <c r="B25" s="88">
        <v>28</v>
      </c>
      <c r="C25" s="88">
        <v>24</v>
      </c>
      <c r="D25" s="88">
        <v>27</v>
      </c>
      <c r="E25" s="92">
        <v>29</v>
      </c>
      <c r="F25" s="88">
        <v>28</v>
      </c>
      <c r="G25" s="88">
        <v>27</v>
      </c>
      <c r="H25" s="88">
        <v>27</v>
      </c>
      <c r="I25" s="92">
        <v>28</v>
      </c>
      <c r="P25" s="82">
        <v>28</v>
      </c>
    </row>
    <row r="26" spans="1:16" ht="20.100000000000001" customHeight="1" x14ac:dyDescent="0.25">
      <c r="A26" s="88">
        <v>28</v>
      </c>
      <c r="B26" s="88">
        <v>25</v>
      </c>
      <c r="C26" s="88">
        <v>29</v>
      </c>
      <c r="D26" s="88">
        <v>28</v>
      </c>
      <c r="E26" s="88">
        <v>28</v>
      </c>
      <c r="F26" s="88">
        <v>25</v>
      </c>
      <c r="G26" s="88">
        <v>26</v>
      </c>
      <c r="H26" s="88">
        <v>25</v>
      </c>
      <c r="I26" s="89">
        <v>27</v>
      </c>
      <c r="P26" s="82">
        <v>29</v>
      </c>
    </row>
    <row r="27" spans="1:16" ht="20.100000000000001" customHeight="1" x14ac:dyDescent="0.25">
      <c r="A27" s="88">
        <v>27</v>
      </c>
      <c r="B27" s="92">
        <v>27</v>
      </c>
      <c r="C27" s="88">
        <v>27</v>
      </c>
      <c r="D27" s="88">
        <v>29</v>
      </c>
      <c r="E27" s="88">
        <v>29</v>
      </c>
      <c r="F27" s="88">
        <v>28</v>
      </c>
      <c r="G27" s="88">
        <v>27</v>
      </c>
      <c r="H27" s="92">
        <v>28</v>
      </c>
      <c r="I27" s="89">
        <v>26</v>
      </c>
    </row>
    <row r="28" spans="1:16" ht="20.100000000000001" customHeight="1" x14ac:dyDescent="0.25">
      <c r="A28" s="88">
        <v>29</v>
      </c>
      <c r="B28" s="88">
        <v>29</v>
      </c>
      <c r="C28" s="88">
        <v>28</v>
      </c>
      <c r="D28" s="92">
        <v>27</v>
      </c>
      <c r="E28" s="88">
        <v>24</v>
      </c>
      <c r="F28" s="88">
        <v>27</v>
      </c>
      <c r="G28" s="88">
        <v>28</v>
      </c>
      <c r="H28" s="88">
        <v>30</v>
      </c>
      <c r="I28" s="89">
        <v>30</v>
      </c>
      <c r="P28" s="84">
        <f>AVERAGE(P4:P26)</f>
        <v>28.043478260869566</v>
      </c>
    </row>
    <row r="29" spans="1:16" ht="20.100000000000001" customHeight="1" x14ac:dyDescent="0.25">
      <c r="A29" s="88">
        <v>30</v>
      </c>
      <c r="B29" s="88">
        <v>29</v>
      </c>
      <c r="C29" s="88">
        <v>27</v>
      </c>
      <c r="D29" s="88">
        <v>30</v>
      </c>
      <c r="E29" s="88">
        <v>26</v>
      </c>
      <c r="F29" s="88">
        <v>27</v>
      </c>
      <c r="G29" s="88">
        <v>25</v>
      </c>
      <c r="H29" s="88">
        <v>26</v>
      </c>
      <c r="I29" s="89">
        <v>28</v>
      </c>
      <c r="P29" s="84">
        <f>_xlfn.STDEV.S(P4:P26)</f>
        <v>2.0993128934263061</v>
      </c>
    </row>
    <row r="30" spans="1:16" ht="20.100000000000001" customHeight="1" x14ac:dyDescent="0.25">
      <c r="A30" s="88">
        <v>28</v>
      </c>
      <c r="B30" s="88">
        <v>29</v>
      </c>
      <c r="C30" s="88">
        <v>29</v>
      </c>
      <c r="D30" s="88">
        <v>26</v>
      </c>
      <c r="E30" s="88">
        <v>25</v>
      </c>
      <c r="F30" s="88">
        <v>27</v>
      </c>
      <c r="G30" s="88">
        <v>28</v>
      </c>
      <c r="H30" s="88">
        <v>24</v>
      </c>
      <c r="I30" s="89">
        <v>28</v>
      </c>
      <c r="M30" s="83"/>
    </row>
    <row r="31" spans="1:16" s="86" customFormat="1" ht="20.100000000000001" customHeight="1" x14ac:dyDescent="0.25">
      <c r="B31" s="87"/>
      <c r="C31" s="87"/>
      <c r="D31" s="87"/>
      <c r="E31" s="87"/>
    </row>
    <row r="32" spans="1:16" s="86" customFormat="1" ht="20.100000000000001" customHeight="1" x14ac:dyDescent="0.25">
      <c r="B32" s="87"/>
      <c r="C32" s="87"/>
      <c r="D32" s="87"/>
      <c r="E32" s="87"/>
    </row>
    <row r="33" spans="2:5" s="86" customFormat="1" ht="20.100000000000001" customHeight="1" x14ac:dyDescent="0.25">
      <c r="B33" s="87"/>
      <c r="C33" s="87"/>
      <c r="D33" s="87"/>
      <c r="E33" s="87"/>
    </row>
    <row r="34" spans="2:5" s="86" customFormat="1" ht="20.100000000000001" customHeight="1" x14ac:dyDescent="0.25">
      <c r="B34" s="87"/>
      <c r="C34" s="87"/>
      <c r="D34" s="87"/>
      <c r="E34" s="87"/>
    </row>
    <row r="35" spans="2:5" s="86" customFormat="1" ht="20.100000000000001" customHeight="1" x14ac:dyDescent="0.25">
      <c r="B35" s="87"/>
      <c r="C35" s="87"/>
      <c r="D35" s="87"/>
      <c r="E35" s="87"/>
    </row>
    <row r="36" spans="2:5" s="86" customFormat="1" ht="20.100000000000001" customHeight="1" x14ac:dyDescent="0.25">
      <c r="B36" s="87"/>
      <c r="C36" s="87"/>
      <c r="D36" s="87"/>
      <c r="E36" s="87"/>
    </row>
    <row r="37" spans="2:5" s="86" customFormat="1" ht="20.100000000000001" customHeight="1" x14ac:dyDescent="0.25">
      <c r="B37" s="87"/>
      <c r="C37" s="87"/>
      <c r="D37" s="87"/>
      <c r="E37" s="87"/>
    </row>
    <row r="38" spans="2:5" s="86" customFormat="1" ht="20.100000000000001" customHeight="1" x14ac:dyDescent="0.25">
      <c r="B38" s="87"/>
      <c r="C38" s="87"/>
      <c r="D38" s="87"/>
      <c r="E38" s="87"/>
    </row>
    <row r="39" spans="2:5" s="86" customFormat="1" ht="20.100000000000001" customHeight="1" x14ac:dyDescent="0.25">
      <c r="B39" s="87"/>
      <c r="C39" s="87"/>
      <c r="D39" s="87"/>
      <c r="E39" s="87"/>
    </row>
    <row r="40" spans="2:5" s="86" customFormat="1" ht="20.100000000000001" customHeight="1" x14ac:dyDescent="0.25">
      <c r="B40" s="87"/>
      <c r="C40" s="87"/>
      <c r="D40" s="87"/>
      <c r="E40" s="87"/>
    </row>
    <row r="41" spans="2:5" s="86" customFormat="1" ht="20.100000000000001" customHeight="1" x14ac:dyDescent="0.25">
      <c r="B41" s="87"/>
      <c r="C41" s="87"/>
      <c r="D41" s="87"/>
      <c r="E41" s="87"/>
    </row>
    <row r="42" spans="2:5" s="86" customFormat="1" ht="20.100000000000001" customHeight="1" x14ac:dyDescent="0.25">
      <c r="B42" s="87"/>
      <c r="C42" s="87"/>
      <c r="D42" s="87"/>
      <c r="E42" s="87"/>
    </row>
    <row r="43" spans="2:5" s="86" customFormat="1" ht="20.100000000000001" customHeight="1" x14ac:dyDescent="0.25">
      <c r="B43" s="87"/>
      <c r="C43" s="87"/>
      <c r="D43" s="87"/>
      <c r="E43" s="87"/>
    </row>
    <row r="44" spans="2:5" s="86" customFormat="1" ht="20.100000000000001" customHeight="1" x14ac:dyDescent="0.25">
      <c r="B44" s="87"/>
      <c r="C44" s="87"/>
      <c r="D44" s="87"/>
      <c r="E44" s="87"/>
    </row>
    <row r="45" spans="2:5" s="86" customFormat="1" ht="20.100000000000001" customHeight="1" x14ac:dyDescent="0.25">
      <c r="B45" s="87"/>
      <c r="C45" s="87"/>
      <c r="D45" s="87"/>
      <c r="E45" s="87"/>
    </row>
    <row r="46" spans="2:5" s="86" customFormat="1" ht="20.100000000000001" customHeight="1" x14ac:dyDescent="0.25">
      <c r="B46" s="87"/>
      <c r="C46" s="87"/>
      <c r="D46" s="87"/>
      <c r="E46" s="87"/>
    </row>
    <row r="47" spans="2:5" s="86" customFormat="1" ht="20.100000000000001" customHeight="1" x14ac:dyDescent="0.25">
      <c r="B47" s="87"/>
      <c r="C47" s="87"/>
      <c r="D47" s="87"/>
      <c r="E47" s="87"/>
    </row>
    <row r="48" spans="2:5" s="86" customFormat="1" ht="20.100000000000001" customHeight="1" x14ac:dyDescent="0.25">
      <c r="B48" s="87"/>
      <c r="C48" s="87"/>
      <c r="D48" s="87"/>
      <c r="E48" s="87"/>
    </row>
    <row r="49" spans="2:5" s="86" customFormat="1" ht="20.100000000000001" customHeight="1" x14ac:dyDescent="0.25">
      <c r="B49" s="87"/>
      <c r="C49" s="87"/>
      <c r="D49" s="87"/>
      <c r="E49" s="87"/>
    </row>
    <row r="50" spans="2:5" s="86" customFormat="1" ht="20.100000000000001" customHeight="1" x14ac:dyDescent="0.25">
      <c r="B50" s="87"/>
      <c r="C50" s="87"/>
      <c r="D50" s="87"/>
      <c r="E50" s="87"/>
    </row>
    <row r="51" spans="2:5" s="86" customFormat="1" ht="20.100000000000001" customHeight="1" x14ac:dyDescent="0.25">
      <c r="B51" s="87"/>
      <c r="C51" s="87"/>
      <c r="D51" s="87"/>
      <c r="E51" s="87"/>
    </row>
    <row r="52" spans="2:5" s="86" customFormat="1" ht="20.100000000000001" customHeight="1" x14ac:dyDescent="0.25">
      <c r="B52" s="87"/>
      <c r="C52" s="87"/>
      <c r="D52" s="87"/>
      <c r="E52" s="87"/>
    </row>
    <row r="53" spans="2:5" s="86" customFormat="1" ht="20.100000000000001" customHeight="1" x14ac:dyDescent="0.25">
      <c r="B53" s="87"/>
      <c r="C53" s="87"/>
      <c r="D53" s="87"/>
      <c r="E53" s="87"/>
    </row>
    <row r="54" spans="2:5" s="86" customFormat="1" ht="20.100000000000001" customHeight="1" x14ac:dyDescent="0.25">
      <c r="B54" s="87"/>
      <c r="C54" s="87"/>
      <c r="D54" s="87"/>
      <c r="E54" s="87"/>
    </row>
    <row r="55" spans="2:5" s="86" customFormat="1" ht="20.100000000000001" customHeight="1" x14ac:dyDescent="0.25">
      <c r="B55" s="87"/>
      <c r="C55" s="87"/>
      <c r="D55" s="87"/>
      <c r="E55" s="87"/>
    </row>
    <row r="56" spans="2:5" s="86" customFormat="1" ht="20.100000000000001" customHeight="1" x14ac:dyDescent="0.25">
      <c r="B56" s="87"/>
      <c r="C56" s="87"/>
      <c r="D56" s="87"/>
      <c r="E56" s="87"/>
    </row>
    <row r="57" spans="2:5" s="86" customFormat="1" ht="20.100000000000001" customHeight="1" x14ac:dyDescent="0.25">
      <c r="B57" s="87"/>
      <c r="C57" s="87"/>
      <c r="D57" s="87"/>
      <c r="E57" s="87"/>
    </row>
    <row r="58" spans="2:5" s="86" customFormat="1" ht="20.100000000000001" customHeight="1" x14ac:dyDescent="0.25">
      <c r="B58" s="87"/>
      <c r="C58" s="87"/>
      <c r="D58" s="87"/>
      <c r="E58" s="87"/>
    </row>
    <row r="59" spans="2:5" s="86" customFormat="1" ht="20.100000000000001" customHeight="1" x14ac:dyDescent="0.25">
      <c r="B59" s="87"/>
      <c r="C59" s="87"/>
      <c r="D59" s="87"/>
      <c r="E59" s="87"/>
    </row>
    <row r="60" spans="2:5" s="86" customFormat="1" ht="20.100000000000001" customHeight="1" x14ac:dyDescent="0.25">
      <c r="B60" s="87"/>
      <c r="C60" s="87"/>
      <c r="D60" s="87"/>
      <c r="E60" s="87"/>
    </row>
    <row r="61" spans="2:5" s="86" customFormat="1" ht="20.100000000000001" customHeight="1" x14ac:dyDescent="0.25">
      <c r="B61" s="87"/>
      <c r="C61" s="87"/>
      <c r="D61" s="87"/>
      <c r="E61" s="87"/>
    </row>
    <row r="62" spans="2:5" s="86" customFormat="1" ht="20.100000000000001" customHeight="1" x14ac:dyDescent="0.25">
      <c r="B62" s="87"/>
      <c r="C62" s="87"/>
      <c r="D62" s="87"/>
      <c r="E62" s="87"/>
    </row>
    <row r="63" spans="2:5" s="86" customFormat="1" ht="20.100000000000001" customHeight="1" x14ac:dyDescent="0.25">
      <c r="B63" s="87"/>
      <c r="C63" s="87"/>
      <c r="D63" s="87"/>
      <c r="E63" s="87"/>
    </row>
    <row r="64" spans="2:5" s="86" customFormat="1" ht="20.100000000000001" customHeight="1" x14ac:dyDescent="0.25">
      <c r="B64" s="87"/>
      <c r="C64" s="87"/>
      <c r="D64" s="87"/>
      <c r="E64" s="87"/>
    </row>
    <row r="65" spans="2:5" s="86" customFormat="1" ht="20.100000000000001" customHeight="1" x14ac:dyDescent="0.25">
      <c r="B65" s="87"/>
      <c r="C65" s="87"/>
      <c r="D65" s="87"/>
      <c r="E65" s="87"/>
    </row>
    <row r="66" spans="2:5" s="86" customFormat="1" ht="20.100000000000001" customHeight="1" x14ac:dyDescent="0.25">
      <c r="B66" s="87"/>
      <c r="C66" s="87"/>
      <c r="D66" s="87"/>
      <c r="E66" s="87"/>
    </row>
    <row r="67" spans="2:5" s="86" customFormat="1" ht="20.100000000000001" customHeight="1" x14ac:dyDescent="0.25">
      <c r="B67" s="87"/>
      <c r="C67" s="87"/>
      <c r="D67" s="87"/>
      <c r="E67" s="87"/>
    </row>
    <row r="68" spans="2:5" s="86" customFormat="1" ht="20.100000000000001" customHeight="1" x14ac:dyDescent="0.25">
      <c r="B68" s="87"/>
      <c r="C68" s="87"/>
      <c r="D68" s="87"/>
      <c r="E68" s="87"/>
    </row>
    <row r="69" spans="2:5" s="86" customFormat="1" ht="20.100000000000001" customHeight="1" x14ac:dyDescent="0.25">
      <c r="B69" s="87"/>
      <c r="C69" s="87"/>
      <c r="D69" s="87"/>
      <c r="E69" s="87"/>
    </row>
    <row r="70" spans="2:5" s="86" customFormat="1" ht="20.100000000000001" customHeight="1" x14ac:dyDescent="0.25">
      <c r="B70" s="87"/>
      <c r="C70" s="87"/>
      <c r="D70" s="87"/>
      <c r="E70" s="87"/>
    </row>
    <row r="71" spans="2:5" s="86" customFormat="1" ht="20.100000000000001" customHeight="1" x14ac:dyDescent="0.25">
      <c r="B71" s="87"/>
      <c r="C71" s="87"/>
      <c r="D71" s="87"/>
      <c r="E71" s="87"/>
    </row>
    <row r="72" spans="2:5" s="86" customFormat="1" ht="20.100000000000001" customHeight="1" x14ac:dyDescent="0.25">
      <c r="B72" s="87"/>
      <c r="C72" s="87"/>
      <c r="D72" s="87"/>
      <c r="E72" s="87"/>
    </row>
    <row r="73" spans="2:5" s="86" customFormat="1" ht="20.100000000000001" customHeight="1" x14ac:dyDescent="0.25">
      <c r="B73" s="87"/>
      <c r="C73" s="87"/>
      <c r="D73" s="87"/>
      <c r="E73" s="87"/>
    </row>
    <row r="74" spans="2:5" s="86" customFormat="1" ht="20.100000000000001" customHeight="1" x14ac:dyDescent="0.25">
      <c r="B74" s="87"/>
      <c r="C74" s="87"/>
      <c r="D74" s="87"/>
      <c r="E74" s="87"/>
    </row>
    <row r="75" spans="2:5" s="86" customFormat="1" ht="20.100000000000001" customHeight="1" x14ac:dyDescent="0.25">
      <c r="B75" s="87"/>
      <c r="C75" s="87"/>
      <c r="D75" s="87"/>
      <c r="E75" s="87"/>
    </row>
    <row r="76" spans="2:5" s="86" customFormat="1" ht="20.100000000000001" customHeight="1" x14ac:dyDescent="0.25">
      <c r="B76" s="87"/>
      <c r="C76" s="87"/>
      <c r="D76" s="87"/>
      <c r="E76" s="87"/>
    </row>
    <row r="77" spans="2:5" s="86" customFormat="1" ht="20.100000000000001" customHeight="1" x14ac:dyDescent="0.25">
      <c r="B77" s="87"/>
      <c r="C77" s="87"/>
      <c r="D77" s="87"/>
      <c r="E77" s="87"/>
    </row>
    <row r="78" spans="2:5" s="86" customFormat="1" ht="20.100000000000001" customHeight="1" x14ac:dyDescent="0.25">
      <c r="B78" s="87"/>
      <c r="C78" s="87"/>
      <c r="D78" s="87"/>
      <c r="E78" s="87"/>
    </row>
    <row r="79" spans="2:5" s="86" customFormat="1" ht="20.100000000000001" customHeight="1" x14ac:dyDescent="0.25">
      <c r="B79" s="87"/>
      <c r="C79" s="87"/>
      <c r="D79" s="87"/>
      <c r="E79" s="87"/>
    </row>
    <row r="80" spans="2:5" s="86" customFormat="1" ht="20.100000000000001" customHeight="1" x14ac:dyDescent="0.25">
      <c r="B80" s="87"/>
      <c r="C80" s="87"/>
      <c r="D80" s="87"/>
      <c r="E80" s="87"/>
    </row>
    <row r="81" spans="2:5" s="86" customFormat="1" ht="20.100000000000001" customHeight="1" x14ac:dyDescent="0.25">
      <c r="B81" s="87"/>
      <c r="C81" s="87"/>
      <c r="D81" s="87"/>
      <c r="E81" s="87"/>
    </row>
    <row r="82" spans="2:5" s="86" customFormat="1" ht="20.100000000000001" customHeight="1" x14ac:dyDescent="0.25">
      <c r="B82" s="87"/>
      <c r="C82" s="87"/>
      <c r="D82" s="87"/>
      <c r="E82" s="87"/>
    </row>
    <row r="83" spans="2:5" s="86" customFormat="1" ht="20.100000000000001" customHeight="1" x14ac:dyDescent="0.25">
      <c r="B83" s="87"/>
      <c r="C83" s="87"/>
      <c r="D83" s="87"/>
      <c r="E83" s="87"/>
    </row>
    <row r="84" spans="2:5" s="86" customFormat="1" ht="20.100000000000001" customHeight="1" x14ac:dyDescent="0.25">
      <c r="B84" s="87"/>
      <c r="C84" s="87"/>
      <c r="D84" s="87"/>
      <c r="E84" s="87"/>
    </row>
    <row r="85" spans="2:5" s="86" customFormat="1" ht="20.100000000000001" customHeight="1" x14ac:dyDescent="0.25">
      <c r="B85" s="87"/>
      <c r="C85" s="87"/>
      <c r="D85" s="87"/>
      <c r="E85" s="87"/>
    </row>
    <row r="86" spans="2:5" s="86" customFormat="1" ht="20.100000000000001" customHeight="1" x14ac:dyDescent="0.25">
      <c r="B86" s="87"/>
      <c r="C86" s="87"/>
      <c r="D86" s="87"/>
      <c r="E86" s="87"/>
    </row>
    <row r="87" spans="2:5" s="86" customFormat="1" ht="20.100000000000001" customHeight="1" x14ac:dyDescent="0.25">
      <c r="B87" s="87"/>
      <c r="C87" s="87"/>
      <c r="D87" s="87"/>
      <c r="E87" s="87"/>
    </row>
    <row r="88" spans="2:5" s="86" customFormat="1" ht="20.100000000000001" customHeight="1" x14ac:dyDescent="0.25">
      <c r="B88" s="87"/>
      <c r="C88" s="87"/>
      <c r="D88" s="87"/>
      <c r="E88" s="87"/>
    </row>
    <row r="89" spans="2:5" s="86" customFormat="1" ht="20.100000000000001" customHeight="1" x14ac:dyDescent="0.25">
      <c r="B89" s="87"/>
      <c r="C89" s="87"/>
      <c r="D89" s="87"/>
      <c r="E89" s="87"/>
    </row>
    <row r="90" spans="2:5" s="86" customFormat="1" ht="20.100000000000001" customHeight="1" x14ac:dyDescent="0.25">
      <c r="B90" s="87"/>
      <c r="C90" s="87"/>
      <c r="D90" s="87"/>
      <c r="E90" s="87"/>
    </row>
    <row r="91" spans="2:5" s="86" customFormat="1" ht="20.100000000000001" customHeight="1" x14ac:dyDescent="0.25">
      <c r="B91" s="87"/>
      <c r="C91" s="87"/>
      <c r="D91" s="87"/>
      <c r="E91" s="87"/>
    </row>
    <row r="92" spans="2:5" s="86" customFormat="1" ht="20.100000000000001" customHeight="1" x14ac:dyDescent="0.25">
      <c r="B92" s="87"/>
      <c r="C92" s="87"/>
      <c r="D92" s="87"/>
      <c r="E92" s="87"/>
    </row>
    <row r="93" spans="2:5" s="86" customFormat="1" ht="20.100000000000001" customHeight="1" x14ac:dyDescent="0.25">
      <c r="B93" s="87"/>
      <c r="C93" s="87"/>
      <c r="D93" s="87"/>
      <c r="E93" s="87"/>
    </row>
    <row r="94" spans="2:5" s="86" customFormat="1" ht="20.100000000000001" customHeight="1" x14ac:dyDescent="0.25">
      <c r="B94" s="87"/>
      <c r="C94" s="87"/>
      <c r="D94" s="87"/>
      <c r="E94" s="87"/>
    </row>
    <row r="95" spans="2:5" s="86" customFormat="1" ht="20.100000000000001" customHeight="1" x14ac:dyDescent="0.25">
      <c r="B95" s="87"/>
      <c r="C95" s="87"/>
      <c r="D95" s="87"/>
      <c r="E95" s="87"/>
    </row>
    <row r="96" spans="2:5" s="86" customFormat="1" ht="20.100000000000001" customHeight="1" x14ac:dyDescent="0.25">
      <c r="B96" s="87"/>
      <c r="C96" s="87"/>
      <c r="D96" s="87"/>
      <c r="E96" s="87"/>
    </row>
    <row r="97" spans="2:5" s="86" customFormat="1" ht="20.100000000000001" customHeight="1" x14ac:dyDescent="0.25">
      <c r="B97" s="87"/>
      <c r="C97" s="87"/>
      <c r="D97" s="87"/>
      <c r="E97" s="87"/>
    </row>
    <row r="98" spans="2:5" s="86" customFormat="1" ht="20.100000000000001" customHeight="1" x14ac:dyDescent="0.25">
      <c r="B98" s="87"/>
      <c r="C98" s="87"/>
      <c r="D98" s="87"/>
      <c r="E98" s="87"/>
    </row>
    <row r="99" spans="2:5" s="86" customFormat="1" ht="20.100000000000001" customHeight="1" x14ac:dyDescent="0.25">
      <c r="B99" s="87"/>
      <c r="C99" s="87"/>
      <c r="D99" s="87"/>
      <c r="E99" s="87"/>
    </row>
    <row r="100" spans="2:5" s="86" customFormat="1" ht="20.100000000000001" customHeight="1" x14ac:dyDescent="0.25">
      <c r="B100" s="87"/>
      <c r="C100" s="87"/>
      <c r="D100" s="87"/>
      <c r="E100" s="87"/>
    </row>
    <row r="101" spans="2:5" s="86" customFormat="1" ht="20.100000000000001" customHeight="1" x14ac:dyDescent="0.25">
      <c r="B101" s="87"/>
      <c r="C101" s="87"/>
      <c r="D101" s="87"/>
      <c r="E101" s="87"/>
    </row>
    <row r="102" spans="2:5" s="86" customFormat="1" ht="20.100000000000001" customHeight="1" x14ac:dyDescent="0.25">
      <c r="B102" s="87"/>
      <c r="C102" s="87"/>
      <c r="D102" s="87"/>
      <c r="E102" s="87"/>
    </row>
    <row r="103" spans="2:5" s="86" customFormat="1" ht="20.100000000000001" customHeight="1" x14ac:dyDescent="0.25">
      <c r="B103" s="87"/>
      <c r="C103" s="87"/>
      <c r="D103" s="87"/>
      <c r="E103" s="87"/>
    </row>
    <row r="104" spans="2:5" s="86" customFormat="1" ht="20.100000000000001" customHeight="1" x14ac:dyDescent="0.25">
      <c r="B104" s="87"/>
      <c r="C104" s="87"/>
      <c r="D104" s="87"/>
      <c r="E104" s="87"/>
    </row>
    <row r="105" spans="2:5" s="86" customFormat="1" ht="20.100000000000001" customHeight="1" x14ac:dyDescent="0.25">
      <c r="B105" s="87"/>
      <c r="C105" s="87"/>
      <c r="D105" s="87"/>
      <c r="E105" s="87"/>
    </row>
    <row r="106" spans="2:5" s="86" customFormat="1" ht="20.100000000000001" customHeight="1" x14ac:dyDescent="0.25">
      <c r="B106" s="87"/>
      <c r="C106" s="87"/>
      <c r="D106" s="87"/>
      <c r="E106" s="87"/>
    </row>
    <row r="107" spans="2:5" s="86" customFormat="1" ht="20.100000000000001" customHeight="1" x14ac:dyDescent="0.25">
      <c r="B107" s="87"/>
      <c r="C107" s="87"/>
      <c r="D107" s="87"/>
      <c r="E107" s="87"/>
    </row>
    <row r="108" spans="2:5" s="86" customFormat="1" ht="20.100000000000001" customHeight="1" x14ac:dyDescent="0.25">
      <c r="B108" s="87"/>
      <c r="C108" s="87"/>
      <c r="D108" s="87"/>
      <c r="E108" s="87"/>
    </row>
    <row r="109" spans="2:5" s="86" customFormat="1" ht="20.100000000000001" customHeight="1" x14ac:dyDescent="0.25">
      <c r="B109" s="87"/>
      <c r="C109" s="87"/>
      <c r="D109" s="87"/>
      <c r="E109" s="87"/>
    </row>
    <row r="110" spans="2:5" s="86" customFormat="1" ht="20.100000000000001" customHeight="1" x14ac:dyDescent="0.25">
      <c r="B110" s="87"/>
      <c r="C110" s="87"/>
      <c r="D110" s="87"/>
      <c r="E110" s="87"/>
    </row>
    <row r="111" spans="2:5" s="86" customFormat="1" ht="20.100000000000001" customHeight="1" x14ac:dyDescent="0.25">
      <c r="B111" s="87"/>
      <c r="C111" s="87"/>
      <c r="D111" s="87"/>
      <c r="E111" s="87"/>
    </row>
    <row r="112" spans="2:5" s="86" customFormat="1" ht="20.100000000000001" customHeight="1" x14ac:dyDescent="0.25">
      <c r="B112" s="87"/>
      <c r="C112" s="87"/>
      <c r="D112" s="87"/>
      <c r="E112" s="87"/>
    </row>
    <row r="113" spans="2:5" s="86" customFormat="1" ht="20.100000000000001" customHeight="1" x14ac:dyDescent="0.25">
      <c r="B113" s="87"/>
      <c r="C113" s="87"/>
      <c r="D113" s="87"/>
      <c r="E113" s="87"/>
    </row>
    <row r="114" spans="2:5" s="86" customFormat="1" ht="20.100000000000001" customHeight="1" x14ac:dyDescent="0.25">
      <c r="B114" s="87"/>
      <c r="C114" s="87"/>
      <c r="D114" s="87"/>
      <c r="E114" s="87"/>
    </row>
    <row r="115" spans="2:5" s="86" customFormat="1" ht="20.100000000000001" customHeight="1" x14ac:dyDescent="0.25">
      <c r="B115" s="87"/>
      <c r="C115" s="87"/>
      <c r="D115" s="87"/>
      <c r="E115" s="87"/>
    </row>
    <row r="116" spans="2:5" s="86" customFormat="1" ht="20.100000000000001" customHeight="1" x14ac:dyDescent="0.25">
      <c r="B116" s="87"/>
      <c r="C116" s="87"/>
      <c r="D116" s="87"/>
      <c r="E116" s="87"/>
    </row>
    <row r="117" spans="2:5" s="86" customFormat="1" ht="20.100000000000001" customHeight="1" x14ac:dyDescent="0.25">
      <c r="B117" s="87"/>
      <c r="C117" s="87"/>
      <c r="D117" s="87"/>
      <c r="E117" s="87"/>
    </row>
    <row r="118" spans="2:5" s="86" customFormat="1" ht="20.100000000000001" customHeight="1" x14ac:dyDescent="0.25">
      <c r="B118" s="87"/>
      <c r="C118" s="87"/>
      <c r="D118" s="87"/>
      <c r="E118" s="87"/>
    </row>
    <row r="119" spans="2:5" s="86" customFormat="1" ht="20.100000000000001" customHeight="1" x14ac:dyDescent="0.25">
      <c r="B119" s="87"/>
      <c r="C119" s="87"/>
      <c r="D119" s="87"/>
      <c r="E119" s="87"/>
    </row>
    <row r="120" spans="2:5" s="86" customFormat="1" ht="20.100000000000001" customHeight="1" x14ac:dyDescent="0.25">
      <c r="B120" s="87"/>
      <c r="C120" s="87"/>
      <c r="D120" s="87"/>
      <c r="E120" s="87"/>
    </row>
    <row r="121" spans="2:5" s="86" customFormat="1" ht="20.100000000000001" customHeight="1" x14ac:dyDescent="0.25">
      <c r="B121" s="87"/>
      <c r="C121" s="87"/>
      <c r="D121" s="87"/>
      <c r="E121" s="87"/>
    </row>
    <row r="122" spans="2:5" s="86" customFormat="1" ht="20.100000000000001" customHeight="1" x14ac:dyDescent="0.25">
      <c r="B122" s="87"/>
      <c r="C122" s="87"/>
      <c r="D122" s="87"/>
      <c r="E122" s="87"/>
    </row>
    <row r="123" spans="2:5" s="86" customFormat="1" ht="20.100000000000001" customHeight="1" x14ac:dyDescent="0.25">
      <c r="B123" s="87"/>
      <c r="C123" s="87"/>
      <c r="D123" s="87"/>
      <c r="E123" s="87"/>
    </row>
    <row r="124" spans="2:5" s="86" customFormat="1" ht="20.100000000000001" customHeight="1" x14ac:dyDescent="0.25">
      <c r="B124" s="87"/>
      <c r="C124" s="87"/>
      <c r="D124" s="87"/>
      <c r="E124" s="87"/>
    </row>
    <row r="125" spans="2:5" s="86" customFormat="1" ht="20.100000000000001" customHeight="1" x14ac:dyDescent="0.25">
      <c r="B125" s="87"/>
      <c r="C125" s="87"/>
      <c r="D125" s="87"/>
      <c r="E125" s="87"/>
    </row>
    <row r="126" spans="2:5" s="86" customFormat="1" ht="20.100000000000001" customHeight="1" x14ac:dyDescent="0.25">
      <c r="B126" s="87"/>
      <c r="C126" s="87"/>
      <c r="D126" s="87"/>
      <c r="E126" s="87"/>
    </row>
    <row r="127" spans="2:5" s="86" customFormat="1" ht="20.100000000000001" customHeight="1" x14ac:dyDescent="0.25">
      <c r="B127" s="87"/>
      <c r="C127" s="87"/>
      <c r="D127" s="87"/>
      <c r="E127" s="87"/>
    </row>
    <row r="128" spans="2:5" s="86" customFormat="1" ht="20.100000000000001" customHeight="1" x14ac:dyDescent="0.25">
      <c r="B128" s="87"/>
      <c r="C128" s="87"/>
      <c r="D128" s="87"/>
      <c r="E128" s="87"/>
    </row>
    <row r="129" spans="2:5" s="86" customFormat="1" ht="20.100000000000001" customHeight="1" x14ac:dyDescent="0.25">
      <c r="B129" s="87"/>
      <c r="C129" s="87"/>
      <c r="D129" s="87"/>
      <c r="E129" s="87"/>
    </row>
    <row r="130" spans="2:5" s="86" customFormat="1" ht="20.100000000000001" customHeight="1" x14ac:dyDescent="0.25">
      <c r="B130" s="87"/>
      <c r="C130" s="87"/>
      <c r="D130" s="87"/>
      <c r="E130" s="87"/>
    </row>
    <row r="131" spans="2:5" s="86" customFormat="1" ht="20.100000000000001" customHeight="1" x14ac:dyDescent="0.25">
      <c r="B131" s="87"/>
      <c r="C131" s="87"/>
      <c r="D131" s="87"/>
      <c r="E131" s="87"/>
    </row>
    <row r="132" spans="2:5" s="86" customFormat="1" ht="20.100000000000001" customHeight="1" x14ac:dyDescent="0.25">
      <c r="B132" s="87"/>
      <c r="C132" s="87"/>
      <c r="D132" s="87"/>
      <c r="E132" s="87"/>
    </row>
    <row r="133" spans="2:5" s="86" customFormat="1" ht="20.100000000000001" customHeight="1" x14ac:dyDescent="0.25">
      <c r="B133" s="87"/>
      <c r="C133" s="87"/>
      <c r="D133" s="87"/>
      <c r="E133" s="87"/>
    </row>
    <row r="134" spans="2:5" s="86" customFormat="1" ht="20.100000000000001" customHeight="1" x14ac:dyDescent="0.25">
      <c r="B134" s="87"/>
      <c r="C134" s="87"/>
      <c r="D134" s="87"/>
      <c r="E134" s="87"/>
    </row>
    <row r="135" spans="2:5" s="86" customFormat="1" ht="20.100000000000001" customHeight="1" x14ac:dyDescent="0.25">
      <c r="B135" s="87"/>
      <c r="C135" s="87"/>
      <c r="D135" s="87"/>
      <c r="E135" s="87"/>
    </row>
    <row r="136" spans="2:5" s="86" customFormat="1" ht="20.100000000000001" customHeight="1" x14ac:dyDescent="0.25">
      <c r="B136" s="87"/>
      <c r="C136" s="87"/>
      <c r="D136" s="87"/>
      <c r="E136" s="87"/>
    </row>
    <row r="137" spans="2:5" s="86" customFormat="1" ht="20.100000000000001" customHeight="1" x14ac:dyDescent="0.25">
      <c r="B137" s="87"/>
      <c r="C137" s="87"/>
      <c r="D137" s="87"/>
      <c r="E137" s="87"/>
    </row>
    <row r="138" spans="2:5" s="86" customFormat="1" ht="20.100000000000001" customHeight="1" x14ac:dyDescent="0.25">
      <c r="B138" s="87"/>
      <c r="C138" s="87"/>
      <c r="D138" s="87"/>
      <c r="E138" s="87"/>
    </row>
    <row r="139" spans="2:5" s="86" customFormat="1" ht="20.100000000000001" customHeight="1" x14ac:dyDescent="0.25">
      <c r="B139" s="87"/>
      <c r="C139" s="87"/>
      <c r="D139" s="87"/>
      <c r="E139" s="87"/>
    </row>
    <row r="140" spans="2:5" s="86" customFormat="1" ht="20.100000000000001" customHeight="1" x14ac:dyDescent="0.25">
      <c r="B140" s="87"/>
      <c r="C140" s="87"/>
      <c r="D140" s="87"/>
      <c r="E140" s="87"/>
    </row>
    <row r="141" spans="2:5" s="86" customFormat="1" ht="20.100000000000001" customHeight="1" x14ac:dyDescent="0.25">
      <c r="B141" s="87"/>
      <c r="C141" s="87"/>
      <c r="D141" s="87"/>
      <c r="E141" s="87"/>
    </row>
    <row r="142" spans="2:5" s="86" customFormat="1" ht="20.100000000000001" customHeight="1" x14ac:dyDescent="0.25">
      <c r="B142" s="87"/>
      <c r="C142" s="87"/>
      <c r="D142" s="87"/>
      <c r="E142" s="87"/>
    </row>
    <row r="143" spans="2:5" s="86" customFormat="1" ht="20.100000000000001" customHeight="1" x14ac:dyDescent="0.25">
      <c r="B143" s="87"/>
      <c r="C143" s="87"/>
      <c r="D143" s="87"/>
      <c r="E143" s="87"/>
    </row>
    <row r="144" spans="2:5" s="86" customFormat="1" ht="20.100000000000001" customHeight="1" x14ac:dyDescent="0.25">
      <c r="B144" s="87"/>
      <c r="C144" s="87"/>
      <c r="D144" s="87"/>
      <c r="E144" s="87"/>
    </row>
    <row r="145" spans="2:5" s="86" customFormat="1" ht="20.100000000000001" customHeight="1" x14ac:dyDescent="0.25">
      <c r="B145" s="87"/>
      <c r="C145" s="87"/>
      <c r="D145" s="87"/>
      <c r="E145" s="87"/>
    </row>
    <row r="146" spans="2:5" s="86" customFormat="1" ht="20.100000000000001" customHeight="1" x14ac:dyDescent="0.25">
      <c r="B146" s="87"/>
      <c r="C146" s="87"/>
      <c r="D146" s="87"/>
      <c r="E146" s="87"/>
    </row>
    <row r="147" spans="2:5" s="86" customFormat="1" ht="20.100000000000001" customHeight="1" x14ac:dyDescent="0.25">
      <c r="B147" s="87"/>
      <c r="C147" s="87"/>
      <c r="D147" s="87"/>
      <c r="E147" s="87"/>
    </row>
    <row r="148" spans="2:5" s="86" customFormat="1" ht="20.100000000000001" customHeight="1" x14ac:dyDescent="0.25">
      <c r="B148" s="87"/>
      <c r="C148" s="87"/>
      <c r="D148" s="87"/>
      <c r="E148" s="87"/>
    </row>
    <row r="149" spans="2:5" s="86" customFormat="1" ht="20.100000000000001" customHeight="1" x14ac:dyDescent="0.25">
      <c r="B149" s="87"/>
      <c r="C149" s="87"/>
      <c r="D149" s="87"/>
      <c r="E149" s="87"/>
    </row>
    <row r="150" spans="2:5" s="86" customFormat="1" ht="20.100000000000001" customHeight="1" x14ac:dyDescent="0.25">
      <c r="B150" s="87"/>
      <c r="C150" s="87"/>
      <c r="D150" s="87"/>
      <c r="E150" s="87"/>
    </row>
    <row r="151" spans="2:5" s="86" customFormat="1" ht="20.100000000000001" customHeight="1" x14ac:dyDescent="0.25">
      <c r="B151" s="87"/>
      <c r="C151" s="87"/>
      <c r="D151" s="87"/>
      <c r="E151" s="87"/>
    </row>
    <row r="152" spans="2:5" s="86" customFormat="1" ht="20.100000000000001" customHeight="1" x14ac:dyDescent="0.25">
      <c r="B152" s="87"/>
      <c r="C152" s="87"/>
      <c r="D152" s="87"/>
      <c r="E152" s="87"/>
    </row>
    <row r="153" spans="2:5" s="86" customFormat="1" ht="20.100000000000001" customHeight="1" x14ac:dyDescent="0.25">
      <c r="B153" s="87"/>
      <c r="C153" s="87"/>
      <c r="D153" s="87"/>
      <c r="E153" s="87"/>
    </row>
    <row r="154" spans="2:5" s="86" customFormat="1" ht="20.100000000000001" customHeight="1" x14ac:dyDescent="0.25">
      <c r="B154" s="87"/>
      <c r="C154" s="87"/>
      <c r="D154" s="87"/>
      <c r="E154" s="87"/>
    </row>
    <row r="155" spans="2:5" s="86" customFormat="1" ht="20.100000000000001" customHeight="1" x14ac:dyDescent="0.25">
      <c r="B155" s="87"/>
      <c r="C155" s="87"/>
      <c r="D155" s="87"/>
      <c r="E155" s="87"/>
    </row>
    <row r="156" spans="2:5" s="86" customFormat="1" ht="20.100000000000001" customHeight="1" x14ac:dyDescent="0.25">
      <c r="B156" s="87"/>
      <c r="C156" s="87"/>
      <c r="D156" s="87"/>
      <c r="E156" s="87"/>
    </row>
    <row r="157" spans="2:5" s="86" customFormat="1" ht="20.100000000000001" customHeight="1" x14ac:dyDescent="0.25">
      <c r="B157" s="87"/>
      <c r="C157" s="87"/>
      <c r="D157" s="87"/>
      <c r="E157" s="87"/>
    </row>
    <row r="158" spans="2:5" s="86" customFormat="1" ht="20.100000000000001" customHeight="1" x14ac:dyDescent="0.25">
      <c r="B158" s="87"/>
      <c r="C158" s="87"/>
      <c r="D158" s="87"/>
      <c r="E158" s="87"/>
    </row>
    <row r="159" spans="2:5" s="86" customFormat="1" ht="20.100000000000001" customHeight="1" x14ac:dyDescent="0.25">
      <c r="B159" s="87"/>
      <c r="C159" s="87"/>
      <c r="D159" s="87"/>
      <c r="E159" s="87"/>
    </row>
    <row r="160" spans="2:5" s="86" customFormat="1" ht="20.100000000000001" customHeight="1" x14ac:dyDescent="0.25">
      <c r="B160" s="87"/>
      <c r="C160" s="87"/>
      <c r="D160" s="87"/>
      <c r="E160" s="87"/>
    </row>
    <row r="161" spans="2:5" s="86" customFormat="1" ht="20.100000000000001" customHeight="1" x14ac:dyDescent="0.25">
      <c r="B161" s="87"/>
      <c r="C161" s="87"/>
      <c r="D161" s="87"/>
      <c r="E161" s="87"/>
    </row>
    <row r="162" spans="2:5" s="86" customFormat="1" ht="20.100000000000001" customHeight="1" x14ac:dyDescent="0.25">
      <c r="B162" s="87"/>
      <c r="C162" s="87"/>
      <c r="D162" s="87"/>
      <c r="E162" s="87"/>
    </row>
    <row r="163" spans="2:5" s="86" customFormat="1" ht="20.100000000000001" customHeight="1" x14ac:dyDescent="0.25">
      <c r="B163" s="87"/>
      <c r="C163" s="87"/>
      <c r="D163" s="87"/>
      <c r="E163" s="87"/>
    </row>
    <row r="164" spans="2:5" s="86" customFormat="1" ht="20.100000000000001" customHeight="1" x14ac:dyDescent="0.25">
      <c r="B164" s="87"/>
      <c r="C164" s="87"/>
      <c r="D164" s="87"/>
      <c r="E164" s="87"/>
    </row>
    <row r="165" spans="2:5" s="86" customFormat="1" ht="20.100000000000001" customHeight="1" x14ac:dyDescent="0.25">
      <c r="B165" s="87"/>
      <c r="C165" s="87"/>
      <c r="D165" s="87"/>
      <c r="E165" s="87"/>
    </row>
    <row r="166" spans="2:5" s="86" customFormat="1" ht="20.100000000000001" customHeight="1" x14ac:dyDescent="0.25">
      <c r="B166" s="87"/>
      <c r="C166" s="87"/>
      <c r="D166" s="87"/>
      <c r="E166" s="87"/>
    </row>
    <row r="167" spans="2:5" s="86" customFormat="1" ht="20.100000000000001" customHeight="1" x14ac:dyDescent="0.25">
      <c r="B167" s="87"/>
      <c r="C167" s="87"/>
      <c r="D167" s="87"/>
      <c r="E167" s="87"/>
    </row>
    <row r="168" spans="2:5" s="86" customFormat="1" ht="20.100000000000001" customHeight="1" x14ac:dyDescent="0.25">
      <c r="B168" s="87"/>
      <c r="C168" s="87"/>
      <c r="D168" s="87"/>
      <c r="E168" s="87"/>
    </row>
    <row r="169" spans="2:5" s="86" customFormat="1" ht="20.100000000000001" customHeight="1" x14ac:dyDescent="0.25">
      <c r="B169" s="87"/>
      <c r="C169" s="87"/>
      <c r="D169" s="87"/>
      <c r="E169" s="87"/>
    </row>
    <row r="170" spans="2:5" s="86" customFormat="1" ht="20.100000000000001" customHeight="1" x14ac:dyDescent="0.25">
      <c r="B170" s="87"/>
      <c r="C170" s="87"/>
      <c r="D170" s="87"/>
      <c r="E170" s="87"/>
    </row>
    <row r="171" spans="2:5" s="86" customFormat="1" ht="20.100000000000001" customHeight="1" x14ac:dyDescent="0.25">
      <c r="B171" s="87"/>
      <c r="C171" s="87"/>
      <c r="D171" s="87"/>
      <c r="E171" s="87"/>
    </row>
    <row r="172" spans="2:5" s="86" customFormat="1" ht="20.100000000000001" customHeight="1" x14ac:dyDescent="0.25">
      <c r="B172" s="87"/>
      <c r="C172" s="87"/>
      <c r="D172" s="87"/>
      <c r="E172" s="87"/>
    </row>
    <row r="173" spans="2:5" s="86" customFormat="1" ht="20.100000000000001" customHeight="1" x14ac:dyDescent="0.25">
      <c r="B173" s="87"/>
      <c r="C173" s="87"/>
      <c r="D173" s="87"/>
      <c r="E173" s="87"/>
    </row>
    <row r="174" spans="2:5" s="86" customFormat="1" ht="20.100000000000001" customHeight="1" x14ac:dyDescent="0.25">
      <c r="B174" s="87"/>
      <c r="C174" s="87"/>
      <c r="D174" s="87"/>
      <c r="E174" s="87"/>
    </row>
    <row r="175" spans="2:5" s="86" customFormat="1" ht="20.100000000000001" customHeight="1" x14ac:dyDescent="0.25">
      <c r="B175" s="87"/>
      <c r="C175" s="87"/>
      <c r="D175" s="87"/>
      <c r="E175" s="87"/>
    </row>
    <row r="176" spans="2:5" s="86" customFormat="1" ht="20.100000000000001" customHeight="1" x14ac:dyDescent="0.25">
      <c r="B176" s="87"/>
      <c r="C176" s="87"/>
      <c r="D176" s="87"/>
      <c r="E176" s="87"/>
    </row>
    <row r="177" spans="2:5" s="86" customFormat="1" ht="20.100000000000001" customHeight="1" x14ac:dyDescent="0.25">
      <c r="B177" s="87"/>
      <c r="C177" s="87"/>
      <c r="D177" s="87"/>
      <c r="E177" s="87"/>
    </row>
    <row r="178" spans="2:5" s="86" customFormat="1" ht="20.100000000000001" customHeight="1" x14ac:dyDescent="0.25">
      <c r="B178" s="87"/>
      <c r="C178" s="87"/>
      <c r="D178" s="87"/>
      <c r="E178" s="87"/>
    </row>
    <row r="179" spans="2:5" s="86" customFormat="1" ht="20.100000000000001" customHeight="1" x14ac:dyDescent="0.25">
      <c r="B179" s="87"/>
      <c r="C179" s="87"/>
      <c r="D179" s="87"/>
      <c r="E179" s="87"/>
    </row>
    <row r="180" spans="2:5" s="86" customFormat="1" ht="20.100000000000001" customHeight="1" x14ac:dyDescent="0.25">
      <c r="B180" s="87"/>
      <c r="C180" s="87"/>
      <c r="D180" s="87"/>
      <c r="E180" s="87"/>
    </row>
    <row r="181" spans="2:5" s="86" customFormat="1" ht="20.100000000000001" customHeight="1" x14ac:dyDescent="0.25">
      <c r="B181" s="87"/>
      <c r="C181" s="87"/>
      <c r="D181" s="87"/>
      <c r="E181" s="87"/>
    </row>
    <row r="182" spans="2:5" s="86" customFormat="1" ht="20.100000000000001" customHeight="1" x14ac:dyDescent="0.25">
      <c r="B182" s="87"/>
      <c r="C182" s="87"/>
      <c r="D182" s="87"/>
      <c r="E182" s="87"/>
    </row>
    <row r="183" spans="2:5" s="86" customFormat="1" ht="20.100000000000001" customHeight="1" x14ac:dyDescent="0.25">
      <c r="B183" s="87"/>
      <c r="C183" s="87"/>
      <c r="D183" s="87"/>
      <c r="E183" s="87"/>
    </row>
    <row r="184" spans="2:5" s="86" customFormat="1" ht="20.100000000000001" customHeight="1" x14ac:dyDescent="0.25">
      <c r="B184" s="87"/>
      <c r="C184" s="87"/>
      <c r="D184" s="87"/>
      <c r="E184" s="87"/>
    </row>
    <row r="185" spans="2:5" s="86" customFormat="1" ht="20.100000000000001" customHeight="1" x14ac:dyDescent="0.25">
      <c r="B185" s="87"/>
      <c r="C185" s="87"/>
      <c r="D185" s="87"/>
      <c r="E185" s="87"/>
    </row>
    <row r="186" spans="2:5" s="86" customFormat="1" ht="20.100000000000001" customHeight="1" x14ac:dyDescent="0.25">
      <c r="B186" s="87"/>
      <c r="C186" s="87"/>
      <c r="D186" s="87"/>
      <c r="E186" s="87"/>
    </row>
    <row r="187" spans="2:5" s="86" customFormat="1" ht="20.100000000000001" customHeight="1" x14ac:dyDescent="0.25">
      <c r="B187" s="87"/>
      <c r="C187" s="87"/>
      <c r="D187" s="87"/>
      <c r="E187" s="87"/>
    </row>
    <row r="188" spans="2:5" s="86" customFormat="1" ht="20.100000000000001" customHeight="1" x14ac:dyDescent="0.25">
      <c r="B188" s="87"/>
      <c r="C188" s="87"/>
      <c r="D188" s="87"/>
      <c r="E188" s="87"/>
    </row>
    <row r="189" spans="2:5" s="86" customFormat="1" ht="20.100000000000001" customHeight="1" x14ac:dyDescent="0.25">
      <c r="B189" s="87"/>
      <c r="C189" s="87"/>
      <c r="D189" s="87"/>
      <c r="E189" s="87"/>
    </row>
    <row r="190" spans="2:5" s="86" customFormat="1" ht="20.100000000000001" customHeight="1" x14ac:dyDescent="0.25">
      <c r="B190" s="87"/>
      <c r="C190" s="87"/>
      <c r="D190" s="87"/>
      <c r="E190" s="87"/>
    </row>
    <row r="191" spans="2:5" s="86" customFormat="1" ht="20.100000000000001" customHeight="1" x14ac:dyDescent="0.25">
      <c r="B191" s="87"/>
      <c r="C191" s="87"/>
      <c r="D191" s="87"/>
      <c r="E191" s="87"/>
    </row>
    <row r="192" spans="2:5" s="86" customFormat="1" ht="20.100000000000001" customHeight="1" x14ac:dyDescent="0.25">
      <c r="B192" s="87"/>
      <c r="C192" s="87"/>
      <c r="D192" s="87"/>
      <c r="E192" s="87"/>
    </row>
    <row r="193" spans="2:5" s="86" customFormat="1" ht="20.100000000000001" customHeight="1" x14ac:dyDescent="0.25">
      <c r="B193" s="87"/>
      <c r="C193" s="87"/>
      <c r="D193" s="87"/>
      <c r="E193" s="87"/>
    </row>
    <row r="194" spans="2:5" s="86" customFormat="1" ht="20.100000000000001" customHeight="1" x14ac:dyDescent="0.25">
      <c r="B194" s="87"/>
      <c r="C194" s="87"/>
      <c r="D194" s="87"/>
      <c r="E194" s="87"/>
    </row>
    <row r="195" spans="2:5" s="86" customFormat="1" ht="20.100000000000001" customHeight="1" x14ac:dyDescent="0.25">
      <c r="B195" s="87"/>
      <c r="C195" s="87"/>
      <c r="D195" s="87"/>
      <c r="E195" s="87"/>
    </row>
    <row r="196" spans="2:5" s="86" customFormat="1" ht="20.100000000000001" customHeight="1" x14ac:dyDescent="0.25">
      <c r="B196" s="87"/>
      <c r="C196" s="87"/>
      <c r="D196" s="87"/>
      <c r="E196" s="87"/>
    </row>
    <row r="197" spans="2:5" s="86" customFormat="1" ht="20.100000000000001" customHeight="1" x14ac:dyDescent="0.25">
      <c r="B197" s="87"/>
      <c r="C197" s="87"/>
      <c r="D197" s="87"/>
      <c r="E197" s="87"/>
    </row>
    <row r="198" spans="2:5" s="86" customFormat="1" ht="20.100000000000001" customHeight="1" x14ac:dyDescent="0.25">
      <c r="B198" s="87"/>
      <c r="C198" s="87"/>
      <c r="D198" s="87"/>
      <c r="E198" s="87"/>
    </row>
    <row r="199" spans="2:5" s="86" customFormat="1" ht="20.100000000000001" customHeight="1" x14ac:dyDescent="0.25">
      <c r="B199" s="87"/>
      <c r="C199" s="87"/>
      <c r="D199" s="87"/>
      <c r="E199" s="87"/>
    </row>
    <row r="200" spans="2:5" s="86" customFormat="1" ht="20.100000000000001" customHeight="1" x14ac:dyDescent="0.25">
      <c r="B200" s="87"/>
      <c r="C200" s="87"/>
      <c r="D200" s="87"/>
      <c r="E200" s="87"/>
    </row>
    <row r="201" spans="2:5" s="86" customFormat="1" ht="20.100000000000001" customHeight="1" x14ac:dyDescent="0.25">
      <c r="B201" s="87"/>
      <c r="C201" s="87"/>
      <c r="D201" s="87"/>
      <c r="E201" s="87"/>
    </row>
    <row r="202" spans="2:5" s="86" customFormat="1" ht="20.100000000000001" customHeight="1" x14ac:dyDescent="0.25">
      <c r="B202" s="87"/>
      <c r="C202" s="87"/>
      <c r="D202" s="87"/>
      <c r="E202" s="87"/>
    </row>
    <row r="203" spans="2:5" s="86" customFormat="1" ht="20.100000000000001" customHeight="1" x14ac:dyDescent="0.25">
      <c r="B203" s="87"/>
      <c r="C203" s="87"/>
      <c r="D203" s="87"/>
      <c r="E203" s="87"/>
    </row>
    <row r="204" spans="2:5" s="86" customFormat="1" ht="20.100000000000001" customHeight="1" x14ac:dyDescent="0.25">
      <c r="B204" s="87"/>
      <c r="C204" s="87"/>
      <c r="D204" s="87"/>
      <c r="E204" s="87"/>
    </row>
    <row r="205" spans="2:5" s="86" customFormat="1" ht="20.100000000000001" customHeight="1" x14ac:dyDescent="0.25">
      <c r="B205" s="87"/>
      <c r="C205" s="87"/>
      <c r="D205" s="87"/>
      <c r="E205" s="87"/>
    </row>
    <row r="206" spans="2:5" s="86" customFormat="1" ht="20.100000000000001" customHeight="1" x14ac:dyDescent="0.25">
      <c r="B206" s="87"/>
      <c r="C206" s="87"/>
      <c r="D206" s="87"/>
      <c r="E206" s="87"/>
    </row>
    <row r="207" spans="2:5" s="86" customFormat="1" ht="20.100000000000001" customHeight="1" x14ac:dyDescent="0.25">
      <c r="B207" s="87"/>
      <c r="C207" s="87"/>
      <c r="D207" s="87"/>
      <c r="E207" s="87"/>
    </row>
    <row r="208" spans="2:5" s="86" customFormat="1" ht="20.100000000000001" customHeight="1" x14ac:dyDescent="0.25">
      <c r="B208" s="87"/>
      <c r="C208" s="87"/>
      <c r="D208" s="87"/>
      <c r="E208" s="87"/>
    </row>
    <row r="209" spans="2:5" s="86" customFormat="1" ht="20.100000000000001" customHeight="1" x14ac:dyDescent="0.25">
      <c r="B209" s="87"/>
      <c r="C209" s="87"/>
      <c r="D209" s="87"/>
      <c r="E209" s="87"/>
    </row>
    <row r="210" spans="2:5" s="86" customFormat="1" ht="20.100000000000001" customHeight="1" x14ac:dyDescent="0.25">
      <c r="B210" s="87"/>
      <c r="C210" s="87"/>
      <c r="D210" s="87"/>
      <c r="E210" s="87"/>
    </row>
    <row r="211" spans="2:5" s="86" customFormat="1" ht="20.100000000000001" customHeight="1" x14ac:dyDescent="0.25">
      <c r="B211" s="87"/>
      <c r="C211" s="87"/>
      <c r="D211" s="87"/>
      <c r="E211" s="87"/>
    </row>
    <row r="212" spans="2:5" s="86" customFormat="1" ht="20.100000000000001" customHeight="1" x14ac:dyDescent="0.25">
      <c r="B212" s="87"/>
      <c r="C212" s="87"/>
      <c r="D212" s="87"/>
      <c r="E212" s="87"/>
    </row>
    <row r="213" spans="2:5" s="86" customFormat="1" ht="20.100000000000001" customHeight="1" x14ac:dyDescent="0.25">
      <c r="B213" s="87"/>
      <c r="C213" s="87"/>
      <c r="D213" s="87"/>
      <c r="E213" s="87"/>
    </row>
    <row r="214" spans="2:5" s="86" customFormat="1" ht="20.100000000000001" customHeight="1" x14ac:dyDescent="0.25">
      <c r="B214" s="87"/>
      <c r="C214" s="87"/>
      <c r="D214" s="87"/>
      <c r="E214" s="87"/>
    </row>
    <row r="215" spans="2:5" s="86" customFormat="1" ht="20.100000000000001" customHeight="1" x14ac:dyDescent="0.25">
      <c r="B215" s="87"/>
      <c r="C215" s="87"/>
      <c r="D215" s="87"/>
      <c r="E215" s="87"/>
    </row>
    <row r="216" spans="2:5" s="86" customFormat="1" ht="20.100000000000001" customHeight="1" x14ac:dyDescent="0.25">
      <c r="B216" s="87"/>
      <c r="C216" s="87"/>
      <c r="D216" s="87"/>
      <c r="E216" s="87"/>
    </row>
    <row r="217" spans="2:5" s="86" customFormat="1" ht="20.100000000000001" customHeight="1" x14ac:dyDescent="0.25">
      <c r="B217" s="87"/>
      <c r="C217" s="87"/>
      <c r="D217" s="87"/>
      <c r="E217" s="87"/>
    </row>
    <row r="218" spans="2:5" s="86" customFormat="1" ht="20.100000000000001" customHeight="1" x14ac:dyDescent="0.25">
      <c r="B218" s="87"/>
      <c r="C218" s="87"/>
      <c r="D218" s="87"/>
      <c r="E218" s="87"/>
    </row>
    <row r="219" spans="2:5" s="86" customFormat="1" ht="20.100000000000001" customHeight="1" x14ac:dyDescent="0.25">
      <c r="B219" s="87"/>
      <c r="C219" s="87"/>
      <c r="D219" s="87"/>
      <c r="E219" s="87"/>
    </row>
    <row r="220" spans="2:5" s="86" customFormat="1" ht="20.100000000000001" customHeight="1" x14ac:dyDescent="0.25">
      <c r="B220" s="87"/>
      <c r="C220" s="87"/>
      <c r="D220" s="87"/>
      <c r="E220" s="87"/>
    </row>
    <row r="221" spans="2:5" s="86" customFormat="1" ht="20.100000000000001" customHeight="1" x14ac:dyDescent="0.25">
      <c r="B221" s="87"/>
      <c r="C221" s="87"/>
      <c r="D221" s="87"/>
      <c r="E221" s="87"/>
    </row>
    <row r="222" spans="2:5" s="86" customFormat="1" ht="20.100000000000001" customHeight="1" x14ac:dyDescent="0.25">
      <c r="B222" s="87"/>
      <c r="C222" s="87"/>
      <c r="D222" s="87"/>
      <c r="E222" s="87"/>
    </row>
    <row r="223" spans="2:5" s="86" customFormat="1" ht="20.100000000000001" customHeight="1" x14ac:dyDescent="0.25">
      <c r="B223" s="87"/>
      <c r="C223" s="87"/>
      <c r="D223" s="87"/>
      <c r="E223" s="87"/>
    </row>
    <row r="224" spans="2:5" s="86" customFormat="1" ht="20.100000000000001" customHeight="1" x14ac:dyDescent="0.25">
      <c r="B224" s="87"/>
      <c r="C224" s="87"/>
      <c r="D224" s="87"/>
      <c r="E224" s="87"/>
    </row>
    <row r="225" spans="2:5" s="86" customFormat="1" ht="20.100000000000001" customHeight="1" x14ac:dyDescent="0.25">
      <c r="B225" s="87"/>
      <c r="C225" s="87"/>
      <c r="D225" s="87"/>
      <c r="E225" s="87"/>
    </row>
    <row r="226" spans="2:5" s="86" customFormat="1" ht="20.100000000000001" customHeight="1" x14ac:dyDescent="0.25">
      <c r="B226" s="87"/>
      <c r="C226" s="87"/>
      <c r="D226" s="87"/>
      <c r="E226" s="87"/>
    </row>
    <row r="227" spans="2:5" s="86" customFormat="1" ht="20.100000000000001" customHeight="1" x14ac:dyDescent="0.25">
      <c r="B227" s="87"/>
      <c r="C227" s="87"/>
      <c r="D227" s="87"/>
      <c r="E227" s="87"/>
    </row>
    <row r="228" spans="2:5" s="86" customFormat="1" ht="20.100000000000001" customHeight="1" x14ac:dyDescent="0.25">
      <c r="B228" s="87"/>
      <c r="C228" s="87"/>
      <c r="D228" s="87"/>
      <c r="E228" s="87"/>
    </row>
    <row r="229" spans="2:5" s="86" customFormat="1" ht="20.100000000000001" customHeight="1" x14ac:dyDescent="0.25">
      <c r="B229" s="87"/>
      <c r="C229" s="87"/>
      <c r="D229" s="87"/>
      <c r="E229" s="87"/>
    </row>
    <row r="230" spans="2:5" s="86" customFormat="1" ht="20.100000000000001" customHeight="1" x14ac:dyDescent="0.25">
      <c r="B230" s="87"/>
      <c r="C230" s="87"/>
      <c r="D230" s="87"/>
      <c r="E230" s="87"/>
    </row>
    <row r="231" spans="2:5" s="86" customFormat="1" ht="20.100000000000001" customHeight="1" x14ac:dyDescent="0.25">
      <c r="B231" s="87"/>
      <c r="C231" s="87"/>
      <c r="D231" s="87"/>
      <c r="E231" s="87"/>
    </row>
    <row r="232" spans="2:5" s="86" customFormat="1" ht="20.100000000000001" customHeight="1" x14ac:dyDescent="0.25">
      <c r="B232" s="87"/>
      <c r="C232" s="87"/>
      <c r="D232" s="87"/>
      <c r="E232" s="87"/>
    </row>
    <row r="233" spans="2:5" s="86" customFormat="1" ht="20.100000000000001" customHeight="1" x14ac:dyDescent="0.25">
      <c r="B233" s="87"/>
      <c r="C233" s="87"/>
      <c r="D233" s="87"/>
      <c r="E233" s="8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zoomScale="85" zoomScaleNormal="85" workbookViewId="0">
      <selection activeCell="K10" sqref="K10"/>
    </sheetView>
  </sheetViews>
  <sheetFormatPr defaultColWidth="6.7109375" defaultRowHeight="23.25" x14ac:dyDescent="0.25"/>
  <cols>
    <col min="1" max="8" width="9.7109375" style="82" customWidth="1"/>
    <col min="9" max="9" width="8.5703125" style="82" bestFit="1" customWidth="1"/>
    <col min="10" max="10" width="6.7109375" style="82"/>
    <col min="11" max="11" width="29.42578125" style="82" customWidth="1"/>
    <col min="12" max="13" width="6.7109375" style="82"/>
    <col min="14" max="14" width="12.140625" style="82" customWidth="1"/>
    <col min="15" max="16384" width="6.7109375" style="82"/>
  </cols>
  <sheetData>
    <row r="1" spans="1:14" ht="20.100000000000001" customHeight="1" x14ac:dyDescent="0.25">
      <c r="A1" s="88">
        <v>67</v>
      </c>
      <c r="B1" s="88">
        <v>68</v>
      </c>
      <c r="C1" s="88">
        <v>66</v>
      </c>
      <c r="D1" s="88">
        <v>66</v>
      </c>
      <c r="E1" s="88">
        <v>68</v>
      </c>
      <c r="F1" s="88">
        <v>66</v>
      </c>
      <c r="G1" s="92">
        <v>67</v>
      </c>
      <c r="H1" s="88">
        <v>66</v>
      </c>
      <c r="I1" s="88">
        <v>66</v>
      </c>
      <c r="K1" s="82" t="s">
        <v>25</v>
      </c>
    </row>
    <row r="2" spans="1:14" ht="20.100000000000001" customHeight="1" x14ac:dyDescent="0.25">
      <c r="A2" s="88">
        <v>67</v>
      </c>
      <c r="B2" s="88">
        <v>75</v>
      </c>
      <c r="C2" s="92">
        <v>65</v>
      </c>
      <c r="D2" s="88">
        <v>65</v>
      </c>
      <c r="E2" s="88">
        <v>59</v>
      </c>
      <c r="F2" s="88">
        <v>65</v>
      </c>
      <c r="G2" s="88">
        <v>66</v>
      </c>
      <c r="H2" s="88">
        <v>66</v>
      </c>
      <c r="I2" s="88">
        <v>66</v>
      </c>
    </row>
    <row r="3" spans="1:14" ht="20.100000000000001" customHeight="1" x14ac:dyDescent="0.25">
      <c r="A3" s="88">
        <v>66</v>
      </c>
      <c r="B3" s="88">
        <v>68</v>
      </c>
      <c r="C3" s="88">
        <v>64</v>
      </c>
      <c r="D3" s="92">
        <v>67</v>
      </c>
      <c r="E3" s="88">
        <v>65</v>
      </c>
      <c r="F3" s="88">
        <v>68</v>
      </c>
      <c r="G3" s="88">
        <v>66</v>
      </c>
      <c r="H3" s="89">
        <v>66</v>
      </c>
      <c r="I3" s="88">
        <v>66</v>
      </c>
    </row>
    <row r="4" spans="1:14" ht="20.100000000000001" customHeight="1" x14ac:dyDescent="0.25">
      <c r="A4" s="89">
        <v>66</v>
      </c>
      <c r="B4" s="88">
        <v>66</v>
      </c>
      <c r="C4" s="88">
        <v>66</v>
      </c>
      <c r="D4" s="88">
        <v>78</v>
      </c>
      <c r="E4" s="88">
        <v>66</v>
      </c>
      <c r="F4" s="88">
        <v>66</v>
      </c>
      <c r="G4" s="88">
        <v>67</v>
      </c>
      <c r="H4" s="88">
        <v>66</v>
      </c>
      <c r="I4" s="88">
        <v>67</v>
      </c>
    </row>
    <row r="5" spans="1:14" ht="20.100000000000001" customHeight="1" x14ac:dyDescent="0.25">
      <c r="A5" s="88">
        <v>66</v>
      </c>
      <c r="B5" s="88">
        <v>66</v>
      </c>
      <c r="C5" s="88">
        <v>68</v>
      </c>
      <c r="D5" s="88">
        <v>65</v>
      </c>
      <c r="E5" s="88">
        <v>67</v>
      </c>
      <c r="F5" s="88">
        <v>67</v>
      </c>
      <c r="G5" s="88">
        <v>66</v>
      </c>
      <c r="H5" s="88">
        <v>65</v>
      </c>
      <c r="I5" s="88">
        <v>66</v>
      </c>
    </row>
    <row r="6" spans="1:14" ht="20.100000000000001" customHeight="1" x14ac:dyDescent="0.25">
      <c r="A6" s="88">
        <v>68</v>
      </c>
      <c r="B6" s="88">
        <v>75</v>
      </c>
      <c r="C6" s="88">
        <v>67</v>
      </c>
      <c r="D6" s="88">
        <v>64</v>
      </c>
      <c r="E6" s="88">
        <v>64</v>
      </c>
      <c r="F6" s="88">
        <v>68</v>
      </c>
      <c r="G6" s="89">
        <v>60</v>
      </c>
      <c r="H6" s="88">
        <v>65</v>
      </c>
      <c r="I6" s="88">
        <v>65</v>
      </c>
      <c r="N6" s="82">
        <v>68</v>
      </c>
    </row>
    <row r="7" spans="1:14" ht="20.100000000000001" customHeight="1" x14ac:dyDescent="0.25">
      <c r="A7" s="92">
        <v>68</v>
      </c>
      <c r="B7" s="88">
        <v>65</v>
      </c>
      <c r="C7" s="88">
        <v>64</v>
      </c>
      <c r="D7" s="88">
        <v>66</v>
      </c>
      <c r="E7" s="88">
        <v>66</v>
      </c>
      <c r="F7" s="92">
        <v>66</v>
      </c>
      <c r="G7" s="88">
        <v>66</v>
      </c>
      <c r="H7" s="88">
        <v>66</v>
      </c>
      <c r="I7" s="88">
        <v>66</v>
      </c>
      <c r="N7" s="82">
        <v>73</v>
      </c>
    </row>
    <row r="8" spans="1:14" ht="20.100000000000001" customHeight="1" x14ac:dyDescent="0.25">
      <c r="A8" s="88">
        <v>67</v>
      </c>
      <c r="B8" s="88">
        <v>78</v>
      </c>
      <c r="C8" s="88">
        <v>64</v>
      </c>
      <c r="D8" s="88">
        <v>66</v>
      </c>
      <c r="E8" s="88">
        <v>64</v>
      </c>
      <c r="F8" s="88">
        <v>64</v>
      </c>
      <c r="G8" s="88">
        <v>66</v>
      </c>
      <c r="H8" s="88">
        <v>66</v>
      </c>
      <c r="I8" s="88">
        <v>65</v>
      </c>
      <c r="N8" s="82">
        <v>60</v>
      </c>
    </row>
    <row r="9" spans="1:14" ht="20.100000000000001" customHeight="1" x14ac:dyDescent="0.25">
      <c r="A9" s="88">
        <v>64</v>
      </c>
      <c r="B9" s="88">
        <v>65</v>
      </c>
      <c r="C9" s="88">
        <v>64</v>
      </c>
      <c r="D9" s="88">
        <v>65</v>
      </c>
      <c r="E9" s="92">
        <v>71</v>
      </c>
      <c r="F9" s="88">
        <v>67</v>
      </c>
      <c r="G9" s="88">
        <v>66</v>
      </c>
      <c r="H9" s="88">
        <v>65</v>
      </c>
      <c r="I9" s="88">
        <v>67</v>
      </c>
      <c r="N9" s="82">
        <v>64</v>
      </c>
    </row>
    <row r="10" spans="1:14" ht="20.100000000000001" customHeight="1" x14ac:dyDescent="0.25">
      <c r="A10" s="88">
        <v>66</v>
      </c>
      <c r="B10" s="88">
        <v>65</v>
      </c>
      <c r="C10" s="88">
        <v>66</v>
      </c>
      <c r="D10" s="88">
        <v>59</v>
      </c>
      <c r="E10" s="88">
        <v>65</v>
      </c>
      <c r="F10" s="88">
        <v>64</v>
      </c>
      <c r="G10" s="88">
        <v>68</v>
      </c>
      <c r="H10" s="92">
        <v>68</v>
      </c>
      <c r="I10" s="88">
        <v>67</v>
      </c>
      <c r="N10" s="82">
        <v>65</v>
      </c>
    </row>
    <row r="11" spans="1:14" ht="20.100000000000001" customHeight="1" x14ac:dyDescent="0.25">
      <c r="A11" s="89">
        <v>60</v>
      </c>
      <c r="B11" s="88">
        <v>65</v>
      </c>
      <c r="C11" s="92">
        <v>68</v>
      </c>
      <c r="D11" s="88">
        <v>68</v>
      </c>
      <c r="E11" s="88">
        <v>66</v>
      </c>
      <c r="F11" s="88">
        <v>65</v>
      </c>
      <c r="G11" s="88">
        <v>70</v>
      </c>
      <c r="H11" s="88">
        <v>65</v>
      </c>
      <c r="I11" s="88">
        <v>67</v>
      </c>
      <c r="N11" s="82">
        <v>68</v>
      </c>
    </row>
    <row r="12" spans="1:14" ht="20.100000000000001" customHeight="1" x14ac:dyDescent="0.25">
      <c r="A12" s="88">
        <v>67</v>
      </c>
      <c r="B12" s="88">
        <v>66</v>
      </c>
      <c r="C12" s="88">
        <v>65</v>
      </c>
      <c r="D12" s="88">
        <v>68</v>
      </c>
      <c r="E12" s="88">
        <v>66</v>
      </c>
      <c r="F12" s="88">
        <v>64</v>
      </c>
      <c r="G12" s="88">
        <v>66</v>
      </c>
      <c r="H12" s="88">
        <v>59</v>
      </c>
      <c r="I12" s="88">
        <v>66</v>
      </c>
      <c r="N12" s="82">
        <v>65</v>
      </c>
    </row>
    <row r="13" spans="1:14" ht="20.100000000000001" customHeight="1" x14ac:dyDescent="0.25">
      <c r="A13" s="88">
        <v>66</v>
      </c>
      <c r="B13" s="88">
        <v>67</v>
      </c>
      <c r="C13" s="88">
        <v>52</v>
      </c>
      <c r="D13" s="88">
        <v>67</v>
      </c>
      <c r="E13" s="92">
        <v>73</v>
      </c>
      <c r="F13" s="88">
        <v>65</v>
      </c>
      <c r="G13" s="88">
        <v>68</v>
      </c>
      <c r="H13" s="88">
        <v>66</v>
      </c>
      <c r="I13" s="88">
        <v>66</v>
      </c>
      <c r="N13" s="82">
        <v>67</v>
      </c>
    </row>
    <row r="14" spans="1:14" ht="20.100000000000001" customHeight="1" x14ac:dyDescent="0.25">
      <c r="A14" s="88">
        <v>66</v>
      </c>
      <c r="B14" s="88">
        <v>51</v>
      </c>
      <c r="C14" s="88">
        <v>68</v>
      </c>
      <c r="D14" s="88">
        <v>64</v>
      </c>
      <c r="E14" s="88">
        <v>65</v>
      </c>
      <c r="F14" s="89">
        <v>60</v>
      </c>
      <c r="G14" s="88">
        <v>66</v>
      </c>
      <c r="H14" s="88">
        <v>65</v>
      </c>
      <c r="I14" s="88">
        <v>65</v>
      </c>
      <c r="K14" s="84">
        <f>AVERAGE(A1:H30)</f>
        <v>65.974999999999994</v>
      </c>
      <c r="N14" s="82">
        <v>71</v>
      </c>
    </row>
    <row r="15" spans="1:14" ht="20.100000000000001" customHeight="1" x14ac:dyDescent="0.25">
      <c r="A15" s="88">
        <v>64</v>
      </c>
      <c r="B15" s="88">
        <v>67</v>
      </c>
      <c r="C15" s="88">
        <v>65</v>
      </c>
      <c r="D15" s="88">
        <v>66</v>
      </c>
      <c r="E15" s="88">
        <v>64</v>
      </c>
      <c r="F15" s="88">
        <v>64</v>
      </c>
      <c r="G15" s="88">
        <v>66</v>
      </c>
      <c r="H15" s="88">
        <v>66</v>
      </c>
      <c r="I15" s="88">
        <v>65</v>
      </c>
      <c r="K15" s="84">
        <f>_xlfn.STDEV.P(A1:H30)</f>
        <v>3.2066662335412017</v>
      </c>
      <c r="N15" s="82">
        <v>67</v>
      </c>
    </row>
    <row r="16" spans="1:14" ht="20.100000000000001" customHeight="1" x14ac:dyDescent="0.25">
      <c r="A16" s="88">
        <v>66</v>
      </c>
      <c r="B16" s="88">
        <v>64</v>
      </c>
      <c r="C16" s="88">
        <v>66</v>
      </c>
      <c r="D16" s="88">
        <v>66</v>
      </c>
      <c r="E16" s="88">
        <v>65</v>
      </c>
      <c r="F16" s="88">
        <v>67</v>
      </c>
      <c r="G16" s="92">
        <v>64</v>
      </c>
      <c r="H16" s="88">
        <v>67</v>
      </c>
      <c r="I16" s="88">
        <v>68</v>
      </c>
      <c r="N16" s="82">
        <v>68</v>
      </c>
    </row>
    <row r="17" spans="1:14" ht="20.100000000000001" customHeight="1" x14ac:dyDescent="0.25">
      <c r="A17" s="88">
        <v>66</v>
      </c>
      <c r="B17" s="88">
        <v>66</v>
      </c>
      <c r="C17" s="88">
        <v>65</v>
      </c>
      <c r="D17" s="88">
        <v>67</v>
      </c>
      <c r="E17" s="88">
        <v>66</v>
      </c>
      <c r="F17" s="88">
        <v>68</v>
      </c>
      <c r="G17" s="88">
        <v>70</v>
      </c>
      <c r="H17" s="88">
        <v>66</v>
      </c>
      <c r="I17" s="92">
        <v>59</v>
      </c>
      <c r="N17" s="82">
        <v>65</v>
      </c>
    </row>
    <row r="18" spans="1:14" ht="20.100000000000001" customHeight="1" x14ac:dyDescent="0.25">
      <c r="A18" s="88">
        <v>65</v>
      </c>
      <c r="B18" s="88">
        <v>59</v>
      </c>
      <c r="C18" s="88">
        <v>66</v>
      </c>
      <c r="D18" s="88">
        <v>64</v>
      </c>
      <c r="E18" s="88">
        <v>65</v>
      </c>
      <c r="F18" s="88">
        <v>64</v>
      </c>
      <c r="G18" s="88">
        <v>65</v>
      </c>
      <c r="H18" s="88">
        <v>66</v>
      </c>
      <c r="I18" s="89">
        <v>59</v>
      </c>
      <c r="N18" s="82">
        <v>67</v>
      </c>
    </row>
    <row r="19" spans="1:14" ht="20.100000000000001" customHeight="1" x14ac:dyDescent="0.25">
      <c r="A19" s="88">
        <v>68</v>
      </c>
      <c r="B19" s="88">
        <v>66</v>
      </c>
      <c r="C19" s="88">
        <v>72</v>
      </c>
      <c r="D19" s="88">
        <v>66</v>
      </c>
      <c r="E19" s="88">
        <v>66</v>
      </c>
      <c r="F19" s="88">
        <v>68</v>
      </c>
      <c r="G19" s="88">
        <v>68</v>
      </c>
      <c r="H19" s="88">
        <v>66</v>
      </c>
      <c r="I19" s="88">
        <v>66</v>
      </c>
      <c r="N19" s="82">
        <v>64</v>
      </c>
    </row>
    <row r="20" spans="1:14" ht="20.100000000000001" customHeight="1" x14ac:dyDescent="0.25">
      <c r="A20" s="88">
        <v>66</v>
      </c>
      <c r="B20" s="88">
        <v>66</v>
      </c>
      <c r="C20" s="88">
        <v>66</v>
      </c>
      <c r="D20" s="92">
        <v>60</v>
      </c>
      <c r="E20" s="88">
        <v>66</v>
      </c>
      <c r="F20" s="88">
        <v>66</v>
      </c>
      <c r="G20" s="88">
        <v>66</v>
      </c>
      <c r="H20" s="88">
        <v>66</v>
      </c>
      <c r="I20" s="88">
        <v>66</v>
      </c>
      <c r="L20" s="83"/>
      <c r="N20" s="82">
        <v>67</v>
      </c>
    </row>
    <row r="21" spans="1:14" ht="20.100000000000001" customHeight="1" x14ac:dyDescent="0.25">
      <c r="A21" s="88">
        <v>66</v>
      </c>
      <c r="B21" s="88">
        <v>66</v>
      </c>
      <c r="C21" s="88">
        <v>66</v>
      </c>
      <c r="D21" s="88">
        <v>66</v>
      </c>
      <c r="E21" s="88">
        <v>73</v>
      </c>
      <c r="F21" s="92">
        <v>65</v>
      </c>
      <c r="G21" s="88">
        <v>52</v>
      </c>
      <c r="H21" s="88">
        <v>64</v>
      </c>
      <c r="I21" s="88">
        <v>67</v>
      </c>
      <c r="N21" s="82">
        <v>66</v>
      </c>
    </row>
    <row r="22" spans="1:14" ht="20.100000000000001" customHeight="1" x14ac:dyDescent="0.25">
      <c r="A22" s="88">
        <v>66</v>
      </c>
      <c r="B22" s="88">
        <v>67</v>
      </c>
      <c r="C22" s="88">
        <v>71</v>
      </c>
      <c r="D22" s="88">
        <v>66</v>
      </c>
      <c r="E22" s="88">
        <v>74</v>
      </c>
      <c r="F22" s="88">
        <v>67</v>
      </c>
      <c r="G22" s="88">
        <v>68</v>
      </c>
      <c r="H22" s="92">
        <v>64</v>
      </c>
      <c r="I22" s="88">
        <v>64</v>
      </c>
      <c r="N22" s="82">
        <v>68</v>
      </c>
    </row>
    <row r="23" spans="1:14" ht="20.100000000000001" customHeight="1" x14ac:dyDescent="0.25">
      <c r="A23" s="88">
        <v>64</v>
      </c>
      <c r="B23" s="88">
        <v>65</v>
      </c>
      <c r="C23" s="92">
        <v>68</v>
      </c>
      <c r="D23" s="89">
        <v>66</v>
      </c>
      <c r="E23" s="88">
        <v>66</v>
      </c>
      <c r="F23" s="88">
        <v>67</v>
      </c>
      <c r="G23" s="88">
        <v>66</v>
      </c>
      <c r="H23" s="88">
        <v>65</v>
      </c>
      <c r="I23" s="92">
        <v>67</v>
      </c>
      <c r="N23" s="82">
        <v>64</v>
      </c>
    </row>
    <row r="24" spans="1:14" ht="20.100000000000001" customHeight="1" x14ac:dyDescent="0.25">
      <c r="A24" s="88">
        <v>68</v>
      </c>
      <c r="B24" s="88">
        <v>65</v>
      </c>
      <c r="C24" s="88">
        <v>66</v>
      </c>
      <c r="D24" s="89">
        <v>66</v>
      </c>
      <c r="E24" s="88">
        <v>66</v>
      </c>
      <c r="F24" s="88">
        <v>67</v>
      </c>
      <c r="G24" s="88">
        <v>62</v>
      </c>
      <c r="H24" s="88">
        <v>66</v>
      </c>
      <c r="I24" s="89">
        <v>60</v>
      </c>
      <c r="N24" s="82">
        <v>59</v>
      </c>
    </row>
    <row r="25" spans="1:14" ht="20.100000000000001" customHeight="1" x14ac:dyDescent="0.25">
      <c r="A25" s="92">
        <v>67</v>
      </c>
      <c r="B25" s="88">
        <v>66</v>
      </c>
      <c r="C25" s="92">
        <v>65</v>
      </c>
      <c r="D25" s="88">
        <v>65</v>
      </c>
      <c r="E25" s="88">
        <v>51</v>
      </c>
      <c r="F25" s="88">
        <v>65</v>
      </c>
      <c r="G25" s="92">
        <v>67</v>
      </c>
      <c r="H25" s="88">
        <v>67</v>
      </c>
      <c r="I25" s="88">
        <v>66</v>
      </c>
      <c r="N25" s="82">
        <v>67</v>
      </c>
    </row>
    <row r="26" spans="1:14" ht="20.100000000000001" customHeight="1" x14ac:dyDescent="0.25">
      <c r="A26" s="88">
        <v>67</v>
      </c>
      <c r="B26" s="88">
        <v>68</v>
      </c>
      <c r="C26" s="88">
        <v>67</v>
      </c>
      <c r="D26" s="88">
        <v>67</v>
      </c>
      <c r="E26" s="88">
        <v>66</v>
      </c>
      <c r="F26" s="88">
        <v>68</v>
      </c>
      <c r="G26" s="88">
        <v>73</v>
      </c>
      <c r="H26" s="88">
        <v>67</v>
      </c>
      <c r="I26" s="88">
        <v>67</v>
      </c>
    </row>
    <row r="27" spans="1:14" ht="20.100000000000001" customHeight="1" x14ac:dyDescent="0.25">
      <c r="A27" s="88">
        <v>66</v>
      </c>
      <c r="B27" s="88">
        <v>66</v>
      </c>
      <c r="C27" s="88">
        <v>66</v>
      </c>
      <c r="D27" s="88">
        <v>68</v>
      </c>
      <c r="E27" s="88">
        <v>66</v>
      </c>
      <c r="F27" s="88">
        <v>66</v>
      </c>
      <c r="G27" s="89">
        <v>69</v>
      </c>
      <c r="H27" s="88">
        <v>67</v>
      </c>
      <c r="I27" s="89">
        <v>69</v>
      </c>
      <c r="N27" s="84">
        <f>AVERAGE(N6:N25)</f>
        <v>66.150000000000006</v>
      </c>
    </row>
    <row r="28" spans="1:14" ht="20.100000000000001" customHeight="1" x14ac:dyDescent="0.25">
      <c r="A28" s="88">
        <v>65</v>
      </c>
      <c r="B28" s="92">
        <v>64</v>
      </c>
      <c r="C28" s="89">
        <v>69</v>
      </c>
      <c r="D28" s="88">
        <v>66</v>
      </c>
      <c r="E28" s="88">
        <v>64</v>
      </c>
      <c r="F28" s="88">
        <v>66</v>
      </c>
      <c r="G28" s="88">
        <v>66</v>
      </c>
      <c r="H28" s="88">
        <v>66</v>
      </c>
      <c r="I28" s="88">
        <v>66</v>
      </c>
      <c r="N28" s="84">
        <f>_xlfn.STDEV.S(N6:N25)</f>
        <v>3.1999177621011659</v>
      </c>
    </row>
    <row r="29" spans="1:14" ht="20.100000000000001" customHeight="1" x14ac:dyDescent="0.25">
      <c r="A29" s="88">
        <v>73</v>
      </c>
      <c r="B29" s="88">
        <v>66</v>
      </c>
      <c r="C29" s="88">
        <v>64</v>
      </c>
      <c r="D29" s="88">
        <v>67</v>
      </c>
      <c r="E29" s="88">
        <v>64</v>
      </c>
      <c r="F29" s="88">
        <v>66</v>
      </c>
      <c r="G29" s="88">
        <v>66</v>
      </c>
      <c r="H29" s="88">
        <v>65</v>
      </c>
      <c r="I29" s="88">
        <v>66</v>
      </c>
    </row>
    <row r="30" spans="1:14" ht="20.100000000000001" customHeight="1" x14ac:dyDescent="0.25">
      <c r="A30" s="88">
        <v>65</v>
      </c>
      <c r="B30" s="88">
        <v>78</v>
      </c>
      <c r="C30" s="88">
        <v>67</v>
      </c>
      <c r="D30" s="88">
        <v>64</v>
      </c>
      <c r="E30" s="88">
        <v>66</v>
      </c>
      <c r="F30" s="88">
        <v>65</v>
      </c>
      <c r="G30" s="88">
        <v>66</v>
      </c>
      <c r="H30" s="88">
        <v>64</v>
      </c>
      <c r="I30" s="88">
        <v>64</v>
      </c>
      <c r="K30" s="83"/>
    </row>
    <row r="31" spans="1:14" s="86" customFormat="1" ht="20.100000000000001" customHeight="1" x14ac:dyDescent="0.25">
      <c r="B31" s="87"/>
    </row>
    <row r="32" spans="1:14" s="86" customFormat="1" ht="20.100000000000001" customHeight="1" x14ac:dyDescent="0.25">
      <c r="B32" s="87"/>
    </row>
    <row r="33" spans="2:2" s="86" customFormat="1" ht="20.100000000000001" customHeight="1" x14ac:dyDescent="0.25">
      <c r="B33" s="87"/>
    </row>
    <row r="34" spans="2:2" s="86" customFormat="1" ht="20.100000000000001" customHeight="1" x14ac:dyDescent="0.25">
      <c r="B34" s="87"/>
    </row>
    <row r="35" spans="2:2" s="86" customFormat="1" ht="20.100000000000001" customHeight="1" x14ac:dyDescent="0.25">
      <c r="B35" s="87"/>
    </row>
    <row r="36" spans="2:2" s="86" customFormat="1" ht="20.100000000000001" customHeight="1" x14ac:dyDescent="0.25">
      <c r="B36" s="87"/>
    </row>
    <row r="37" spans="2:2" s="86" customFormat="1" ht="20.100000000000001" customHeight="1" x14ac:dyDescent="0.25">
      <c r="B37" s="87"/>
    </row>
    <row r="38" spans="2:2" s="86" customFormat="1" ht="20.100000000000001" customHeight="1" x14ac:dyDescent="0.25">
      <c r="B38" s="87"/>
    </row>
    <row r="39" spans="2:2" s="86" customFormat="1" ht="20.100000000000001" customHeight="1" x14ac:dyDescent="0.25">
      <c r="B39" s="87"/>
    </row>
    <row r="40" spans="2:2" s="86" customFormat="1" ht="20.100000000000001" customHeight="1" x14ac:dyDescent="0.25">
      <c r="B40" s="87"/>
    </row>
    <row r="41" spans="2:2" s="86" customFormat="1" ht="20.100000000000001" customHeight="1" x14ac:dyDescent="0.25">
      <c r="B41" s="87"/>
    </row>
    <row r="42" spans="2:2" s="86" customFormat="1" ht="20.100000000000001" customHeight="1" x14ac:dyDescent="0.25">
      <c r="B42" s="87"/>
    </row>
    <row r="43" spans="2:2" s="86" customFormat="1" ht="20.100000000000001" customHeight="1" x14ac:dyDescent="0.25">
      <c r="B43" s="87"/>
    </row>
    <row r="44" spans="2:2" s="86" customFormat="1" ht="20.100000000000001" customHeight="1" x14ac:dyDescent="0.25">
      <c r="B44" s="87"/>
    </row>
    <row r="45" spans="2:2" s="86" customFormat="1" ht="20.100000000000001" customHeight="1" x14ac:dyDescent="0.25">
      <c r="B45" s="87"/>
    </row>
    <row r="46" spans="2:2" s="86" customFormat="1" ht="20.100000000000001" customHeight="1" x14ac:dyDescent="0.25">
      <c r="B46" s="87"/>
    </row>
    <row r="47" spans="2:2" s="86" customFormat="1" ht="20.100000000000001" customHeight="1" x14ac:dyDescent="0.25">
      <c r="B47" s="87"/>
    </row>
    <row r="48" spans="2:2" s="86" customFormat="1" ht="20.100000000000001" customHeight="1" x14ac:dyDescent="0.25">
      <c r="B48" s="87"/>
    </row>
    <row r="49" spans="2:2" s="86" customFormat="1" ht="20.100000000000001" customHeight="1" x14ac:dyDescent="0.25">
      <c r="B49" s="87"/>
    </row>
    <row r="50" spans="2:2" s="86" customFormat="1" ht="20.100000000000001" customHeight="1" x14ac:dyDescent="0.25">
      <c r="B50" s="87"/>
    </row>
    <row r="51" spans="2:2" s="86" customFormat="1" ht="20.100000000000001" customHeight="1" x14ac:dyDescent="0.25">
      <c r="B51" s="87"/>
    </row>
    <row r="52" spans="2:2" s="86" customFormat="1" ht="20.100000000000001" customHeight="1" x14ac:dyDescent="0.25">
      <c r="B52" s="87"/>
    </row>
    <row r="53" spans="2:2" s="86" customFormat="1" ht="20.100000000000001" customHeight="1" x14ac:dyDescent="0.25">
      <c r="B53" s="87"/>
    </row>
    <row r="54" spans="2:2" s="86" customFormat="1" ht="20.100000000000001" customHeight="1" x14ac:dyDescent="0.25">
      <c r="B54" s="87"/>
    </row>
    <row r="55" spans="2:2" s="86" customFormat="1" ht="20.100000000000001" customHeight="1" x14ac:dyDescent="0.25">
      <c r="B55" s="87"/>
    </row>
    <row r="56" spans="2:2" s="86" customFormat="1" ht="20.100000000000001" customHeight="1" x14ac:dyDescent="0.25">
      <c r="B56" s="87"/>
    </row>
    <row r="57" spans="2:2" s="86" customFormat="1" ht="20.100000000000001" customHeight="1" x14ac:dyDescent="0.25">
      <c r="B57" s="87"/>
    </row>
    <row r="58" spans="2:2" s="86" customFormat="1" ht="20.100000000000001" customHeight="1" x14ac:dyDescent="0.25">
      <c r="B58" s="87"/>
    </row>
    <row r="59" spans="2:2" s="86" customFormat="1" ht="20.100000000000001" customHeight="1" x14ac:dyDescent="0.25">
      <c r="B59" s="87"/>
    </row>
    <row r="60" spans="2:2" s="86" customFormat="1" ht="20.100000000000001" customHeight="1" x14ac:dyDescent="0.25">
      <c r="B60" s="87"/>
    </row>
    <row r="61" spans="2:2" s="86" customFormat="1" ht="20.100000000000001" customHeight="1" x14ac:dyDescent="0.25">
      <c r="B61" s="87"/>
    </row>
    <row r="62" spans="2:2" s="86" customFormat="1" ht="20.100000000000001" customHeight="1" x14ac:dyDescent="0.25">
      <c r="B62" s="87"/>
    </row>
    <row r="63" spans="2:2" s="86" customFormat="1" ht="20.100000000000001" customHeight="1" x14ac:dyDescent="0.25">
      <c r="B63" s="87"/>
    </row>
    <row r="64" spans="2:2" s="86" customFormat="1" ht="20.100000000000001" customHeight="1" x14ac:dyDescent="0.25">
      <c r="B64" s="87"/>
    </row>
    <row r="65" spans="2:2" s="86" customFormat="1" ht="20.100000000000001" customHeight="1" x14ac:dyDescent="0.25">
      <c r="B65" s="87"/>
    </row>
    <row r="66" spans="2:2" s="86" customFormat="1" ht="20.100000000000001" customHeight="1" x14ac:dyDescent="0.25">
      <c r="B66" s="87"/>
    </row>
    <row r="67" spans="2:2" s="86" customFormat="1" ht="20.100000000000001" customHeight="1" x14ac:dyDescent="0.25">
      <c r="B67" s="87"/>
    </row>
    <row r="68" spans="2:2" s="86" customFormat="1" ht="20.100000000000001" customHeight="1" x14ac:dyDescent="0.25">
      <c r="B68" s="87"/>
    </row>
    <row r="69" spans="2:2" s="86" customFormat="1" ht="20.100000000000001" customHeight="1" x14ac:dyDescent="0.25">
      <c r="B69" s="87"/>
    </row>
    <row r="70" spans="2:2" s="86" customFormat="1" ht="20.100000000000001" customHeight="1" x14ac:dyDescent="0.25">
      <c r="B70" s="87"/>
    </row>
    <row r="71" spans="2:2" s="86" customFormat="1" ht="20.100000000000001" customHeight="1" x14ac:dyDescent="0.25">
      <c r="B71" s="87"/>
    </row>
    <row r="72" spans="2:2" s="86" customFormat="1" ht="20.100000000000001" customHeight="1" x14ac:dyDescent="0.25">
      <c r="B72" s="87"/>
    </row>
    <row r="73" spans="2:2" s="86" customFormat="1" ht="20.100000000000001" customHeight="1" x14ac:dyDescent="0.25">
      <c r="B73" s="87"/>
    </row>
    <row r="74" spans="2:2" s="86" customFormat="1" ht="20.100000000000001" customHeight="1" x14ac:dyDescent="0.25">
      <c r="B74" s="87"/>
    </row>
    <row r="75" spans="2:2" s="86" customFormat="1" ht="20.100000000000001" customHeight="1" x14ac:dyDescent="0.25">
      <c r="B75" s="87"/>
    </row>
    <row r="76" spans="2:2" s="86" customFormat="1" ht="20.100000000000001" customHeight="1" x14ac:dyDescent="0.25">
      <c r="B76" s="87"/>
    </row>
    <row r="77" spans="2:2" s="86" customFormat="1" ht="20.100000000000001" customHeight="1" x14ac:dyDescent="0.25">
      <c r="B77" s="87"/>
    </row>
    <row r="78" spans="2:2" s="86" customFormat="1" ht="20.100000000000001" customHeight="1" x14ac:dyDescent="0.25">
      <c r="B78" s="87"/>
    </row>
    <row r="79" spans="2:2" s="86" customFormat="1" ht="20.100000000000001" customHeight="1" x14ac:dyDescent="0.25">
      <c r="B79" s="87"/>
    </row>
    <row r="80" spans="2:2" s="86" customFormat="1" ht="20.100000000000001" customHeight="1" x14ac:dyDescent="0.25">
      <c r="B80" s="87"/>
    </row>
    <row r="81" spans="2:2" s="86" customFormat="1" ht="20.100000000000001" customHeight="1" x14ac:dyDescent="0.25">
      <c r="B81" s="87"/>
    </row>
    <row r="82" spans="2:2" s="86" customFormat="1" ht="20.100000000000001" customHeight="1" x14ac:dyDescent="0.25">
      <c r="B82" s="87"/>
    </row>
    <row r="83" spans="2:2" s="86" customFormat="1" ht="20.100000000000001" customHeight="1" x14ac:dyDescent="0.25">
      <c r="B83" s="87"/>
    </row>
    <row r="84" spans="2:2" s="86" customFormat="1" ht="20.100000000000001" customHeight="1" x14ac:dyDescent="0.25">
      <c r="B84" s="87"/>
    </row>
    <row r="85" spans="2:2" s="86" customFormat="1" ht="20.100000000000001" customHeight="1" x14ac:dyDescent="0.25">
      <c r="B85" s="87"/>
    </row>
    <row r="86" spans="2:2" s="86" customFormat="1" ht="20.100000000000001" customHeight="1" x14ac:dyDescent="0.25">
      <c r="B86" s="87"/>
    </row>
    <row r="87" spans="2:2" s="86" customFormat="1" ht="20.100000000000001" customHeight="1" x14ac:dyDescent="0.25">
      <c r="B87" s="87"/>
    </row>
    <row r="88" spans="2:2" s="86" customFormat="1" ht="20.100000000000001" customHeight="1" x14ac:dyDescent="0.25">
      <c r="B88" s="87"/>
    </row>
    <row r="89" spans="2:2" s="86" customFormat="1" ht="20.100000000000001" customHeight="1" x14ac:dyDescent="0.25">
      <c r="B89" s="87"/>
    </row>
    <row r="90" spans="2:2" s="86" customFormat="1" ht="20.100000000000001" customHeight="1" x14ac:dyDescent="0.25">
      <c r="B90" s="87"/>
    </row>
    <row r="91" spans="2:2" s="86" customFormat="1" ht="20.100000000000001" customHeight="1" x14ac:dyDescent="0.25">
      <c r="B91" s="87"/>
    </row>
    <row r="92" spans="2:2" s="86" customFormat="1" ht="20.100000000000001" customHeight="1" x14ac:dyDescent="0.25">
      <c r="B92" s="87"/>
    </row>
    <row r="93" spans="2:2" s="86" customFormat="1" ht="20.100000000000001" customHeight="1" x14ac:dyDescent="0.25">
      <c r="B93" s="87"/>
    </row>
    <row r="94" spans="2:2" s="86" customFormat="1" ht="20.100000000000001" customHeight="1" x14ac:dyDescent="0.25">
      <c r="B94" s="87"/>
    </row>
    <row r="95" spans="2:2" s="86" customFormat="1" ht="20.100000000000001" customHeight="1" x14ac:dyDescent="0.25">
      <c r="B95" s="87"/>
    </row>
    <row r="96" spans="2:2" s="86" customFormat="1" ht="20.100000000000001" customHeight="1" x14ac:dyDescent="0.25">
      <c r="B96" s="87"/>
    </row>
    <row r="97" spans="2:2" s="86" customFormat="1" ht="20.100000000000001" customHeight="1" x14ac:dyDescent="0.25">
      <c r="B97" s="87"/>
    </row>
    <row r="98" spans="2:2" s="86" customFormat="1" ht="20.100000000000001" customHeight="1" x14ac:dyDescent="0.25">
      <c r="B98" s="87"/>
    </row>
    <row r="99" spans="2:2" s="86" customFormat="1" ht="20.100000000000001" customHeight="1" x14ac:dyDescent="0.25">
      <c r="B99" s="87"/>
    </row>
    <row r="100" spans="2:2" s="86" customFormat="1" ht="20.100000000000001" customHeight="1" x14ac:dyDescent="0.25">
      <c r="B100" s="87"/>
    </row>
    <row r="101" spans="2:2" s="86" customFormat="1" ht="20.100000000000001" customHeight="1" x14ac:dyDescent="0.25">
      <c r="B101" s="87"/>
    </row>
    <row r="102" spans="2:2" s="86" customFormat="1" ht="20.100000000000001" customHeight="1" x14ac:dyDescent="0.25">
      <c r="B102" s="87"/>
    </row>
    <row r="103" spans="2:2" s="86" customFormat="1" ht="20.100000000000001" customHeight="1" x14ac:dyDescent="0.25">
      <c r="B103" s="87"/>
    </row>
    <row r="104" spans="2:2" s="86" customFormat="1" ht="20.100000000000001" customHeight="1" x14ac:dyDescent="0.25">
      <c r="B104" s="87"/>
    </row>
    <row r="105" spans="2:2" s="86" customFormat="1" ht="20.100000000000001" customHeight="1" x14ac:dyDescent="0.25">
      <c r="B105" s="87"/>
    </row>
    <row r="106" spans="2:2" s="86" customFormat="1" ht="20.100000000000001" customHeight="1" x14ac:dyDescent="0.25">
      <c r="B106" s="87"/>
    </row>
    <row r="107" spans="2:2" s="86" customFormat="1" ht="20.100000000000001" customHeight="1" x14ac:dyDescent="0.25">
      <c r="B107" s="87"/>
    </row>
    <row r="108" spans="2:2" s="86" customFormat="1" ht="20.100000000000001" customHeight="1" x14ac:dyDescent="0.25">
      <c r="B108" s="87"/>
    </row>
    <row r="109" spans="2:2" s="86" customFormat="1" ht="20.100000000000001" customHeight="1" x14ac:dyDescent="0.25">
      <c r="B109" s="87"/>
    </row>
    <row r="110" spans="2:2" s="86" customFormat="1" ht="20.100000000000001" customHeight="1" x14ac:dyDescent="0.25">
      <c r="B110" s="87"/>
    </row>
    <row r="111" spans="2:2" s="86" customFormat="1" ht="20.100000000000001" customHeight="1" x14ac:dyDescent="0.25">
      <c r="B111" s="87"/>
    </row>
    <row r="112" spans="2:2" s="86" customFormat="1" ht="20.100000000000001" customHeight="1" x14ac:dyDescent="0.25">
      <c r="B112" s="87"/>
    </row>
    <row r="113" spans="2:2" s="86" customFormat="1" ht="20.100000000000001" customHeight="1" x14ac:dyDescent="0.25">
      <c r="B113" s="87"/>
    </row>
    <row r="114" spans="2:2" s="86" customFormat="1" ht="20.100000000000001" customHeight="1" x14ac:dyDescent="0.25">
      <c r="B114" s="87"/>
    </row>
    <row r="115" spans="2:2" s="86" customFormat="1" ht="20.100000000000001" customHeight="1" x14ac:dyDescent="0.25">
      <c r="B115" s="87"/>
    </row>
    <row r="116" spans="2:2" s="86" customFormat="1" ht="20.100000000000001" customHeight="1" x14ac:dyDescent="0.25">
      <c r="B116" s="87"/>
    </row>
    <row r="117" spans="2:2" s="86" customFormat="1" ht="20.100000000000001" customHeight="1" x14ac:dyDescent="0.25">
      <c r="B117" s="87"/>
    </row>
    <row r="118" spans="2:2" s="86" customFormat="1" ht="20.100000000000001" customHeight="1" x14ac:dyDescent="0.25">
      <c r="B118" s="87"/>
    </row>
    <row r="119" spans="2:2" s="86" customFormat="1" ht="20.100000000000001" customHeight="1" x14ac:dyDescent="0.25">
      <c r="B119" s="87"/>
    </row>
    <row r="120" spans="2:2" s="86" customFormat="1" ht="20.100000000000001" customHeight="1" x14ac:dyDescent="0.25">
      <c r="B120" s="87"/>
    </row>
    <row r="121" spans="2:2" s="86" customFormat="1" ht="20.100000000000001" customHeight="1" x14ac:dyDescent="0.25"/>
    <row r="122" spans="2:2" s="86" customFormat="1" ht="20.100000000000001" customHeight="1" x14ac:dyDescent="0.25"/>
    <row r="123" spans="2:2" s="86" customFormat="1" ht="20.100000000000001" customHeight="1" x14ac:dyDescent="0.25"/>
    <row r="124" spans="2:2" s="86" customFormat="1" ht="20.100000000000001" customHeight="1" x14ac:dyDescent="0.25"/>
    <row r="125" spans="2:2" s="86" customFormat="1" ht="20.100000000000001" customHeight="1" x14ac:dyDescent="0.25"/>
    <row r="126" spans="2:2" s="86" customFormat="1" ht="20.100000000000001" customHeight="1" x14ac:dyDescent="0.25"/>
    <row r="127" spans="2:2" s="86" customFormat="1" ht="20.100000000000001" customHeight="1" x14ac:dyDescent="0.25"/>
    <row r="128" spans="2:2" s="86" customFormat="1" ht="20.100000000000001" customHeight="1" x14ac:dyDescent="0.25"/>
    <row r="129" s="86" customFormat="1" ht="20.100000000000001" customHeight="1" x14ac:dyDescent="0.25"/>
    <row r="130" s="86" customFormat="1" ht="20.100000000000001" customHeight="1" x14ac:dyDescent="0.25"/>
    <row r="131" s="86" customFormat="1" ht="20.100000000000001" customHeight="1" x14ac:dyDescent="0.25"/>
    <row r="132" s="86" customFormat="1" ht="20.100000000000001" customHeight="1" x14ac:dyDescent="0.25"/>
    <row r="133" s="86" customFormat="1" ht="20.100000000000001" customHeight="1" x14ac:dyDescent="0.25"/>
    <row r="134" s="86" customFormat="1" ht="20.100000000000001" customHeight="1" x14ac:dyDescent="0.25"/>
    <row r="135" s="86" customFormat="1" ht="20.100000000000001" customHeight="1" x14ac:dyDescent="0.25"/>
    <row r="136" s="86" customFormat="1" ht="20.100000000000001" customHeight="1" x14ac:dyDescent="0.25"/>
    <row r="137" s="86" customFormat="1" ht="20.100000000000001" customHeight="1" x14ac:dyDescent="0.25"/>
    <row r="138" s="86" customFormat="1" ht="20.100000000000001" customHeight="1" x14ac:dyDescent="0.25"/>
    <row r="139" s="86" customFormat="1" ht="20.100000000000001" customHeight="1" x14ac:dyDescent="0.25"/>
    <row r="140" s="86" customFormat="1" ht="20.100000000000001" customHeight="1" x14ac:dyDescent="0.25"/>
    <row r="141" s="86" customFormat="1" ht="20.100000000000001" customHeight="1" x14ac:dyDescent="0.25"/>
    <row r="142" s="86" customFormat="1" ht="20.100000000000001" customHeight="1" x14ac:dyDescent="0.25"/>
    <row r="143" s="86" customFormat="1" ht="20.100000000000001" customHeight="1" x14ac:dyDescent="0.25"/>
    <row r="144" s="86" customFormat="1" ht="20.100000000000001" customHeight="1" x14ac:dyDescent="0.25"/>
    <row r="145" s="86" customFormat="1" ht="20.100000000000001" customHeight="1" x14ac:dyDescent="0.25"/>
    <row r="146" s="86" customFormat="1" ht="20.100000000000001" customHeight="1" x14ac:dyDescent="0.25"/>
    <row r="147" s="86" customFormat="1" ht="20.100000000000001" customHeight="1" x14ac:dyDescent="0.25"/>
    <row r="148" s="86" customFormat="1" ht="20.100000000000001" customHeight="1" x14ac:dyDescent="0.25"/>
    <row r="149" s="86" customFormat="1" ht="20.100000000000001" customHeight="1" x14ac:dyDescent="0.25"/>
    <row r="150" s="86" customFormat="1" ht="20.100000000000001" customHeight="1" x14ac:dyDescent="0.25"/>
    <row r="151" s="86" customFormat="1" ht="20.100000000000001" customHeight="1" x14ac:dyDescent="0.25"/>
    <row r="152" s="86" customFormat="1" ht="20.100000000000001" customHeight="1" x14ac:dyDescent="0.25"/>
    <row r="153" s="86" customFormat="1" ht="20.100000000000001" customHeight="1" x14ac:dyDescent="0.25"/>
    <row r="154" s="86" customFormat="1" ht="20.100000000000001" customHeight="1" x14ac:dyDescent="0.25"/>
    <row r="155" s="86" customFormat="1" ht="20.100000000000001" customHeight="1" x14ac:dyDescent="0.25"/>
    <row r="156" s="86" customFormat="1" ht="20.100000000000001" customHeight="1" x14ac:dyDescent="0.25"/>
    <row r="157" s="86" customFormat="1" ht="20.100000000000001" customHeight="1" x14ac:dyDescent="0.25"/>
    <row r="158" s="86" customFormat="1" ht="20.100000000000001" customHeight="1" x14ac:dyDescent="0.25"/>
    <row r="159" s="86" customFormat="1" ht="20.100000000000001" customHeight="1" x14ac:dyDescent="0.25"/>
    <row r="160" s="86" customFormat="1" ht="20.100000000000001" customHeight="1" x14ac:dyDescent="0.25"/>
    <row r="161" s="86" customFormat="1" ht="20.100000000000001" customHeight="1" x14ac:dyDescent="0.25"/>
    <row r="162" s="86" customFormat="1" ht="20.100000000000001" customHeight="1" x14ac:dyDescent="0.25"/>
    <row r="163" s="86" customFormat="1" ht="20.100000000000001" customHeight="1" x14ac:dyDescent="0.25"/>
    <row r="164" s="86" customFormat="1" ht="20.100000000000001" customHeight="1" x14ac:dyDescent="0.25"/>
    <row r="165" s="86" customFormat="1" ht="20.100000000000001" customHeight="1" x14ac:dyDescent="0.25"/>
    <row r="166" s="86" customFormat="1" ht="20.100000000000001" customHeight="1" x14ac:dyDescent="0.25"/>
    <row r="167" s="86" customFormat="1" ht="20.100000000000001" customHeight="1" x14ac:dyDescent="0.25"/>
    <row r="168" s="86" customFormat="1" ht="20.100000000000001" customHeight="1" x14ac:dyDescent="0.25"/>
    <row r="169" s="86" customFormat="1" ht="20.100000000000001" customHeight="1" x14ac:dyDescent="0.25"/>
    <row r="170" s="86" customFormat="1" ht="20.100000000000001" customHeight="1" x14ac:dyDescent="0.25"/>
    <row r="171" s="86" customFormat="1" ht="20.100000000000001" customHeight="1" x14ac:dyDescent="0.25"/>
    <row r="172" s="86" customFormat="1" ht="20.100000000000001" customHeight="1" x14ac:dyDescent="0.25"/>
    <row r="173" s="86" customFormat="1" ht="20.100000000000001" customHeight="1" x14ac:dyDescent="0.25"/>
    <row r="174" s="86" customFormat="1" ht="20.100000000000001" customHeight="1" x14ac:dyDescent="0.25"/>
    <row r="175" s="86" customFormat="1" ht="20.100000000000001" customHeight="1" x14ac:dyDescent="0.25"/>
    <row r="176" s="86" customFormat="1" ht="20.100000000000001" customHeight="1" x14ac:dyDescent="0.25"/>
    <row r="177" spans="4:4" s="86" customFormat="1" ht="20.100000000000001" customHeight="1" x14ac:dyDescent="0.25"/>
    <row r="178" spans="4:4" s="86" customFormat="1" ht="20.100000000000001" customHeight="1" x14ac:dyDescent="0.25"/>
    <row r="179" spans="4:4" s="86" customFormat="1" ht="20.100000000000001" customHeight="1" x14ac:dyDescent="0.25"/>
    <row r="180" spans="4:4" s="86" customFormat="1" ht="20.100000000000001" customHeight="1" x14ac:dyDescent="0.25"/>
    <row r="181" spans="4:4" s="86" customFormat="1" ht="20.100000000000001" customHeight="1" x14ac:dyDescent="0.25">
      <c r="D181" s="87"/>
    </row>
    <row r="182" spans="4:4" s="86" customFormat="1" ht="20.100000000000001" customHeight="1" x14ac:dyDescent="0.25">
      <c r="D182" s="87"/>
    </row>
    <row r="183" spans="4:4" s="86" customFormat="1" ht="20.100000000000001" customHeight="1" x14ac:dyDescent="0.25">
      <c r="D183" s="87"/>
    </row>
    <row r="184" spans="4:4" s="86" customFormat="1" ht="20.100000000000001" customHeight="1" x14ac:dyDescent="0.25">
      <c r="D184" s="87"/>
    </row>
    <row r="185" spans="4:4" s="86" customFormat="1" ht="20.100000000000001" customHeight="1" x14ac:dyDescent="0.25">
      <c r="D185" s="87"/>
    </row>
    <row r="186" spans="4:4" s="86" customFormat="1" ht="20.100000000000001" customHeight="1" x14ac:dyDescent="0.25">
      <c r="D186" s="87"/>
    </row>
    <row r="187" spans="4:4" s="86" customFormat="1" ht="20.100000000000001" customHeight="1" x14ac:dyDescent="0.25">
      <c r="D187" s="87"/>
    </row>
    <row r="188" spans="4:4" s="86" customFormat="1" ht="20.100000000000001" customHeight="1" x14ac:dyDescent="0.25">
      <c r="D188" s="87"/>
    </row>
    <row r="189" spans="4:4" s="86" customFormat="1" ht="20.100000000000001" customHeight="1" x14ac:dyDescent="0.25">
      <c r="D189" s="87"/>
    </row>
    <row r="190" spans="4:4" s="86" customFormat="1" ht="20.100000000000001" customHeight="1" x14ac:dyDescent="0.25">
      <c r="D190" s="87"/>
    </row>
    <row r="191" spans="4:4" s="86" customFormat="1" ht="20.100000000000001" customHeight="1" x14ac:dyDescent="0.25">
      <c r="D191" s="87"/>
    </row>
    <row r="192" spans="4:4" s="86" customFormat="1" ht="20.100000000000001" customHeight="1" x14ac:dyDescent="0.25">
      <c r="D192" s="87"/>
    </row>
    <row r="193" spans="4:4" s="86" customFormat="1" ht="20.100000000000001" customHeight="1" x14ac:dyDescent="0.25">
      <c r="D193" s="87"/>
    </row>
    <row r="194" spans="4:4" s="86" customFormat="1" ht="20.100000000000001" customHeight="1" x14ac:dyDescent="0.25">
      <c r="D194" s="87"/>
    </row>
    <row r="195" spans="4:4" s="86" customFormat="1" ht="20.100000000000001" customHeight="1" x14ac:dyDescent="0.25">
      <c r="D195" s="87"/>
    </row>
    <row r="196" spans="4:4" s="86" customFormat="1" ht="20.100000000000001" customHeight="1" x14ac:dyDescent="0.25">
      <c r="D196" s="87"/>
    </row>
    <row r="197" spans="4:4" s="86" customFormat="1" ht="20.100000000000001" customHeight="1" x14ac:dyDescent="0.25">
      <c r="D197" s="87"/>
    </row>
    <row r="198" spans="4:4" s="86" customFormat="1" ht="20.100000000000001" customHeight="1" x14ac:dyDescent="0.25">
      <c r="D198" s="87"/>
    </row>
    <row r="199" spans="4:4" s="86" customFormat="1" ht="20.100000000000001" customHeight="1" x14ac:dyDescent="0.25">
      <c r="D199" s="87"/>
    </row>
    <row r="200" spans="4:4" s="86" customFormat="1" ht="20.100000000000001" customHeight="1" x14ac:dyDescent="0.25">
      <c r="D200" s="87"/>
    </row>
    <row r="201" spans="4:4" s="86" customFormat="1" ht="20.100000000000001" customHeight="1" x14ac:dyDescent="0.25">
      <c r="D201" s="87"/>
    </row>
    <row r="202" spans="4:4" s="86" customFormat="1" ht="20.100000000000001" customHeight="1" x14ac:dyDescent="0.25">
      <c r="D202" s="87"/>
    </row>
    <row r="203" spans="4:4" s="86" customFormat="1" ht="20.100000000000001" customHeight="1" x14ac:dyDescent="0.25">
      <c r="D203" s="87"/>
    </row>
    <row r="204" spans="4:4" s="86" customFormat="1" ht="20.100000000000001" customHeight="1" x14ac:dyDescent="0.25">
      <c r="D204" s="87"/>
    </row>
    <row r="205" spans="4:4" s="86" customFormat="1" ht="20.100000000000001" customHeight="1" x14ac:dyDescent="0.25">
      <c r="D205" s="87"/>
    </row>
    <row r="206" spans="4:4" s="86" customFormat="1" ht="20.100000000000001" customHeight="1" x14ac:dyDescent="0.25">
      <c r="D206" s="87"/>
    </row>
    <row r="207" spans="4:4" s="86" customFormat="1" ht="20.100000000000001" customHeight="1" x14ac:dyDescent="0.25">
      <c r="D207" s="87"/>
    </row>
    <row r="208" spans="4:4" s="86" customFormat="1" ht="20.100000000000001" customHeight="1" x14ac:dyDescent="0.25">
      <c r="D208" s="87"/>
    </row>
    <row r="209" spans="2:4" s="86" customFormat="1" ht="20.100000000000001" customHeight="1" x14ac:dyDescent="0.25">
      <c r="D209" s="87"/>
    </row>
    <row r="210" spans="2:4" s="86" customFormat="1" ht="20.100000000000001" customHeight="1" x14ac:dyDescent="0.25">
      <c r="D210" s="87"/>
    </row>
    <row r="211" spans="2:4" s="86" customFormat="1" ht="20.100000000000001" customHeight="1" x14ac:dyDescent="0.25">
      <c r="B211" s="87"/>
      <c r="C211" s="87"/>
      <c r="D211" s="87"/>
    </row>
    <row r="212" spans="2:4" s="86" customFormat="1" ht="20.100000000000001" customHeight="1" x14ac:dyDescent="0.25">
      <c r="B212" s="87"/>
      <c r="C212" s="87"/>
      <c r="D212" s="87"/>
    </row>
    <row r="213" spans="2:4" s="86" customFormat="1" ht="20.100000000000001" customHeight="1" x14ac:dyDescent="0.25">
      <c r="B213" s="87"/>
      <c r="C213" s="87"/>
      <c r="D213" s="87"/>
    </row>
    <row r="214" spans="2:4" s="86" customFormat="1" ht="20.100000000000001" customHeight="1" x14ac:dyDescent="0.25">
      <c r="B214" s="87"/>
      <c r="C214" s="87"/>
      <c r="D214" s="87"/>
    </row>
    <row r="215" spans="2:4" s="86" customFormat="1" ht="20.100000000000001" customHeight="1" x14ac:dyDescent="0.25">
      <c r="B215" s="87"/>
      <c r="C215" s="87"/>
      <c r="D215" s="87"/>
    </row>
    <row r="216" spans="2:4" s="86" customFormat="1" ht="20.100000000000001" customHeight="1" x14ac:dyDescent="0.25">
      <c r="B216" s="87"/>
      <c r="C216" s="87"/>
      <c r="D216" s="87"/>
    </row>
    <row r="217" spans="2:4" s="86" customFormat="1" ht="20.100000000000001" customHeight="1" x14ac:dyDescent="0.25">
      <c r="B217" s="87"/>
      <c r="C217" s="87"/>
      <c r="D217" s="87"/>
    </row>
    <row r="218" spans="2:4" s="86" customFormat="1" ht="20.100000000000001" customHeight="1" x14ac:dyDescent="0.25">
      <c r="B218" s="87"/>
      <c r="C218" s="87"/>
      <c r="D218" s="87"/>
    </row>
    <row r="219" spans="2:4" s="86" customFormat="1" ht="20.100000000000001" customHeight="1" x14ac:dyDescent="0.25">
      <c r="B219" s="87"/>
      <c r="C219" s="87"/>
      <c r="D219" s="87"/>
    </row>
    <row r="220" spans="2:4" s="86" customFormat="1" ht="20.100000000000001" customHeight="1" x14ac:dyDescent="0.25">
      <c r="B220" s="87"/>
      <c r="C220" s="87"/>
      <c r="D220" s="87"/>
    </row>
    <row r="221" spans="2:4" s="86" customFormat="1" ht="20.100000000000001" customHeight="1" x14ac:dyDescent="0.25">
      <c r="B221" s="87"/>
      <c r="C221" s="87"/>
      <c r="D221" s="87"/>
    </row>
    <row r="222" spans="2:4" s="86" customFormat="1" ht="20.100000000000001" customHeight="1" x14ac:dyDescent="0.25">
      <c r="B222" s="87"/>
      <c r="C222" s="87"/>
      <c r="D222" s="87"/>
    </row>
    <row r="223" spans="2:4" s="86" customFormat="1" ht="20.100000000000001" customHeight="1" x14ac:dyDescent="0.25">
      <c r="B223" s="87"/>
      <c r="C223" s="87"/>
      <c r="D223" s="87"/>
    </row>
    <row r="224" spans="2:4" s="86" customFormat="1" ht="20.100000000000001" customHeight="1" x14ac:dyDescent="0.25">
      <c r="B224" s="87"/>
      <c r="C224" s="87"/>
      <c r="D224" s="87"/>
    </row>
    <row r="225" spans="2:4" s="86" customFormat="1" ht="20.100000000000001" customHeight="1" x14ac:dyDescent="0.25">
      <c r="B225" s="87"/>
      <c r="C225" s="87"/>
      <c r="D225" s="87"/>
    </row>
    <row r="226" spans="2:4" s="86" customFormat="1" ht="20.100000000000001" customHeight="1" x14ac:dyDescent="0.25">
      <c r="B226" s="87"/>
      <c r="C226" s="87"/>
      <c r="D226" s="87"/>
    </row>
    <row r="227" spans="2:4" s="86" customFormat="1" ht="20.100000000000001" customHeight="1" x14ac:dyDescent="0.25">
      <c r="B227" s="87"/>
      <c r="C227" s="87"/>
      <c r="D227" s="87"/>
    </row>
    <row r="228" spans="2:4" s="86" customFormat="1" ht="20.100000000000001" customHeight="1" x14ac:dyDescent="0.25">
      <c r="B228" s="87"/>
      <c r="C228" s="87"/>
      <c r="D228" s="87"/>
    </row>
    <row r="229" spans="2:4" s="86" customFormat="1" ht="20.100000000000001" customHeight="1" x14ac:dyDescent="0.25">
      <c r="B229" s="87"/>
      <c r="C229" s="87"/>
      <c r="D229" s="87"/>
    </row>
    <row r="230" spans="2:4" s="86" customFormat="1" ht="20.100000000000001" customHeight="1" x14ac:dyDescent="0.25">
      <c r="B230" s="87"/>
      <c r="C230" s="87"/>
      <c r="D230" s="87"/>
    </row>
    <row r="231" spans="2:4" s="86" customFormat="1" ht="20.100000000000001" customHeight="1" x14ac:dyDescent="0.25">
      <c r="B231" s="87"/>
      <c r="C231" s="87"/>
      <c r="D231" s="87"/>
    </row>
    <row r="232" spans="2:4" s="86" customFormat="1" ht="20.100000000000001" customHeight="1" x14ac:dyDescent="0.25">
      <c r="B232" s="87"/>
      <c r="C232" s="87"/>
      <c r="D232" s="87"/>
    </row>
    <row r="233" spans="2:4" s="86" customFormat="1" ht="20.100000000000001" customHeight="1" x14ac:dyDescent="0.25">
      <c r="B233" s="87"/>
      <c r="C233" s="87"/>
      <c r="D233" s="87"/>
    </row>
    <row r="234" spans="2:4" s="86" customFormat="1" ht="20.100000000000001" customHeight="1" x14ac:dyDescent="0.25">
      <c r="B234" s="87"/>
      <c r="C234" s="87"/>
      <c r="D234" s="87"/>
    </row>
    <row r="235" spans="2:4" ht="20.100000000000001" customHeight="1" x14ac:dyDescent="0.25">
      <c r="B235" s="87"/>
      <c r="C235" s="87"/>
      <c r="D235" s="87"/>
    </row>
    <row r="236" spans="2:4" ht="20.100000000000001" customHeight="1" x14ac:dyDescent="0.25">
      <c r="B236" s="90"/>
      <c r="C236" s="90"/>
      <c r="D236" s="90"/>
    </row>
    <row r="237" spans="2:4" ht="20.100000000000001" customHeight="1" x14ac:dyDescent="0.25">
      <c r="B237" s="90"/>
      <c r="C237" s="90"/>
      <c r="D237" s="90"/>
    </row>
    <row r="238" spans="2:4" ht="20.100000000000001" customHeight="1" x14ac:dyDescent="0.25">
      <c r="B238" s="90"/>
      <c r="C238" s="90"/>
      <c r="D238" s="90"/>
    </row>
    <row r="239" spans="2:4" ht="20.100000000000001" customHeight="1" x14ac:dyDescent="0.25">
      <c r="B239" s="90"/>
      <c r="C239" s="90"/>
      <c r="D239" s="90"/>
    </row>
    <row r="240" spans="2:4" ht="20.100000000000001" customHeight="1" x14ac:dyDescent="0.25">
      <c r="B240" s="90"/>
      <c r="C240" s="90"/>
      <c r="D240" s="90"/>
    </row>
    <row r="241" spans="2:4" ht="20.100000000000001" customHeight="1" x14ac:dyDescent="0.25">
      <c r="B241" s="90"/>
      <c r="C241" s="90"/>
      <c r="D241" s="90"/>
    </row>
    <row r="242" spans="2:4" ht="20.100000000000001" customHeight="1" x14ac:dyDescent="0.25">
      <c r="B242" s="90"/>
      <c r="C242" s="90"/>
      <c r="D242" s="90"/>
    </row>
    <row r="243" spans="2:4" ht="20.100000000000001" customHeight="1" x14ac:dyDescent="0.25">
      <c r="B243" s="90"/>
      <c r="C243" s="90"/>
      <c r="D243" s="90"/>
    </row>
    <row r="244" spans="2:4" ht="20.100000000000001" customHeight="1" x14ac:dyDescent="0.25">
      <c r="B244" s="90"/>
      <c r="C244" s="90"/>
      <c r="D244" s="90"/>
    </row>
    <row r="245" spans="2:4" ht="20.100000000000001" customHeight="1" x14ac:dyDescent="0.25">
      <c r="B245" s="90"/>
      <c r="C245" s="90"/>
      <c r="D245" s="90"/>
    </row>
    <row r="246" spans="2:4" ht="20.100000000000001" customHeight="1" x14ac:dyDescent="0.25">
      <c r="B246" s="90"/>
      <c r="C246" s="90"/>
      <c r="D246" s="90"/>
    </row>
    <row r="247" spans="2:4" ht="20.100000000000001" customHeight="1" x14ac:dyDescent="0.25">
      <c r="B247" s="90"/>
      <c r="C247" s="90"/>
      <c r="D247" s="90"/>
    </row>
    <row r="248" spans="2:4" ht="20.100000000000001" customHeight="1" x14ac:dyDescent="0.25">
      <c r="B248" s="90"/>
      <c r="C248" s="90"/>
      <c r="D248" s="90"/>
    </row>
    <row r="249" spans="2:4" ht="20.100000000000001" customHeight="1" x14ac:dyDescent="0.25">
      <c r="B249" s="90"/>
      <c r="C249" s="90"/>
      <c r="D249" s="90"/>
    </row>
    <row r="250" spans="2:4" ht="20.100000000000001" customHeight="1" x14ac:dyDescent="0.25">
      <c r="B250" s="90"/>
      <c r="C250" s="90"/>
      <c r="D250" s="90"/>
    </row>
    <row r="251" spans="2:4" ht="20.100000000000001" customHeight="1" x14ac:dyDescent="0.25">
      <c r="B251" s="90"/>
      <c r="C251" s="90"/>
      <c r="D251" s="90"/>
    </row>
    <row r="252" spans="2:4" ht="20.100000000000001" customHeight="1" x14ac:dyDescent="0.25">
      <c r="B252" s="90"/>
      <c r="C252" s="90"/>
      <c r="D252" s="90"/>
    </row>
    <row r="253" spans="2:4" ht="20.100000000000001" customHeight="1" x14ac:dyDescent="0.25">
      <c r="B253" s="90"/>
      <c r="C253" s="90"/>
      <c r="D253" s="90"/>
    </row>
    <row r="254" spans="2:4" ht="20.100000000000001" customHeight="1" x14ac:dyDescent="0.25">
      <c r="B254" s="90"/>
      <c r="C254" s="90"/>
      <c r="D254" s="90"/>
    </row>
    <row r="255" spans="2:4" ht="20.100000000000001" customHeight="1" x14ac:dyDescent="0.25">
      <c r="B255" s="90"/>
      <c r="C255" s="90"/>
      <c r="D255" s="90"/>
    </row>
    <row r="256" spans="2:4" ht="20.100000000000001" customHeight="1" x14ac:dyDescent="0.25"/>
    <row r="257" ht="20.100000000000001" customHeight="1" x14ac:dyDescent="0.25"/>
    <row r="258" ht="20.100000000000001" customHeight="1" x14ac:dyDescent="0.25"/>
    <row r="259" ht="20.100000000000001" customHeight="1" x14ac:dyDescent="0.25"/>
    <row r="260" ht="20.100000000000001" customHeight="1" x14ac:dyDescent="0.25"/>
    <row r="261" ht="20.100000000000001" customHeight="1" x14ac:dyDescent="0.25"/>
    <row r="262" ht="20.100000000000001" customHeight="1" x14ac:dyDescent="0.25"/>
    <row r="263" ht="20.100000000000001" customHeight="1" x14ac:dyDescent="0.25"/>
    <row r="264" ht="20.100000000000001" customHeight="1" x14ac:dyDescent="0.25"/>
    <row r="265" ht="20.100000000000001" customHeight="1" x14ac:dyDescent="0.25"/>
    <row r="266" ht="20.100000000000001" customHeight="1" x14ac:dyDescent="0.25"/>
    <row r="267" ht="20.100000000000001" customHeight="1" x14ac:dyDescent="0.25"/>
    <row r="268" ht="20.100000000000001" customHeight="1" x14ac:dyDescent="0.25"/>
    <row r="269" ht="20.100000000000001" customHeight="1" x14ac:dyDescent="0.25"/>
    <row r="270" ht="20.100000000000001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0"/>
  <sheetViews>
    <sheetView zoomScale="85" zoomScaleNormal="85" workbookViewId="0">
      <selection activeCell="F31" sqref="F31"/>
    </sheetView>
  </sheetViews>
  <sheetFormatPr defaultColWidth="6.7109375" defaultRowHeight="23.25" x14ac:dyDescent="0.25"/>
  <cols>
    <col min="1" max="7" width="9.7109375" style="82" customWidth="1"/>
    <col min="8" max="9" width="8.5703125" style="82" customWidth="1"/>
    <col min="10" max="10" width="29.42578125" style="82" customWidth="1"/>
    <col min="11" max="15" width="6.7109375" style="82"/>
    <col min="16" max="16" width="9" style="82" customWidth="1"/>
    <col min="17" max="16384" width="6.7109375" style="82"/>
  </cols>
  <sheetData>
    <row r="1" spans="1:16" ht="20.100000000000001" customHeight="1" x14ac:dyDescent="0.25">
      <c r="A1" s="94">
        <v>1.8</v>
      </c>
      <c r="B1" s="94">
        <v>2.1</v>
      </c>
      <c r="C1" s="94">
        <v>1.7</v>
      </c>
      <c r="D1" s="94">
        <v>1.8</v>
      </c>
      <c r="E1" s="95">
        <v>2.1</v>
      </c>
      <c r="F1" s="94">
        <v>2.1</v>
      </c>
      <c r="G1" s="94">
        <v>2.2000000000000002</v>
      </c>
      <c r="H1" s="94">
        <v>2.2000000000000002</v>
      </c>
      <c r="I1" s="94">
        <v>2.1</v>
      </c>
      <c r="J1" s="82" t="s">
        <v>26</v>
      </c>
    </row>
    <row r="2" spans="1:16" ht="20.100000000000001" customHeight="1" x14ac:dyDescent="0.25">
      <c r="A2" s="94">
        <v>2</v>
      </c>
      <c r="B2" s="94">
        <v>2.2000000000000002</v>
      </c>
      <c r="C2" s="94">
        <v>2.2000000000000002</v>
      </c>
      <c r="D2" s="94">
        <v>2.2000000000000002</v>
      </c>
      <c r="E2" s="94">
        <v>1.7</v>
      </c>
      <c r="F2" s="94">
        <v>2.2000000000000002</v>
      </c>
      <c r="G2" s="94">
        <v>2.2000000000000002</v>
      </c>
      <c r="H2" s="94">
        <v>2.2000000000000002</v>
      </c>
      <c r="I2" s="94">
        <v>2.2000000000000002</v>
      </c>
    </row>
    <row r="3" spans="1:16" ht="20.100000000000001" customHeight="1" x14ac:dyDescent="0.25">
      <c r="A3" s="94">
        <v>2.2999999999999998</v>
      </c>
      <c r="B3" s="95">
        <v>1.9</v>
      </c>
      <c r="C3" s="94">
        <v>2</v>
      </c>
      <c r="D3" s="95">
        <v>2</v>
      </c>
      <c r="E3" s="94">
        <v>2.1</v>
      </c>
      <c r="F3" s="94">
        <v>2.6</v>
      </c>
      <c r="G3" s="94">
        <v>2.2999999999999998</v>
      </c>
      <c r="H3" s="94">
        <v>2.2999999999999998</v>
      </c>
      <c r="I3" s="95">
        <v>1.6</v>
      </c>
    </row>
    <row r="4" spans="1:16" ht="20.100000000000001" customHeight="1" x14ac:dyDescent="0.25">
      <c r="A4" s="94">
        <v>1.7</v>
      </c>
      <c r="B4" s="94">
        <v>2.1</v>
      </c>
      <c r="C4" s="94">
        <v>2.2999999999999998</v>
      </c>
      <c r="D4" s="94">
        <v>2</v>
      </c>
      <c r="E4" s="94">
        <v>2.2999999999999998</v>
      </c>
      <c r="F4" s="94">
        <v>2.7</v>
      </c>
      <c r="G4" s="94">
        <v>1.9</v>
      </c>
      <c r="H4" s="94">
        <v>2.1</v>
      </c>
      <c r="I4" s="94">
        <v>2.2999999999999998</v>
      </c>
    </row>
    <row r="5" spans="1:16" ht="20.100000000000001" customHeight="1" x14ac:dyDescent="0.25">
      <c r="A5" s="94">
        <v>2.2999999999999998</v>
      </c>
      <c r="B5" s="94">
        <v>2.1</v>
      </c>
      <c r="C5" s="94">
        <v>2.1</v>
      </c>
      <c r="D5" s="94">
        <v>2.2999999999999998</v>
      </c>
      <c r="E5" s="94">
        <v>2.1</v>
      </c>
      <c r="F5" s="94">
        <v>2.2000000000000002</v>
      </c>
      <c r="G5" s="95">
        <v>2.1</v>
      </c>
      <c r="H5" s="94">
        <v>2.2999999999999998</v>
      </c>
      <c r="I5" s="94">
        <v>2.1</v>
      </c>
    </row>
    <row r="6" spans="1:16" ht="20.100000000000001" customHeight="1" x14ac:dyDescent="0.25">
      <c r="A6" s="94">
        <v>2.2000000000000002</v>
      </c>
      <c r="B6" s="94">
        <v>2.1</v>
      </c>
      <c r="C6" s="94">
        <v>1.7</v>
      </c>
      <c r="D6" s="94">
        <v>2.9</v>
      </c>
      <c r="E6" s="94">
        <v>2.2000000000000002</v>
      </c>
      <c r="F6" s="94">
        <v>2.5</v>
      </c>
      <c r="G6" s="94">
        <v>2</v>
      </c>
      <c r="H6" s="94">
        <v>2.1</v>
      </c>
      <c r="I6" s="94">
        <v>2</v>
      </c>
      <c r="P6" s="82">
        <v>1.4</v>
      </c>
    </row>
    <row r="7" spans="1:16" ht="20.100000000000001" customHeight="1" x14ac:dyDescent="0.25">
      <c r="A7" s="94">
        <v>1.7</v>
      </c>
      <c r="B7" s="94">
        <v>2.2000000000000002</v>
      </c>
      <c r="C7" s="95">
        <v>2.2999999999999998</v>
      </c>
      <c r="D7" s="94">
        <v>2.1</v>
      </c>
      <c r="E7" s="94">
        <v>2</v>
      </c>
      <c r="F7" s="94">
        <v>2.2999999999999998</v>
      </c>
      <c r="G7" s="94">
        <v>2.2999999999999998</v>
      </c>
      <c r="H7" s="94">
        <v>2.1</v>
      </c>
      <c r="I7" s="94">
        <v>1.9</v>
      </c>
      <c r="P7" s="82">
        <v>2.1</v>
      </c>
    </row>
    <row r="8" spans="1:16" ht="20.100000000000001" customHeight="1" x14ac:dyDescent="0.25">
      <c r="A8" s="94">
        <v>2.2000000000000002</v>
      </c>
      <c r="B8" s="94">
        <v>2.9</v>
      </c>
      <c r="C8" s="94">
        <v>1.9</v>
      </c>
      <c r="D8" s="94">
        <v>2.1</v>
      </c>
      <c r="E8" s="94">
        <v>2</v>
      </c>
      <c r="F8" s="94">
        <v>2.2999999999999998</v>
      </c>
      <c r="G8" s="94">
        <v>1.9</v>
      </c>
      <c r="H8" s="95">
        <v>2.2999999999999998</v>
      </c>
      <c r="I8" s="94">
        <v>2.2999999999999998</v>
      </c>
      <c r="P8" s="82">
        <v>2.1</v>
      </c>
    </row>
    <row r="9" spans="1:16" ht="20.100000000000001" customHeight="1" x14ac:dyDescent="0.25">
      <c r="A9" s="94">
        <v>2.9</v>
      </c>
      <c r="B9" s="94">
        <v>2.2000000000000002</v>
      </c>
      <c r="C9" s="94">
        <v>2.4</v>
      </c>
      <c r="D9" s="94">
        <v>2.1</v>
      </c>
      <c r="E9" s="94">
        <v>2.2999999999999998</v>
      </c>
      <c r="F9" s="95">
        <v>1.9</v>
      </c>
      <c r="G9" s="94">
        <v>2.5</v>
      </c>
      <c r="H9" s="94">
        <v>1.8</v>
      </c>
      <c r="I9" s="94">
        <v>2</v>
      </c>
      <c r="P9" s="85">
        <v>2</v>
      </c>
    </row>
    <row r="10" spans="1:16" ht="20.100000000000001" customHeight="1" x14ac:dyDescent="0.25">
      <c r="A10" s="94">
        <v>2.1</v>
      </c>
      <c r="B10" s="94">
        <v>2.2000000000000002</v>
      </c>
      <c r="C10" s="94">
        <v>2</v>
      </c>
      <c r="D10" s="95">
        <v>2.1</v>
      </c>
      <c r="E10" s="94">
        <v>2.2000000000000002</v>
      </c>
      <c r="F10" s="94">
        <v>2</v>
      </c>
      <c r="G10" s="94">
        <v>2.2000000000000002</v>
      </c>
      <c r="H10" s="95">
        <v>2.9</v>
      </c>
      <c r="I10" s="94">
        <v>2</v>
      </c>
      <c r="P10" s="82">
        <v>2.1</v>
      </c>
    </row>
    <row r="11" spans="1:16" ht="20.100000000000001" customHeight="1" x14ac:dyDescent="0.25">
      <c r="A11" s="94">
        <v>2.1</v>
      </c>
      <c r="B11" s="94">
        <v>2.2000000000000002</v>
      </c>
      <c r="C11" s="94">
        <v>2.4</v>
      </c>
      <c r="D11" s="94">
        <v>2.1</v>
      </c>
      <c r="E11" s="94">
        <v>2</v>
      </c>
      <c r="F11" s="94">
        <v>2.2000000000000002</v>
      </c>
      <c r="G11" s="94">
        <v>1.9</v>
      </c>
      <c r="H11" s="94">
        <v>2.2000000000000002</v>
      </c>
      <c r="I11" s="94">
        <v>2.1</v>
      </c>
      <c r="P11" s="82">
        <v>2.1</v>
      </c>
    </row>
    <row r="12" spans="1:16" ht="20.100000000000001" customHeight="1" x14ac:dyDescent="0.25">
      <c r="A12" s="94">
        <v>1.7</v>
      </c>
      <c r="B12" s="94">
        <v>1.7</v>
      </c>
      <c r="C12" s="94">
        <v>2</v>
      </c>
      <c r="D12" s="94">
        <v>2.1</v>
      </c>
      <c r="E12" s="94">
        <v>1.9</v>
      </c>
      <c r="F12" s="94">
        <v>2.2000000000000002</v>
      </c>
      <c r="G12" s="94">
        <v>2.2000000000000002</v>
      </c>
      <c r="H12" s="95">
        <v>2</v>
      </c>
      <c r="I12" s="94">
        <v>2</v>
      </c>
      <c r="P12" s="82">
        <v>1.9</v>
      </c>
    </row>
    <row r="13" spans="1:16" ht="20.100000000000001" customHeight="1" x14ac:dyDescent="0.25">
      <c r="A13" s="94">
        <v>1.9</v>
      </c>
      <c r="B13" s="94">
        <v>2.2999999999999998</v>
      </c>
      <c r="C13" s="94">
        <v>2.2999999999999998</v>
      </c>
      <c r="D13" s="94">
        <v>2.1</v>
      </c>
      <c r="E13" s="95">
        <v>2.1</v>
      </c>
      <c r="F13" s="94">
        <v>2.2000000000000002</v>
      </c>
      <c r="G13" s="94">
        <v>2.1</v>
      </c>
      <c r="H13" s="94">
        <v>1.9</v>
      </c>
      <c r="I13" s="94">
        <v>2</v>
      </c>
      <c r="P13" s="82">
        <v>2.1</v>
      </c>
    </row>
    <row r="14" spans="1:16" ht="20.100000000000001" customHeight="1" x14ac:dyDescent="0.25">
      <c r="A14" s="94">
        <v>2.5</v>
      </c>
      <c r="B14" s="94">
        <v>2.2999999999999998</v>
      </c>
      <c r="C14" s="94">
        <v>2.2000000000000002</v>
      </c>
      <c r="D14" s="94">
        <v>2</v>
      </c>
      <c r="E14" s="94">
        <v>2.1</v>
      </c>
      <c r="F14" s="94">
        <v>1.9</v>
      </c>
      <c r="G14" s="94">
        <v>2.1</v>
      </c>
      <c r="H14" s="94">
        <v>1.9</v>
      </c>
      <c r="I14" s="94">
        <v>2.1</v>
      </c>
      <c r="J14" s="84">
        <f>AVERAGE(A1:I30)</f>
        <v>2.117777777777778</v>
      </c>
      <c r="P14" s="82">
        <v>2.2999999999999998</v>
      </c>
    </row>
    <row r="15" spans="1:16" ht="20.100000000000001" customHeight="1" x14ac:dyDescent="0.25">
      <c r="A15" s="94">
        <v>2.5</v>
      </c>
      <c r="B15" s="94">
        <v>2.4</v>
      </c>
      <c r="C15" s="94">
        <v>2.1</v>
      </c>
      <c r="D15" s="94">
        <v>1.8</v>
      </c>
      <c r="E15" s="94">
        <v>2.2000000000000002</v>
      </c>
      <c r="F15" s="94">
        <v>1.9</v>
      </c>
      <c r="G15" s="94">
        <v>1.5</v>
      </c>
      <c r="H15" s="94">
        <v>2.4</v>
      </c>
      <c r="I15" s="94">
        <v>2.2999999999999998</v>
      </c>
      <c r="J15" s="84">
        <f>_xlfn.STDEV.P(A1:I30)</f>
        <v>0.22537759810680244</v>
      </c>
      <c r="P15" s="85">
        <v>2</v>
      </c>
    </row>
    <row r="16" spans="1:16" ht="20.100000000000001" customHeight="1" x14ac:dyDescent="0.25">
      <c r="A16" s="95">
        <v>1.4</v>
      </c>
      <c r="B16" s="94">
        <v>2.8</v>
      </c>
      <c r="C16" s="94">
        <v>2.2000000000000002</v>
      </c>
      <c r="D16" s="94">
        <v>1.9</v>
      </c>
      <c r="E16" s="94">
        <v>2.2000000000000002</v>
      </c>
      <c r="F16" s="94">
        <v>1.9</v>
      </c>
      <c r="G16" s="94">
        <v>2.2000000000000002</v>
      </c>
      <c r="H16" s="94">
        <v>2.4</v>
      </c>
      <c r="I16" s="94">
        <v>1.7</v>
      </c>
      <c r="P16" s="82">
        <v>2.2999999999999998</v>
      </c>
    </row>
    <row r="17" spans="1:16" ht="20.100000000000001" customHeight="1" x14ac:dyDescent="0.25">
      <c r="A17" s="94">
        <v>1.9</v>
      </c>
      <c r="B17" s="94">
        <v>2</v>
      </c>
      <c r="C17" s="95">
        <v>2</v>
      </c>
      <c r="D17" s="94">
        <v>2.1</v>
      </c>
      <c r="E17" s="94">
        <v>2.2000000000000002</v>
      </c>
      <c r="F17" s="95">
        <v>2</v>
      </c>
      <c r="G17" s="94">
        <v>2.2999999999999998</v>
      </c>
      <c r="H17" s="94">
        <v>1.8</v>
      </c>
      <c r="I17" s="94">
        <v>2</v>
      </c>
      <c r="P17" s="82">
        <v>2.2999999999999998</v>
      </c>
    </row>
    <row r="18" spans="1:16" ht="20.100000000000001" customHeight="1" x14ac:dyDescent="0.25">
      <c r="A18" s="94">
        <v>2.2000000000000002</v>
      </c>
      <c r="B18" s="94">
        <v>1.9</v>
      </c>
      <c r="C18" s="94">
        <v>2.2000000000000002</v>
      </c>
      <c r="D18" s="94">
        <v>2.2000000000000002</v>
      </c>
      <c r="E18" s="94">
        <v>1.9</v>
      </c>
      <c r="F18" s="94">
        <v>2.2999999999999998</v>
      </c>
      <c r="G18" s="94">
        <v>2.1</v>
      </c>
      <c r="H18" s="94">
        <v>2.2999999999999998</v>
      </c>
      <c r="I18" s="94">
        <v>2.2999999999999998</v>
      </c>
      <c r="P18" s="85">
        <v>2</v>
      </c>
    </row>
    <row r="19" spans="1:16" ht="20.100000000000001" customHeight="1" x14ac:dyDescent="0.25">
      <c r="A19" s="94">
        <v>2</v>
      </c>
      <c r="B19" s="94">
        <v>2.1</v>
      </c>
      <c r="C19" s="94">
        <v>2.2999999999999998</v>
      </c>
      <c r="D19" s="94">
        <v>2.2999999999999998</v>
      </c>
      <c r="E19" s="94">
        <v>1.7</v>
      </c>
      <c r="F19" s="94">
        <v>2.1</v>
      </c>
      <c r="G19" s="94">
        <v>2.4</v>
      </c>
      <c r="H19" s="94">
        <v>1.9</v>
      </c>
      <c r="I19" s="95">
        <v>2.1</v>
      </c>
      <c r="P19" s="85">
        <v>2</v>
      </c>
    </row>
    <row r="20" spans="1:16" ht="20.100000000000001" customHeight="1" x14ac:dyDescent="0.25">
      <c r="A20" s="95">
        <v>2.1</v>
      </c>
      <c r="B20" s="94">
        <v>2</v>
      </c>
      <c r="C20" s="94">
        <v>2.1</v>
      </c>
      <c r="D20" s="94">
        <v>2.1</v>
      </c>
      <c r="E20" s="94">
        <v>2.1</v>
      </c>
      <c r="F20" s="94">
        <v>2.9</v>
      </c>
      <c r="G20" s="94">
        <v>2.2000000000000002</v>
      </c>
      <c r="H20" s="94">
        <v>1.8</v>
      </c>
      <c r="I20" s="94">
        <v>1.9</v>
      </c>
      <c r="K20" s="83"/>
      <c r="P20" s="85">
        <v>2.2999999999999998</v>
      </c>
    </row>
    <row r="21" spans="1:16" ht="20.100000000000001" customHeight="1" x14ac:dyDescent="0.25">
      <c r="A21" s="94">
        <v>2.1</v>
      </c>
      <c r="B21" s="94">
        <v>2.2000000000000002</v>
      </c>
      <c r="C21" s="94">
        <v>2.2000000000000002</v>
      </c>
      <c r="D21" s="94">
        <v>2.1</v>
      </c>
      <c r="E21" s="94">
        <v>2.1</v>
      </c>
      <c r="F21" s="94">
        <v>2.1</v>
      </c>
      <c r="G21" s="94">
        <v>2.2999999999999998</v>
      </c>
      <c r="H21" s="94">
        <v>2.2999999999999998</v>
      </c>
      <c r="I21" s="94">
        <v>1.7</v>
      </c>
      <c r="P21" s="85">
        <v>2.9</v>
      </c>
    </row>
    <row r="22" spans="1:16" ht="20.100000000000001" customHeight="1" x14ac:dyDescent="0.25">
      <c r="A22" s="94">
        <v>2</v>
      </c>
      <c r="B22" s="94">
        <v>2.2000000000000002</v>
      </c>
      <c r="C22" s="95">
        <v>2.4</v>
      </c>
      <c r="D22" s="95">
        <v>2.2000000000000002</v>
      </c>
      <c r="E22" s="94">
        <v>2.2000000000000002</v>
      </c>
      <c r="F22" s="94">
        <v>2</v>
      </c>
      <c r="G22" s="94">
        <v>2.2000000000000002</v>
      </c>
      <c r="H22" s="94">
        <v>2</v>
      </c>
      <c r="I22" s="94">
        <v>2.1</v>
      </c>
      <c r="P22" s="85">
        <v>2.4</v>
      </c>
    </row>
    <row r="23" spans="1:16" ht="20.100000000000001" customHeight="1" x14ac:dyDescent="0.25">
      <c r="A23" s="94">
        <v>2.1</v>
      </c>
      <c r="B23" s="94">
        <v>2.2000000000000002</v>
      </c>
      <c r="C23" s="94">
        <v>2.1</v>
      </c>
      <c r="D23" s="94">
        <v>2.1</v>
      </c>
      <c r="E23" s="94">
        <v>2</v>
      </c>
      <c r="F23" s="94">
        <v>2</v>
      </c>
      <c r="G23" s="94">
        <v>2.9</v>
      </c>
      <c r="H23" s="95">
        <v>1.9</v>
      </c>
      <c r="I23" s="94">
        <v>2.1</v>
      </c>
      <c r="P23" s="85">
        <v>2.1</v>
      </c>
    </row>
    <row r="24" spans="1:16" ht="20.100000000000001" customHeight="1" x14ac:dyDescent="0.25">
      <c r="A24" s="95">
        <v>1.9</v>
      </c>
      <c r="B24" s="94">
        <v>2.1</v>
      </c>
      <c r="C24" s="94">
        <v>2.2000000000000002</v>
      </c>
      <c r="D24" s="94">
        <v>2.2000000000000002</v>
      </c>
      <c r="E24" s="94">
        <v>2</v>
      </c>
      <c r="F24" s="94">
        <v>1.9</v>
      </c>
      <c r="G24" s="94">
        <v>2.1</v>
      </c>
      <c r="H24" s="94">
        <v>2.1</v>
      </c>
      <c r="I24" s="94">
        <v>2.2999999999999998</v>
      </c>
      <c r="P24" s="85">
        <v>2.2000000000000002</v>
      </c>
    </row>
    <row r="25" spans="1:16" ht="20.100000000000001" customHeight="1" x14ac:dyDescent="0.25">
      <c r="A25" s="94">
        <v>2.1</v>
      </c>
      <c r="B25" s="94">
        <v>2.1</v>
      </c>
      <c r="C25" s="94">
        <v>2.2000000000000002</v>
      </c>
      <c r="D25" s="94">
        <v>2</v>
      </c>
      <c r="E25" s="94">
        <v>1.9</v>
      </c>
      <c r="F25" s="94">
        <v>2.1</v>
      </c>
      <c r="G25" s="95">
        <v>2.2000000000000002</v>
      </c>
      <c r="H25" s="94">
        <v>1.9</v>
      </c>
      <c r="I25" s="94">
        <v>2.2000000000000002</v>
      </c>
      <c r="P25" s="85">
        <v>1.6</v>
      </c>
    </row>
    <row r="26" spans="1:16" ht="20.100000000000001" customHeight="1" x14ac:dyDescent="0.25">
      <c r="A26" s="94">
        <v>2</v>
      </c>
      <c r="B26" s="94">
        <v>2.2000000000000002</v>
      </c>
      <c r="C26" s="94">
        <v>2.2999999999999998</v>
      </c>
      <c r="D26" s="94">
        <v>1.9</v>
      </c>
      <c r="E26" s="94">
        <v>2.2000000000000002</v>
      </c>
      <c r="F26" s="94">
        <v>2.1</v>
      </c>
      <c r="G26" s="94">
        <v>2</v>
      </c>
      <c r="H26" s="94">
        <v>2.1</v>
      </c>
      <c r="I26" s="94">
        <v>2.1</v>
      </c>
      <c r="P26" s="82">
        <v>1.9</v>
      </c>
    </row>
    <row r="27" spans="1:16" ht="20.100000000000001" customHeight="1" x14ac:dyDescent="0.25">
      <c r="A27" s="94">
        <v>1.8</v>
      </c>
      <c r="B27" s="94">
        <v>1.9</v>
      </c>
      <c r="C27" s="94">
        <v>2</v>
      </c>
      <c r="D27" s="94">
        <v>2.2000000000000002</v>
      </c>
      <c r="E27" s="94">
        <v>2.2000000000000002</v>
      </c>
      <c r="F27" s="94">
        <v>2</v>
      </c>
      <c r="G27" s="94">
        <v>2.2999999999999998</v>
      </c>
      <c r="H27" s="94">
        <v>2.2000000000000002</v>
      </c>
      <c r="I27" s="94">
        <v>2.4</v>
      </c>
      <c r="P27" s="82">
        <v>1.9</v>
      </c>
    </row>
    <row r="28" spans="1:16" ht="20.100000000000001" customHeight="1" x14ac:dyDescent="0.25">
      <c r="A28" s="94">
        <v>2.1</v>
      </c>
      <c r="B28" s="94">
        <v>2.1</v>
      </c>
      <c r="C28" s="94">
        <v>2.1</v>
      </c>
      <c r="D28" s="94">
        <v>1.8</v>
      </c>
      <c r="E28" s="94">
        <v>2</v>
      </c>
      <c r="F28" s="94">
        <v>1.8</v>
      </c>
      <c r="G28" s="94">
        <v>1.9</v>
      </c>
      <c r="H28" s="94">
        <v>2</v>
      </c>
      <c r="I28" s="94">
        <v>2.4</v>
      </c>
      <c r="P28" s="82">
        <v>2.2999999999999998</v>
      </c>
    </row>
    <row r="29" spans="1:16" ht="20.100000000000001" customHeight="1" x14ac:dyDescent="0.25">
      <c r="A29" s="95">
        <v>2.2999999999999998</v>
      </c>
      <c r="B29" s="94">
        <v>2.1</v>
      </c>
      <c r="C29" s="94">
        <v>2.2000000000000002</v>
      </c>
      <c r="D29" s="94">
        <v>2.4</v>
      </c>
      <c r="E29" s="94">
        <v>2.2000000000000002</v>
      </c>
      <c r="F29" s="94">
        <v>2.1</v>
      </c>
      <c r="G29" s="94">
        <v>2.1</v>
      </c>
      <c r="H29" s="95">
        <v>2.2999999999999998</v>
      </c>
      <c r="I29" s="94">
        <v>2.2000000000000002</v>
      </c>
      <c r="P29" s="82">
        <v>1.9</v>
      </c>
    </row>
    <row r="30" spans="1:16" ht="20.100000000000001" customHeight="1" x14ac:dyDescent="0.25">
      <c r="A30" s="94">
        <v>2.1</v>
      </c>
      <c r="B30" s="94">
        <v>1.7</v>
      </c>
      <c r="C30" s="94">
        <v>2</v>
      </c>
      <c r="D30" s="95">
        <v>2.2999999999999998</v>
      </c>
      <c r="E30" s="94">
        <v>2.2999999999999998</v>
      </c>
      <c r="F30" s="94">
        <v>1.7</v>
      </c>
      <c r="G30" s="94">
        <v>1.9</v>
      </c>
      <c r="H30" s="94">
        <v>2.1</v>
      </c>
      <c r="I30" s="94">
        <v>2.2000000000000002</v>
      </c>
      <c r="J30" s="83"/>
      <c r="P30" s="82">
        <v>2.2000000000000002</v>
      </c>
    </row>
    <row r="31" spans="1:16" s="86" customFormat="1" ht="20.100000000000001" customHeight="1" x14ac:dyDescent="0.25"/>
    <row r="32" spans="1:16" s="86" customFormat="1" ht="20.100000000000001" customHeight="1" x14ac:dyDescent="0.25">
      <c r="P32" s="93">
        <f>AVERAGE(P6:P30)</f>
        <v>2.0960000000000001</v>
      </c>
    </row>
    <row r="33" spans="16:16" s="86" customFormat="1" ht="20.100000000000001" customHeight="1" x14ac:dyDescent="0.25">
      <c r="P33" s="93">
        <f>_xlfn.STDEV.S(P6:P30)</f>
        <v>0.28059460674313397</v>
      </c>
    </row>
    <row r="34" spans="16:16" s="86" customFormat="1" ht="20.100000000000001" customHeight="1" x14ac:dyDescent="0.25"/>
    <row r="35" spans="16:16" s="86" customFormat="1" ht="20.100000000000001" customHeight="1" x14ac:dyDescent="0.25"/>
    <row r="36" spans="16:16" s="86" customFormat="1" ht="20.100000000000001" customHeight="1" x14ac:dyDescent="0.25"/>
    <row r="37" spans="16:16" s="86" customFormat="1" ht="20.100000000000001" customHeight="1" x14ac:dyDescent="0.25"/>
    <row r="38" spans="16:16" s="86" customFormat="1" ht="20.100000000000001" customHeight="1" x14ac:dyDescent="0.25"/>
    <row r="39" spans="16:16" s="86" customFormat="1" ht="20.100000000000001" customHeight="1" x14ac:dyDescent="0.25"/>
    <row r="40" spans="16:16" s="86" customFormat="1" ht="20.100000000000001" customHeight="1" x14ac:dyDescent="0.25"/>
    <row r="41" spans="16:16" s="86" customFormat="1" ht="20.100000000000001" customHeight="1" x14ac:dyDescent="0.25"/>
    <row r="42" spans="16:16" s="86" customFormat="1" ht="20.100000000000001" customHeight="1" x14ac:dyDescent="0.25"/>
    <row r="43" spans="16:16" s="86" customFormat="1" ht="20.100000000000001" customHeight="1" x14ac:dyDescent="0.25"/>
    <row r="44" spans="16:16" s="86" customFormat="1" ht="20.100000000000001" customHeight="1" x14ac:dyDescent="0.25"/>
    <row r="45" spans="16:16" s="86" customFormat="1" ht="20.100000000000001" customHeight="1" x14ac:dyDescent="0.25"/>
    <row r="46" spans="16:16" s="86" customFormat="1" ht="20.100000000000001" customHeight="1" x14ac:dyDescent="0.25"/>
    <row r="47" spans="16:16" s="86" customFormat="1" ht="20.100000000000001" customHeight="1" x14ac:dyDescent="0.25"/>
    <row r="48" spans="16:16" s="86" customFormat="1" ht="20.100000000000001" customHeight="1" x14ac:dyDescent="0.25"/>
    <row r="49" s="86" customFormat="1" ht="20.100000000000001" customHeight="1" x14ac:dyDescent="0.25"/>
    <row r="50" s="86" customFormat="1" ht="20.100000000000001" customHeight="1" x14ac:dyDescent="0.25"/>
    <row r="51" s="86" customFormat="1" ht="20.100000000000001" customHeight="1" x14ac:dyDescent="0.25"/>
    <row r="52" s="86" customFormat="1" ht="20.100000000000001" customHeight="1" x14ac:dyDescent="0.25"/>
    <row r="53" s="86" customFormat="1" ht="20.100000000000001" customHeight="1" x14ac:dyDescent="0.25"/>
    <row r="54" s="86" customFormat="1" ht="20.100000000000001" customHeight="1" x14ac:dyDescent="0.25"/>
    <row r="55" s="86" customFormat="1" ht="20.100000000000001" customHeight="1" x14ac:dyDescent="0.25"/>
    <row r="56" s="86" customFormat="1" ht="20.100000000000001" customHeight="1" x14ac:dyDescent="0.25"/>
    <row r="57" s="86" customFormat="1" ht="20.100000000000001" customHeight="1" x14ac:dyDescent="0.25"/>
    <row r="58" s="86" customFormat="1" ht="20.100000000000001" customHeight="1" x14ac:dyDescent="0.25"/>
    <row r="59" s="86" customFormat="1" ht="20.100000000000001" customHeight="1" x14ac:dyDescent="0.25"/>
    <row r="60" s="86" customFormat="1" ht="20.100000000000001" customHeight="1" x14ac:dyDescent="0.25"/>
    <row r="61" s="86" customFormat="1" ht="20.100000000000001" customHeight="1" x14ac:dyDescent="0.25"/>
    <row r="62" s="86" customFormat="1" ht="20.100000000000001" customHeight="1" x14ac:dyDescent="0.25"/>
    <row r="63" s="86" customFormat="1" ht="20.100000000000001" customHeight="1" x14ac:dyDescent="0.25"/>
    <row r="64" s="86" customFormat="1" ht="20.100000000000001" customHeight="1" x14ac:dyDescent="0.25"/>
    <row r="65" s="86" customFormat="1" ht="20.100000000000001" customHeight="1" x14ac:dyDescent="0.25"/>
    <row r="66" s="86" customFormat="1" ht="20.100000000000001" customHeight="1" x14ac:dyDescent="0.25"/>
    <row r="67" s="86" customFormat="1" ht="20.100000000000001" customHeight="1" x14ac:dyDescent="0.25"/>
    <row r="68" s="86" customFormat="1" ht="20.100000000000001" customHeight="1" x14ac:dyDescent="0.25"/>
    <row r="69" s="86" customFormat="1" ht="20.100000000000001" customHeight="1" x14ac:dyDescent="0.25"/>
    <row r="70" s="86" customFormat="1" ht="20.100000000000001" customHeight="1" x14ac:dyDescent="0.25"/>
    <row r="71" s="86" customFormat="1" ht="20.100000000000001" customHeight="1" x14ac:dyDescent="0.25"/>
    <row r="72" s="86" customFormat="1" ht="20.100000000000001" customHeight="1" x14ac:dyDescent="0.25"/>
    <row r="73" s="86" customFormat="1" ht="20.100000000000001" customHeight="1" x14ac:dyDescent="0.25"/>
    <row r="74" s="86" customFormat="1" ht="20.100000000000001" customHeight="1" x14ac:dyDescent="0.25"/>
    <row r="75" s="86" customFormat="1" ht="20.100000000000001" customHeight="1" x14ac:dyDescent="0.25"/>
    <row r="76" s="86" customFormat="1" ht="20.100000000000001" customHeight="1" x14ac:dyDescent="0.25"/>
    <row r="77" s="86" customFormat="1" ht="20.100000000000001" customHeight="1" x14ac:dyDescent="0.25"/>
    <row r="78" s="86" customFormat="1" ht="20.100000000000001" customHeight="1" x14ac:dyDescent="0.25"/>
    <row r="79" s="86" customFormat="1" ht="20.100000000000001" customHeight="1" x14ac:dyDescent="0.25"/>
    <row r="80" s="86" customFormat="1" ht="20.100000000000001" customHeight="1" x14ac:dyDescent="0.25"/>
    <row r="81" s="86" customFormat="1" ht="20.100000000000001" customHeight="1" x14ac:dyDescent="0.25"/>
    <row r="82" s="86" customFormat="1" ht="20.100000000000001" customHeight="1" x14ac:dyDescent="0.25"/>
    <row r="83" s="86" customFormat="1" ht="20.100000000000001" customHeight="1" x14ac:dyDescent="0.25"/>
    <row r="84" s="86" customFormat="1" ht="20.100000000000001" customHeight="1" x14ac:dyDescent="0.25"/>
    <row r="85" s="86" customFormat="1" ht="20.100000000000001" customHeight="1" x14ac:dyDescent="0.25"/>
    <row r="86" s="86" customFormat="1" ht="20.100000000000001" customHeight="1" x14ac:dyDescent="0.25"/>
    <row r="87" s="86" customFormat="1" ht="20.100000000000001" customHeight="1" x14ac:dyDescent="0.25"/>
    <row r="88" s="86" customFormat="1" ht="20.100000000000001" customHeight="1" x14ac:dyDescent="0.25"/>
    <row r="89" s="86" customFormat="1" ht="20.100000000000001" customHeight="1" x14ac:dyDescent="0.25"/>
    <row r="90" s="86" customFormat="1" ht="20.100000000000001" customHeight="1" x14ac:dyDescent="0.25"/>
    <row r="91" s="86" customFormat="1" ht="20.100000000000001" customHeight="1" x14ac:dyDescent="0.25"/>
    <row r="92" s="86" customFormat="1" ht="20.100000000000001" customHeight="1" x14ac:dyDescent="0.25"/>
    <row r="93" s="86" customFormat="1" ht="20.100000000000001" customHeight="1" x14ac:dyDescent="0.25"/>
    <row r="94" s="86" customFormat="1" ht="20.100000000000001" customHeight="1" x14ac:dyDescent="0.25"/>
    <row r="95" s="86" customFormat="1" ht="20.100000000000001" customHeight="1" x14ac:dyDescent="0.25"/>
    <row r="96" s="86" customFormat="1" ht="20.100000000000001" customHeight="1" x14ac:dyDescent="0.25"/>
    <row r="97" s="86" customFormat="1" ht="20.100000000000001" customHeight="1" x14ac:dyDescent="0.25"/>
    <row r="98" s="86" customFormat="1" ht="20.100000000000001" customHeight="1" x14ac:dyDescent="0.25"/>
    <row r="99" s="86" customFormat="1" ht="20.100000000000001" customHeight="1" x14ac:dyDescent="0.25"/>
    <row r="100" s="86" customFormat="1" ht="20.100000000000001" customHeight="1" x14ac:dyDescent="0.25"/>
    <row r="101" s="86" customFormat="1" ht="20.100000000000001" customHeight="1" x14ac:dyDescent="0.25"/>
    <row r="102" s="86" customFormat="1" ht="20.100000000000001" customHeight="1" x14ac:dyDescent="0.25"/>
    <row r="103" s="86" customFormat="1" ht="20.100000000000001" customHeight="1" x14ac:dyDescent="0.25"/>
    <row r="104" s="86" customFormat="1" ht="20.100000000000001" customHeight="1" x14ac:dyDescent="0.25"/>
    <row r="105" s="86" customFormat="1" ht="20.100000000000001" customHeight="1" x14ac:dyDescent="0.25"/>
    <row r="106" s="86" customFormat="1" ht="20.100000000000001" customHeight="1" x14ac:dyDescent="0.25"/>
    <row r="107" s="86" customFormat="1" ht="20.100000000000001" customHeight="1" x14ac:dyDescent="0.25"/>
    <row r="108" s="86" customFormat="1" ht="20.100000000000001" customHeight="1" x14ac:dyDescent="0.25"/>
    <row r="109" s="86" customFormat="1" ht="20.100000000000001" customHeight="1" x14ac:dyDescent="0.25"/>
    <row r="110" s="86" customFormat="1" ht="20.100000000000001" customHeight="1" x14ac:dyDescent="0.25"/>
    <row r="111" s="86" customFormat="1" ht="20.100000000000001" customHeight="1" x14ac:dyDescent="0.25"/>
    <row r="112" s="86" customFormat="1" ht="20.100000000000001" customHeight="1" x14ac:dyDescent="0.25"/>
    <row r="113" s="86" customFormat="1" ht="20.100000000000001" customHeight="1" x14ac:dyDescent="0.25"/>
    <row r="114" s="86" customFormat="1" ht="20.100000000000001" customHeight="1" x14ac:dyDescent="0.25"/>
    <row r="115" s="86" customFormat="1" ht="20.100000000000001" customHeight="1" x14ac:dyDescent="0.25"/>
    <row r="116" s="86" customFormat="1" ht="20.100000000000001" customHeight="1" x14ac:dyDescent="0.25"/>
    <row r="117" s="86" customFormat="1" ht="20.100000000000001" customHeight="1" x14ac:dyDescent="0.25"/>
    <row r="118" s="86" customFormat="1" ht="20.100000000000001" customHeight="1" x14ac:dyDescent="0.25"/>
    <row r="119" s="86" customFormat="1" ht="20.100000000000001" customHeight="1" x14ac:dyDescent="0.25"/>
    <row r="120" s="86" customFormat="1" ht="20.100000000000001" customHeight="1" x14ac:dyDescent="0.25"/>
    <row r="121" s="86" customFormat="1" ht="20.100000000000001" customHeight="1" x14ac:dyDescent="0.25"/>
    <row r="122" s="86" customFormat="1" ht="20.100000000000001" customHeight="1" x14ac:dyDescent="0.25"/>
    <row r="123" s="86" customFormat="1" ht="20.100000000000001" customHeight="1" x14ac:dyDescent="0.25"/>
    <row r="124" s="86" customFormat="1" ht="20.100000000000001" customHeight="1" x14ac:dyDescent="0.25"/>
    <row r="125" s="86" customFormat="1" ht="20.100000000000001" customHeight="1" x14ac:dyDescent="0.25"/>
    <row r="126" s="86" customFormat="1" ht="20.100000000000001" customHeight="1" x14ac:dyDescent="0.25"/>
    <row r="127" s="86" customFormat="1" ht="20.100000000000001" customHeight="1" x14ac:dyDescent="0.25"/>
    <row r="128" s="86" customFormat="1" ht="20.100000000000001" customHeight="1" x14ac:dyDescent="0.25"/>
    <row r="129" s="86" customFormat="1" ht="20.100000000000001" customHeight="1" x14ac:dyDescent="0.25"/>
    <row r="130" s="86" customFormat="1" ht="20.100000000000001" customHeight="1" x14ac:dyDescent="0.25"/>
    <row r="131" s="86" customFormat="1" ht="20.100000000000001" customHeight="1" x14ac:dyDescent="0.25"/>
    <row r="132" s="86" customFormat="1" ht="20.100000000000001" customHeight="1" x14ac:dyDescent="0.25"/>
    <row r="133" s="86" customFormat="1" ht="20.100000000000001" customHeight="1" x14ac:dyDescent="0.25"/>
    <row r="134" s="86" customFormat="1" ht="20.100000000000001" customHeight="1" x14ac:dyDescent="0.25"/>
    <row r="135" s="86" customFormat="1" ht="20.100000000000001" customHeight="1" x14ac:dyDescent="0.25"/>
    <row r="136" s="86" customFormat="1" ht="20.100000000000001" customHeight="1" x14ac:dyDescent="0.25"/>
    <row r="137" s="86" customFormat="1" ht="20.100000000000001" customHeight="1" x14ac:dyDescent="0.25"/>
    <row r="138" s="86" customFormat="1" ht="20.100000000000001" customHeight="1" x14ac:dyDescent="0.25"/>
    <row r="139" s="86" customFormat="1" ht="20.100000000000001" customHeight="1" x14ac:dyDescent="0.25"/>
    <row r="140" s="86" customFormat="1" ht="20.100000000000001" customHeight="1" x14ac:dyDescent="0.25"/>
    <row r="141" s="86" customFormat="1" ht="20.100000000000001" customHeight="1" x14ac:dyDescent="0.25"/>
    <row r="142" s="86" customFormat="1" ht="20.100000000000001" customHeight="1" x14ac:dyDescent="0.25"/>
    <row r="143" s="86" customFormat="1" ht="20.100000000000001" customHeight="1" x14ac:dyDescent="0.25"/>
    <row r="144" s="86" customFormat="1" ht="20.100000000000001" customHeight="1" x14ac:dyDescent="0.25"/>
    <row r="145" s="86" customFormat="1" ht="20.100000000000001" customHeight="1" x14ac:dyDescent="0.25"/>
    <row r="146" s="86" customFormat="1" ht="20.100000000000001" customHeight="1" x14ac:dyDescent="0.25"/>
    <row r="147" s="86" customFormat="1" ht="20.100000000000001" customHeight="1" x14ac:dyDescent="0.25"/>
    <row r="148" s="86" customFormat="1" ht="20.100000000000001" customHeight="1" x14ac:dyDescent="0.25"/>
    <row r="149" s="86" customFormat="1" ht="20.100000000000001" customHeight="1" x14ac:dyDescent="0.25"/>
    <row r="150" s="86" customFormat="1" ht="20.100000000000001" customHeight="1" x14ac:dyDescent="0.25"/>
    <row r="151" s="86" customFormat="1" ht="20.100000000000001" customHeight="1" x14ac:dyDescent="0.25"/>
    <row r="152" s="86" customFormat="1" ht="20.100000000000001" customHeight="1" x14ac:dyDescent="0.25"/>
    <row r="153" s="86" customFormat="1" ht="20.100000000000001" customHeight="1" x14ac:dyDescent="0.25"/>
    <row r="154" s="86" customFormat="1" ht="20.100000000000001" customHeight="1" x14ac:dyDescent="0.25"/>
    <row r="155" s="86" customFormat="1" ht="20.100000000000001" customHeight="1" x14ac:dyDescent="0.25"/>
    <row r="156" s="86" customFormat="1" ht="20.100000000000001" customHeight="1" x14ac:dyDescent="0.25"/>
    <row r="157" s="86" customFormat="1" ht="20.100000000000001" customHeight="1" x14ac:dyDescent="0.25"/>
    <row r="158" s="86" customFormat="1" ht="20.100000000000001" customHeight="1" x14ac:dyDescent="0.25"/>
    <row r="159" s="86" customFormat="1" ht="20.100000000000001" customHeight="1" x14ac:dyDescent="0.25"/>
    <row r="160" s="86" customFormat="1" ht="20.100000000000001" customHeight="1" x14ac:dyDescent="0.25"/>
    <row r="161" s="86" customFormat="1" ht="20.100000000000001" customHeight="1" x14ac:dyDescent="0.25"/>
    <row r="162" s="86" customFormat="1" ht="20.100000000000001" customHeight="1" x14ac:dyDescent="0.25"/>
    <row r="163" s="86" customFormat="1" ht="20.100000000000001" customHeight="1" x14ac:dyDescent="0.25"/>
    <row r="164" s="86" customFormat="1" ht="20.100000000000001" customHeight="1" x14ac:dyDescent="0.25"/>
    <row r="165" s="86" customFormat="1" ht="20.100000000000001" customHeight="1" x14ac:dyDescent="0.25"/>
    <row r="166" s="86" customFormat="1" ht="20.100000000000001" customHeight="1" x14ac:dyDescent="0.25"/>
    <row r="167" s="86" customFormat="1" ht="20.100000000000001" customHeight="1" x14ac:dyDescent="0.25"/>
    <row r="168" s="86" customFormat="1" ht="20.100000000000001" customHeight="1" x14ac:dyDescent="0.25"/>
    <row r="169" s="86" customFormat="1" ht="20.100000000000001" customHeight="1" x14ac:dyDescent="0.25"/>
    <row r="170" s="86" customFormat="1" ht="20.100000000000001" customHeight="1" x14ac:dyDescent="0.25"/>
    <row r="171" s="86" customFormat="1" ht="20.100000000000001" customHeight="1" x14ac:dyDescent="0.25"/>
    <row r="172" s="86" customFormat="1" ht="20.100000000000001" customHeight="1" x14ac:dyDescent="0.25"/>
    <row r="173" s="86" customFormat="1" ht="20.100000000000001" customHeight="1" x14ac:dyDescent="0.25"/>
    <row r="174" s="86" customFormat="1" ht="20.100000000000001" customHeight="1" x14ac:dyDescent="0.25"/>
    <row r="175" s="86" customFormat="1" ht="20.100000000000001" customHeight="1" x14ac:dyDescent="0.25"/>
    <row r="176" s="86" customFormat="1" ht="20.100000000000001" customHeight="1" x14ac:dyDescent="0.25"/>
    <row r="177" s="86" customFormat="1" ht="20.100000000000001" customHeight="1" x14ac:dyDescent="0.25"/>
    <row r="178" s="86" customFormat="1" ht="20.100000000000001" customHeight="1" x14ac:dyDescent="0.25"/>
    <row r="179" s="86" customFormat="1" ht="20.100000000000001" customHeight="1" x14ac:dyDescent="0.25"/>
    <row r="180" s="86" customFormat="1" ht="20.100000000000001" customHeight="1" x14ac:dyDescent="0.25"/>
    <row r="181" s="86" customFormat="1" ht="20.100000000000001" customHeight="1" x14ac:dyDescent="0.25"/>
    <row r="182" s="86" customFormat="1" ht="20.100000000000001" customHeight="1" x14ac:dyDescent="0.25"/>
    <row r="183" s="86" customFormat="1" ht="20.100000000000001" customHeight="1" x14ac:dyDescent="0.25"/>
    <row r="184" s="86" customFormat="1" ht="20.100000000000001" customHeight="1" x14ac:dyDescent="0.25"/>
    <row r="185" s="86" customFormat="1" ht="20.100000000000001" customHeight="1" x14ac:dyDescent="0.25"/>
    <row r="186" s="86" customFormat="1" ht="20.100000000000001" customHeight="1" x14ac:dyDescent="0.25"/>
    <row r="187" s="86" customFormat="1" ht="20.100000000000001" customHeight="1" x14ac:dyDescent="0.25"/>
    <row r="188" s="86" customFormat="1" ht="20.100000000000001" customHeight="1" x14ac:dyDescent="0.25"/>
    <row r="189" s="86" customFormat="1" ht="20.100000000000001" customHeight="1" x14ac:dyDescent="0.25"/>
    <row r="190" s="86" customFormat="1" ht="20.100000000000001" customHeight="1" x14ac:dyDescent="0.25"/>
    <row r="191" s="86" customFormat="1" ht="20.100000000000001" customHeight="1" x14ac:dyDescent="0.25"/>
    <row r="192" s="86" customFormat="1" ht="20.100000000000001" customHeight="1" x14ac:dyDescent="0.25"/>
    <row r="193" s="86" customFormat="1" ht="20.100000000000001" customHeight="1" x14ac:dyDescent="0.25"/>
    <row r="194" s="86" customFormat="1" ht="20.100000000000001" customHeight="1" x14ac:dyDescent="0.25"/>
    <row r="195" s="86" customFormat="1" ht="20.100000000000001" customHeight="1" x14ac:dyDescent="0.25"/>
    <row r="196" s="86" customFormat="1" ht="20.100000000000001" customHeight="1" x14ac:dyDescent="0.25"/>
    <row r="197" s="86" customFormat="1" ht="20.100000000000001" customHeight="1" x14ac:dyDescent="0.25"/>
    <row r="198" s="86" customFormat="1" ht="20.100000000000001" customHeight="1" x14ac:dyDescent="0.25"/>
    <row r="199" s="86" customFormat="1" ht="20.100000000000001" customHeight="1" x14ac:dyDescent="0.25"/>
    <row r="200" s="86" customFormat="1" ht="20.100000000000001" customHeight="1" x14ac:dyDescent="0.25"/>
    <row r="201" s="86" customFormat="1" ht="20.100000000000001" customHeight="1" x14ac:dyDescent="0.25"/>
    <row r="202" s="86" customFormat="1" ht="20.100000000000001" customHeight="1" x14ac:dyDescent="0.25"/>
    <row r="203" s="86" customFormat="1" ht="20.100000000000001" customHeight="1" x14ac:dyDescent="0.25"/>
    <row r="204" s="86" customFormat="1" ht="20.100000000000001" customHeight="1" x14ac:dyDescent="0.25"/>
    <row r="205" s="86" customFormat="1" ht="20.100000000000001" customHeight="1" x14ac:dyDescent="0.25"/>
    <row r="206" s="86" customFormat="1" ht="20.100000000000001" customHeight="1" x14ac:dyDescent="0.25"/>
    <row r="207" s="86" customFormat="1" ht="20.100000000000001" customHeight="1" x14ac:dyDescent="0.25"/>
    <row r="208" s="86" customFormat="1" ht="20.100000000000001" customHeight="1" x14ac:dyDescent="0.25"/>
    <row r="209" spans="3:3" s="86" customFormat="1" ht="20.100000000000001" customHeight="1" x14ac:dyDescent="0.25"/>
    <row r="210" spans="3:3" s="86" customFormat="1" ht="20.100000000000001" customHeight="1" x14ac:dyDescent="0.25"/>
    <row r="211" spans="3:3" s="86" customFormat="1" ht="20.100000000000001" customHeight="1" x14ac:dyDescent="0.25">
      <c r="C211" s="87"/>
    </row>
    <row r="212" spans="3:3" s="86" customFormat="1" ht="20.100000000000001" customHeight="1" x14ac:dyDescent="0.25">
      <c r="C212" s="87"/>
    </row>
    <row r="213" spans="3:3" s="86" customFormat="1" ht="20.100000000000001" customHeight="1" x14ac:dyDescent="0.25">
      <c r="C213" s="87"/>
    </row>
    <row r="214" spans="3:3" s="86" customFormat="1" ht="20.100000000000001" customHeight="1" x14ac:dyDescent="0.25">
      <c r="C214" s="87"/>
    </row>
    <row r="215" spans="3:3" s="86" customFormat="1" ht="20.100000000000001" customHeight="1" x14ac:dyDescent="0.25">
      <c r="C215" s="87"/>
    </row>
    <row r="216" spans="3:3" s="86" customFormat="1" ht="20.100000000000001" customHeight="1" x14ac:dyDescent="0.25">
      <c r="C216" s="87"/>
    </row>
    <row r="217" spans="3:3" s="86" customFormat="1" ht="20.100000000000001" customHeight="1" x14ac:dyDescent="0.25">
      <c r="C217" s="87"/>
    </row>
    <row r="218" spans="3:3" s="86" customFormat="1" ht="20.100000000000001" customHeight="1" x14ac:dyDescent="0.25">
      <c r="C218" s="87"/>
    </row>
    <row r="219" spans="3:3" s="86" customFormat="1" ht="20.100000000000001" customHeight="1" x14ac:dyDescent="0.25">
      <c r="C219" s="87"/>
    </row>
    <row r="220" spans="3:3" s="86" customFormat="1" ht="20.100000000000001" customHeight="1" x14ac:dyDescent="0.25">
      <c r="C220" s="87"/>
    </row>
    <row r="221" spans="3:3" s="86" customFormat="1" ht="20.100000000000001" customHeight="1" x14ac:dyDescent="0.25">
      <c r="C221" s="87"/>
    </row>
    <row r="222" spans="3:3" s="86" customFormat="1" ht="20.100000000000001" customHeight="1" x14ac:dyDescent="0.25">
      <c r="C222" s="87"/>
    </row>
    <row r="223" spans="3:3" s="86" customFormat="1" ht="20.100000000000001" customHeight="1" x14ac:dyDescent="0.25">
      <c r="C223" s="87"/>
    </row>
    <row r="224" spans="3:3" s="86" customFormat="1" ht="20.100000000000001" customHeight="1" x14ac:dyDescent="0.25">
      <c r="C224" s="87"/>
    </row>
    <row r="225" spans="3:3" s="86" customFormat="1" ht="20.100000000000001" customHeight="1" x14ac:dyDescent="0.25">
      <c r="C225" s="87"/>
    </row>
    <row r="226" spans="3:3" s="86" customFormat="1" ht="20.100000000000001" customHeight="1" x14ac:dyDescent="0.25">
      <c r="C226" s="87"/>
    </row>
    <row r="227" spans="3:3" s="86" customFormat="1" ht="20.100000000000001" customHeight="1" x14ac:dyDescent="0.25">
      <c r="C227" s="87"/>
    </row>
    <row r="228" spans="3:3" s="86" customFormat="1" ht="20.100000000000001" customHeight="1" x14ac:dyDescent="0.25">
      <c r="C228" s="87"/>
    </row>
    <row r="229" spans="3:3" s="86" customFormat="1" ht="20.100000000000001" customHeight="1" x14ac:dyDescent="0.25">
      <c r="C229" s="87"/>
    </row>
    <row r="230" spans="3:3" s="86" customFormat="1" ht="20.100000000000001" customHeight="1" x14ac:dyDescent="0.25">
      <c r="C230" s="87"/>
    </row>
    <row r="231" spans="3:3" s="86" customFormat="1" ht="20.100000000000001" customHeight="1" x14ac:dyDescent="0.25">
      <c r="C231" s="87"/>
    </row>
    <row r="232" spans="3:3" s="86" customFormat="1" ht="20.100000000000001" customHeight="1" x14ac:dyDescent="0.25">
      <c r="C232" s="87"/>
    </row>
    <row r="233" spans="3:3" s="86" customFormat="1" ht="20.100000000000001" customHeight="1" x14ac:dyDescent="0.25">
      <c r="C233" s="87"/>
    </row>
    <row r="234" spans="3:3" s="86" customFormat="1" ht="20.100000000000001" customHeight="1" x14ac:dyDescent="0.25">
      <c r="C234" s="87"/>
    </row>
    <row r="235" spans="3:3" ht="20.100000000000001" customHeight="1" x14ac:dyDescent="0.25">
      <c r="C235" s="87"/>
    </row>
    <row r="236" spans="3:3" ht="20.100000000000001" customHeight="1" x14ac:dyDescent="0.25">
      <c r="C236" s="90"/>
    </row>
    <row r="237" spans="3:3" ht="20.100000000000001" customHeight="1" x14ac:dyDescent="0.25">
      <c r="C237" s="90"/>
    </row>
    <row r="238" spans="3:3" ht="20.100000000000001" customHeight="1" x14ac:dyDescent="0.25">
      <c r="C238" s="90"/>
    </row>
    <row r="239" spans="3:3" ht="20.100000000000001" customHeight="1" x14ac:dyDescent="0.25">
      <c r="C239" s="90"/>
    </row>
    <row r="240" spans="3:3" ht="20.100000000000001" customHeight="1" x14ac:dyDescent="0.25">
      <c r="C240" s="90"/>
    </row>
    <row r="241" spans="2:3" ht="20.100000000000001" customHeight="1" x14ac:dyDescent="0.25">
      <c r="B241" s="90"/>
      <c r="C241" s="90"/>
    </row>
    <row r="242" spans="2:3" ht="20.100000000000001" customHeight="1" x14ac:dyDescent="0.25">
      <c r="B242" s="90"/>
      <c r="C242" s="90"/>
    </row>
    <row r="243" spans="2:3" ht="20.100000000000001" customHeight="1" x14ac:dyDescent="0.25">
      <c r="B243" s="90"/>
      <c r="C243" s="90"/>
    </row>
    <row r="244" spans="2:3" ht="20.100000000000001" customHeight="1" x14ac:dyDescent="0.25">
      <c r="B244" s="90"/>
      <c r="C244" s="90"/>
    </row>
    <row r="245" spans="2:3" ht="20.100000000000001" customHeight="1" x14ac:dyDescent="0.25">
      <c r="B245" s="90"/>
      <c r="C245" s="90"/>
    </row>
    <row r="246" spans="2:3" ht="20.100000000000001" customHeight="1" x14ac:dyDescent="0.25">
      <c r="B246" s="90"/>
      <c r="C246" s="90"/>
    </row>
    <row r="247" spans="2:3" ht="20.100000000000001" customHeight="1" x14ac:dyDescent="0.25">
      <c r="B247" s="90"/>
      <c r="C247" s="90"/>
    </row>
    <row r="248" spans="2:3" ht="20.100000000000001" customHeight="1" x14ac:dyDescent="0.25">
      <c r="B248" s="90"/>
      <c r="C248" s="90"/>
    </row>
    <row r="249" spans="2:3" ht="20.100000000000001" customHeight="1" x14ac:dyDescent="0.25">
      <c r="B249" s="90"/>
      <c r="C249" s="90"/>
    </row>
    <row r="250" spans="2:3" ht="20.100000000000001" customHeight="1" x14ac:dyDescent="0.25">
      <c r="B250" s="90"/>
      <c r="C250" s="90"/>
    </row>
    <row r="251" spans="2:3" ht="20.100000000000001" customHeight="1" x14ac:dyDescent="0.25">
      <c r="B251" s="90"/>
      <c r="C251" s="90"/>
    </row>
    <row r="252" spans="2:3" ht="20.100000000000001" customHeight="1" x14ac:dyDescent="0.25">
      <c r="B252" s="90"/>
      <c r="C252" s="90"/>
    </row>
    <row r="253" spans="2:3" ht="20.100000000000001" customHeight="1" x14ac:dyDescent="0.25">
      <c r="B253" s="90"/>
      <c r="C253" s="90"/>
    </row>
    <row r="254" spans="2:3" ht="20.100000000000001" customHeight="1" x14ac:dyDescent="0.25">
      <c r="B254" s="90"/>
      <c r="C254" s="90"/>
    </row>
    <row r="255" spans="2:3" ht="20.100000000000001" customHeight="1" x14ac:dyDescent="0.25">
      <c r="B255" s="90"/>
      <c r="C255" s="90"/>
    </row>
    <row r="256" spans="2:3" ht="20.100000000000001" customHeight="1" x14ac:dyDescent="0.25"/>
    <row r="257" ht="20.100000000000001" customHeight="1" x14ac:dyDescent="0.25"/>
    <row r="258" ht="20.100000000000001" customHeight="1" x14ac:dyDescent="0.25"/>
    <row r="259" ht="20.100000000000001" customHeight="1" x14ac:dyDescent="0.25"/>
    <row r="260" ht="20.100000000000001" customHeight="1" x14ac:dyDescent="0.25"/>
    <row r="261" ht="20.100000000000001" customHeight="1" x14ac:dyDescent="0.25"/>
    <row r="262" ht="20.100000000000001" customHeight="1" x14ac:dyDescent="0.25"/>
    <row r="263" ht="20.100000000000001" customHeight="1" x14ac:dyDescent="0.25"/>
    <row r="264" ht="20.100000000000001" customHeight="1" x14ac:dyDescent="0.25"/>
    <row r="265" ht="20.100000000000001" customHeight="1" x14ac:dyDescent="0.25"/>
    <row r="266" ht="20.100000000000001" customHeight="1" x14ac:dyDescent="0.25"/>
    <row r="267" ht="20.100000000000001" customHeight="1" x14ac:dyDescent="0.25"/>
    <row r="268" ht="20.100000000000001" customHeight="1" x14ac:dyDescent="0.25"/>
    <row r="269" ht="20.100000000000001" customHeight="1" x14ac:dyDescent="0.25"/>
    <row r="270" ht="20.100000000000001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>
      <selection activeCell="L17" sqref="L17"/>
    </sheetView>
  </sheetViews>
  <sheetFormatPr defaultRowHeight="15" x14ac:dyDescent="0.25"/>
  <cols>
    <col min="12" max="12" width="79.7109375" customWidth="1"/>
  </cols>
  <sheetData>
    <row r="1" spans="1:12" x14ac:dyDescent="0.25">
      <c r="A1" s="97">
        <v>48000</v>
      </c>
      <c r="B1" s="98">
        <v>146.69999999999999</v>
      </c>
      <c r="C1" s="96"/>
      <c r="D1" s="98">
        <v>21500</v>
      </c>
      <c r="E1" s="97">
        <v>1000</v>
      </c>
    </row>
    <row r="2" spans="1:12" x14ac:dyDescent="0.25">
      <c r="A2" s="97">
        <v>158760</v>
      </c>
      <c r="B2" s="98">
        <v>271.89999999999998</v>
      </c>
      <c r="C2" s="96"/>
      <c r="D2" s="98">
        <v>72585.990000000005</v>
      </c>
      <c r="E2" s="97">
        <v>3907</v>
      </c>
    </row>
    <row r="3" spans="1:12" x14ac:dyDescent="0.25">
      <c r="A3" s="97">
        <v>161000</v>
      </c>
      <c r="B3" s="98">
        <v>271.89999999999998</v>
      </c>
      <c r="C3" s="96"/>
      <c r="D3" s="98">
        <v>72593.100000000006</v>
      </c>
      <c r="E3" s="97">
        <v>3907</v>
      </c>
    </row>
    <row r="4" spans="1:12" x14ac:dyDescent="0.25">
      <c r="A4" s="97">
        <v>35245</v>
      </c>
      <c r="B4" s="98">
        <v>86.77</v>
      </c>
      <c r="C4" s="96"/>
      <c r="D4" s="98">
        <v>11060</v>
      </c>
      <c r="E4" s="97">
        <v>1311</v>
      </c>
      <c r="L4" t="s">
        <v>27</v>
      </c>
    </row>
    <row r="5" spans="1:12" x14ac:dyDescent="0.25">
      <c r="A5" s="97">
        <v>49000</v>
      </c>
      <c r="B5" s="98">
        <v>92.97</v>
      </c>
      <c r="C5" s="96"/>
      <c r="D5" s="98">
        <v>11000.75</v>
      </c>
      <c r="E5" s="97">
        <v>1725</v>
      </c>
    </row>
    <row r="6" spans="1:12" x14ac:dyDescent="0.25">
      <c r="A6" s="97">
        <v>51710</v>
      </c>
      <c r="B6" s="98">
        <v>92.97</v>
      </c>
      <c r="C6" s="96"/>
      <c r="D6" s="98">
        <v>11000.75</v>
      </c>
      <c r="E6" s="97">
        <v>1685</v>
      </c>
    </row>
    <row r="7" spans="1:12" x14ac:dyDescent="0.25">
      <c r="A7" s="97">
        <v>54420</v>
      </c>
      <c r="B7" s="98">
        <v>92.97</v>
      </c>
      <c r="C7" s="96"/>
      <c r="D7" s="98">
        <v>12734.8</v>
      </c>
      <c r="E7" s="97">
        <v>1500</v>
      </c>
    </row>
    <row r="8" spans="1:12" x14ac:dyDescent="0.25">
      <c r="A8" s="97">
        <v>63500</v>
      </c>
      <c r="B8" s="98">
        <v>112.3</v>
      </c>
      <c r="C8" s="96"/>
      <c r="D8" s="98">
        <v>17463.740000000002</v>
      </c>
      <c r="E8" s="97">
        <v>1564</v>
      </c>
    </row>
    <row r="9" spans="1:12" x14ac:dyDescent="0.25">
      <c r="A9" s="97">
        <v>67812</v>
      </c>
      <c r="B9" s="98">
        <v>112.3</v>
      </c>
      <c r="C9" s="96"/>
      <c r="D9" s="98">
        <v>17463.740000000002</v>
      </c>
      <c r="E9" s="97">
        <v>2050</v>
      </c>
    </row>
    <row r="10" spans="1:12" x14ac:dyDescent="0.25">
      <c r="A10" s="97">
        <v>72580</v>
      </c>
      <c r="B10" s="98">
        <v>112.3</v>
      </c>
      <c r="C10" s="96"/>
      <c r="D10" s="98">
        <v>20931.05</v>
      </c>
      <c r="E10" s="97">
        <v>2502</v>
      </c>
    </row>
    <row r="11" spans="1:12" x14ac:dyDescent="0.25">
      <c r="A11" s="97">
        <v>63500</v>
      </c>
      <c r="B11" s="98">
        <v>112.3</v>
      </c>
      <c r="C11" s="96"/>
      <c r="D11" s="98">
        <v>17463.740000000002</v>
      </c>
      <c r="E11" s="97">
        <v>2372</v>
      </c>
    </row>
    <row r="12" spans="1:12" x14ac:dyDescent="0.25">
      <c r="A12" s="97">
        <v>70760</v>
      </c>
      <c r="B12" s="98">
        <v>112.3</v>
      </c>
      <c r="C12" s="96"/>
      <c r="D12" s="98">
        <v>17464.53</v>
      </c>
      <c r="E12" s="97">
        <v>2275</v>
      </c>
    </row>
    <row r="13" spans="1:12" x14ac:dyDescent="0.25">
      <c r="A13" s="97">
        <v>190854</v>
      </c>
      <c r="B13" s="98">
        <v>367.7</v>
      </c>
      <c r="C13" s="96"/>
      <c r="D13" s="98">
        <v>109150.35</v>
      </c>
      <c r="E13" s="97">
        <v>4000</v>
      </c>
    </row>
    <row r="14" spans="1:12" x14ac:dyDescent="0.25">
      <c r="A14" s="97">
        <v>263636</v>
      </c>
      <c r="B14" s="98">
        <v>367.7</v>
      </c>
      <c r="C14" s="96"/>
      <c r="D14" s="98">
        <v>109150.35</v>
      </c>
      <c r="E14" s="97">
        <v>5373</v>
      </c>
    </row>
    <row r="15" spans="1:12" x14ac:dyDescent="0.25">
      <c r="A15" s="97">
        <v>283720</v>
      </c>
      <c r="B15" s="98">
        <v>321.10000000000002</v>
      </c>
      <c r="C15" s="96"/>
      <c r="D15" s="98">
        <v>120165.32</v>
      </c>
      <c r="E15" s="97">
        <v>6787</v>
      </c>
    </row>
    <row r="16" spans="1:12" x14ac:dyDescent="0.25">
      <c r="A16" s="97">
        <v>211374</v>
      </c>
      <c r="B16" s="98">
        <v>321.5</v>
      </c>
      <c r="C16" s="96"/>
      <c r="D16" s="98">
        <v>79000</v>
      </c>
      <c r="E16" s="97">
        <v>3455</v>
      </c>
    </row>
    <row r="17" spans="1:5" x14ac:dyDescent="0.25">
      <c r="A17" s="97">
        <v>151315</v>
      </c>
      <c r="B17" s="98">
        <v>283.39999999999998</v>
      </c>
      <c r="C17" s="96"/>
      <c r="D17" s="98">
        <v>71336.210000000006</v>
      </c>
      <c r="E17" s="97">
        <v>6160</v>
      </c>
    </row>
    <row r="18" spans="1:5" x14ac:dyDescent="0.25">
      <c r="A18" s="97">
        <v>51710</v>
      </c>
      <c r="B18" s="98">
        <v>92.97</v>
      </c>
      <c r="C18" s="96"/>
      <c r="D18" s="98">
        <v>10974.68</v>
      </c>
      <c r="E18" s="97">
        <v>1375</v>
      </c>
    </row>
    <row r="19" spans="1:5" x14ac:dyDescent="0.25">
      <c r="A19" s="97">
        <v>95028</v>
      </c>
      <c r="B19" s="98">
        <v>157.9</v>
      </c>
      <c r="C19" s="96"/>
      <c r="D19" s="98">
        <v>24191.38</v>
      </c>
      <c r="E19" s="97">
        <v>2400</v>
      </c>
    </row>
    <row r="20" spans="1:5" x14ac:dyDescent="0.25">
      <c r="A20" s="97">
        <v>52390</v>
      </c>
      <c r="B20" s="98">
        <v>91.04</v>
      </c>
      <c r="C20" s="96"/>
      <c r="D20" s="98">
        <v>17852.419999999998</v>
      </c>
      <c r="E20" s="97">
        <v>1900</v>
      </c>
    </row>
    <row r="21" spans="1:5" x14ac:dyDescent="0.25">
      <c r="A21" s="97">
        <v>56470</v>
      </c>
      <c r="B21" s="98">
        <v>91.04</v>
      </c>
      <c r="C21" s="96"/>
      <c r="D21" s="98">
        <v>15882.95</v>
      </c>
      <c r="E21" s="97">
        <v>2850</v>
      </c>
    </row>
    <row r="22" spans="1:5" x14ac:dyDescent="0.25">
      <c r="A22" s="97">
        <v>62820</v>
      </c>
      <c r="B22" s="98">
        <v>91.04</v>
      </c>
      <c r="C22" s="96"/>
      <c r="D22" s="98">
        <v>15882.95</v>
      </c>
      <c r="E22" s="97">
        <v>2700</v>
      </c>
    </row>
    <row r="23" spans="1:5" x14ac:dyDescent="0.25">
      <c r="A23" s="97">
        <v>52390</v>
      </c>
      <c r="B23" s="98">
        <v>91.04</v>
      </c>
      <c r="C23" s="96"/>
      <c r="D23" s="98">
        <v>15882.95</v>
      </c>
      <c r="E23" s="97">
        <v>1700</v>
      </c>
    </row>
    <row r="24" spans="1:5" x14ac:dyDescent="0.25">
      <c r="A24" s="97">
        <v>65090</v>
      </c>
      <c r="B24" s="98">
        <v>124.6</v>
      </c>
      <c r="C24" s="96"/>
      <c r="D24" s="98">
        <v>20558.96</v>
      </c>
      <c r="E24" s="97">
        <v>3191</v>
      </c>
    </row>
    <row r="25" spans="1:5" x14ac:dyDescent="0.25">
      <c r="A25" s="97">
        <v>69400</v>
      </c>
      <c r="B25" s="98">
        <v>124.6</v>
      </c>
      <c r="C25" s="96"/>
      <c r="D25" s="98">
        <v>20558.96</v>
      </c>
      <c r="E25" s="97">
        <v>3197</v>
      </c>
    </row>
    <row r="26" spans="1:5" x14ac:dyDescent="0.25">
      <c r="A26" s="97">
        <v>78220</v>
      </c>
      <c r="B26" s="98">
        <v>124.6</v>
      </c>
      <c r="C26" s="96"/>
      <c r="D26" s="98">
        <v>20558.96</v>
      </c>
      <c r="E26" s="97">
        <v>2897</v>
      </c>
    </row>
    <row r="27" spans="1:5" x14ac:dyDescent="0.25">
      <c r="A27" s="97">
        <v>340195</v>
      </c>
      <c r="B27" s="98">
        <v>511</v>
      </c>
      <c r="C27" s="96"/>
      <c r="D27" s="98">
        <v>156724.15</v>
      </c>
      <c r="E27" s="97">
        <v>5000</v>
      </c>
    </row>
    <row r="28" spans="1:5" x14ac:dyDescent="0.25">
      <c r="A28" s="97">
        <v>377840</v>
      </c>
      <c r="B28" s="98">
        <v>511</v>
      </c>
      <c r="C28" s="96"/>
      <c r="D28" s="98">
        <v>161436.5</v>
      </c>
      <c r="E28" s="97">
        <v>6500</v>
      </c>
    </row>
    <row r="29" spans="1:5" x14ac:dyDescent="0.25">
      <c r="A29" s="97">
        <v>378000</v>
      </c>
      <c r="B29" s="98">
        <v>511</v>
      </c>
      <c r="C29" s="96"/>
      <c r="D29" s="98">
        <v>161436.5</v>
      </c>
      <c r="E29" s="97">
        <v>6500</v>
      </c>
    </row>
    <row r="30" spans="1:5" x14ac:dyDescent="0.25">
      <c r="A30" s="97">
        <v>396830</v>
      </c>
      <c r="B30" s="98">
        <v>525</v>
      </c>
      <c r="C30" s="96"/>
      <c r="D30" s="98">
        <v>161436.5</v>
      </c>
      <c r="E30" s="97">
        <v>7100</v>
      </c>
    </row>
    <row r="31" spans="1:5" x14ac:dyDescent="0.25">
      <c r="A31" s="97">
        <v>115900</v>
      </c>
      <c r="B31" s="98">
        <v>185.25</v>
      </c>
      <c r="C31" s="96"/>
      <c r="D31" s="98">
        <v>33651.629999999997</v>
      </c>
      <c r="E31" s="97">
        <v>4000</v>
      </c>
    </row>
    <row r="32" spans="1:5" x14ac:dyDescent="0.25">
      <c r="A32" s="97">
        <v>122470</v>
      </c>
      <c r="B32" s="98">
        <v>185.25</v>
      </c>
      <c r="C32" s="96"/>
      <c r="D32" s="98">
        <v>34357.1</v>
      </c>
      <c r="E32" s="97">
        <v>4000</v>
      </c>
    </row>
    <row r="33" spans="1:5" x14ac:dyDescent="0.25">
      <c r="A33" s="97">
        <v>136078</v>
      </c>
      <c r="B33" s="98">
        <v>283.3</v>
      </c>
      <c r="C33" s="96"/>
      <c r="D33" s="98">
        <v>49940.639999999999</v>
      </c>
      <c r="E33" s="97">
        <v>3220</v>
      </c>
    </row>
    <row r="34" spans="1:5" x14ac:dyDescent="0.25">
      <c r="A34" s="97">
        <v>175540</v>
      </c>
      <c r="B34" s="98">
        <v>283.3</v>
      </c>
      <c r="C34" s="96"/>
      <c r="D34" s="98">
        <v>72190.2</v>
      </c>
      <c r="E34" s="97">
        <v>6805</v>
      </c>
    </row>
    <row r="35" spans="1:5" x14ac:dyDescent="0.25">
      <c r="A35" s="97">
        <v>156489</v>
      </c>
      <c r="B35" s="98">
        <v>283.3</v>
      </c>
      <c r="C35" s="96"/>
      <c r="D35" s="98">
        <v>49940.639999999999</v>
      </c>
      <c r="E35" s="97">
        <v>4020</v>
      </c>
    </row>
    <row r="36" spans="1:5" x14ac:dyDescent="0.25">
      <c r="A36" s="97">
        <v>181437</v>
      </c>
      <c r="B36" s="98">
        <v>283.3</v>
      </c>
      <c r="C36" s="96"/>
      <c r="D36" s="98">
        <v>72190.2</v>
      </c>
      <c r="E36" s="97">
        <v>5760</v>
      </c>
    </row>
    <row r="37" spans="1:5" x14ac:dyDescent="0.25">
      <c r="A37" s="97">
        <v>242670</v>
      </c>
      <c r="B37" s="98">
        <v>427.8</v>
      </c>
      <c r="C37" s="96"/>
      <c r="D37" s="98">
        <v>92704.92</v>
      </c>
      <c r="E37" s="97">
        <v>4820</v>
      </c>
    </row>
    <row r="38" spans="1:5" x14ac:dyDescent="0.25">
      <c r="A38" s="97">
        <v>286897</v>
      </c>
      <c r="B38" s="98">
        <v>427.8</v>
      </c>
      <c r="C38" s="96"/>
      <c r="D38" s="98">
        <v>133674.32</v>
      </c>
      <c r="E38" s="97">
        <v>7380</v>
      </c>
    </row>
    <row r="39" spans="1:5" x14ac:dyDescent="0.25">
      <c r="A39" s="97">
        <v>299370</v>
      </c>
      <c r="B39" s="98">
        <v>427.8</v>
      </c>
      <c r="C39" s="96"/>
      <c r="D39" s="98">
        <v>135224.29999999999</v>
      </c>
      <c r="E39" s="97">
        <v>5604</v>
      </c>
    </row>
    <row r="40" spans="1:5" x14ac:dyDescent="0.25">
      <c r="A40" s="97">
        <v>351533</v>
      </c>
      <c r="B40" s="98">
        <v>436.8</v>
      </c>
      <c r="C40" s="96"/>
      <c r="D40" s="98">
        <v>145538</v>
      </c>
      <c r="E40" s="97">
        <v>7300</v>
      </c>
    </row>
    <row r="41" spans="1:5" x14ac:dyDescent="0.25">
      <c r="A41" s="97">
        <v>170500</v>
      </c>
      <c r="B41" s="98">
        <v>260</v>
      </c>
      <c r="C41" s="96"/>
      <c r="D41" s="98">
        <v>53838.5</v>
      </c>
      <c r="E41" s="97">
        <v>4000</v>
      </c>
    </row>
    <row r="42" spans="1:5" x14ac:dyDescent="0.25">
      <c r="A42" s="97">
        <v>150000</v>
      </c>
      <c r="B42" s="98">
        <v>219</v>
      </c>
      <c r="C42" s="96"/>
      <c r="D42" s="98">
        <v>48269</v>
      </c>
      <c r="E42" s="97">
        <v>4300</v>
      </c>
    </row>
    <row r="43" spans="1:5" x14ac:dyDescent="0.25">
      <c r="A43" s="97">
        <v>64000</v>
      </c>
      <c r="B43" s="98">
        <v>122.4</v>
      </c>
      <c r="C43" s="96"/>
      <c r="D43" s="98">
        <v>18849.400000000001</v>
      </c>
      <c r="E43" s="97">
        <v>1900</v>
      </c>
    </row>
    <row r="44" spans="1:5" x14ac:dyDescent="0.25">
      <c r="A44" s="97">
        <v>73500</v>
      </c>
      <c r="B44" s="98">
        <v>122.4</v>
      </c>
      <c r="C44" s="96"/>
      <c r="D44" s="98">
        <v>18849.400000000001</v>
      </c>
      <c r="E44" s="97">
        <v>2700</v>
      </c>
    </row>
    <row r="45" spans="1:5" x14ac:dyDescent="0.25">
      <c r="A45" s="97">
        <v>89000</v>
      </c>
      <c r="B45" s="98">
        <v>122.4</v>
      </c>
      <c r="C45" s="96"/>
      <c r="D45" s="98">
        <v>18723</v>
      </c>
      <c r="E45" s="97">
        <v>2700</v>
      </c>
    </row>
    <row r="46" spans="1:5" x14ac:dyDescent="0.25">
      <c r="A46" s="97">
        <v>230000</v>
      </c>
      <c r="B46" s="98">
        <v>363.1</v>
      </c>
      <c r="C46" s="96"/>
      <c r="D46" s="98">
        <v>109881.1</v>
      </c>
      <c r="E46" s="97">
        <v>6370</v>
      </c>
    </row>
    <row r="47" spans="1:5" x14ac:dyDescent="0.25">
      <c r="A47" s="97">
        <v>217000</v>
      </c>
      <c r="B47" s="98">
        <v>363.1</v>
      </c>
      <c r="C47" s="96"/>
      <c r="D47" s="98">
        <v>77617.5</v>
      </c>
      <c r="E47" s="97">
        <v>4500</v>
      </c>
    </row>
    <row r="48" spans="1:5" x14ac:dyDescent="0.25">
      <c r="A48" s="97">
        <v>257000</v>
      </c>
      <c r="B48" s="98">
        <v>363.1</v>
      </c>
      <c r="C48" s="96"/>
      <c r="D48" s="98">
        <v>110600</v>
      </c>
      <c r="E48" s="97">
        <v>7350</v>
      </c>
    </row>
    <row r="49" spans="1:5" x14ac:dyDescent="0.25">
      <c r="A49" s="97">
        <v>271000</v>
      </c>
      <c r="B49" s="98">
        <v>363.1</v>
      </c>
      <c r="C49" s="96"/>
      <c r="D49" s="98">
        <v>111785</v>
      </c>
      <c r="E49" s="97">
        <v>7150</v>
      </c>
    </row>
    <row r="50" spans="1:5" x14ac:dyDescent="0.25">
      <c r="A50" s="97">
        <v>372000</v>
      </c>
      <c r="B50" s="98">
        <v>437.3</v>
      </c>
      <c r="C50" s="96"/>
      <c r="D50" s="98">
        <v>154539.79999999999</v>
      </c>
      <c r="E50" s="97">
        <v>9000</v>
      </c>
    </row>
    <row r="51" spans="1:5" x14ac:dyDescent="0.25">
      <c r="A51" s="97">
        <v>368000</v>
      </c>
      <c r="B51" s="98">
        <v>437.3</v>
      </c>
      <c r="C51" s="96"/>
      <c r="D51" s="98">
        <v>154539.79999999999</v>
      </c>
      <c r="E51" s="97">
        <v>7800</v>
      </c>
    </row>
    <row r="52" spans="1:5" x14ac:dyDescent="0.25">
      <c r="A52" s="97">
        <v>40823</v>
      </c>
      <c r="B52" s="98">
        <v>77.3</v>
      </c>
      <c r="C52" s="96"/>
      <c r="D52" s="98">
        <v>9265.1200000000008</v>
      </c>
      <c r="E52" s="97">
        <v>1952</v>
      </c>
    </row>
    <row r="53" spans="1:5" x14ac:dyDescent="0.25">
      <c r="A53" s="97">
        <v>42184</v>
      </c>
      <c r="B53" s="98">
        <v>77.3</v>
      </c>
      <c r="C53" s="96"/>
      <c r="D53" s="98">
        <v>9265.1200000000008</v>
      </c>
      <c r="E53" s="97">
        <v>1782</v>
      </c>
    </row>
    <row r="54" spans="1:5" x14ac:dyDescent="0.25">
      <c r="A54" s="97">
        <v>44225</v>
      </c>
      <c r="B54" s="98">
        <v>77.3</v>
      </c>
      <c r="C54" s="96"/>
      <c r="D54" s="98">
        <v>9265.1200000000008</v>
      </c>
      <c r="E54" s="97">
        <v>1671</v>
      </c>
    </row>
    <row r="55" spans="1:5" x14ac:dyDescent="0.25">
      <c r="A55" s="97">
        <v>46040</v>
      </c>
      <c r="B55" s="98">
        <v>77.3</v>
      </c>
      <c r="C55" s="96"/>
      <c r="D55" s="98">
        <v>10191.790000000001</v>
      </c>
      <c r="E55" s="97">
        <v>1794</v>
      </c>
    </row>
    <row r="56" spans="1:5" x14ac:dyDescent="0.25">
      <c r="A56" s="97">
        <v>23133</v>
      </c>
      <c r="B56" s="98">
        <v>48.35</v>
      </c>
      <c r="C56" s="96"/>
      <c r="D56" s="98">
        <v>6646</v>
      </c>
      <c r="E56" s="97">
        <v>1450</v>
      </c>
    </row>
    <row r="57" spans="1:5" x14ac:dyDescent="0.25">
      <c r="A57" s="97">
        <v>24041</v>
      </c>
      <c r="B57" s="98">
        <v>48.35</v>
      </c>
      <c r="C57" s="96"/>
      <c r="D57" s="98">
        <v>6646</v>
      </c>
      <c r="E57" s="97">
        <v>1800</v>
      </c>
    </row>
    <row r="58" spans="1:5" x14ac:dyDescent="0.25">
      <c r="A58" s="97">
        <v>23133</v>
      </c>
      <c r="B58" s="98">
        <v>48.35</v>
      </c>
      <c r="C58" s="96"/>
      <c r="D58" s="98">
        <v>6646</v>
      </c>
      <c r="E58" s="97">
        <v>1500</v>
      </c>
    </row>
    <row r="59" spans="1:5" x14ac:dyDescent="0.25">
      <c r="A59" s="97">
        <v>24041</v>
      </c>
      <c r="B59" s="98">
        <v>48.35</v>
      </c>
      <c r="C59" s="96"/>
      <c r="D59" s="98">
        <v>6646</v>
      </c>
      <c r="E59" s="97">
        <v>1800</v>
      </c>
    </row>
    <row r="60" spans="1:5" x14ac:dyDescent="0.25">
      <c r="A60" s="97">
        <v>19990</v>
      </c>
      <c r="B60" s="98">
        <v>51.18</v>
      </c>
      <c r="C60" s="96"/>
      <c r="D60" s="98">
        <v>4132</v>
      </c>
      <c r="E60" s="97">
        <v>900</v>
      </c>
    </row>
    <row r="61" spans="1:5" x14ac:dyDescent="0.25">
      <c r="A61" s="97">
        <v>36740</v>
      </c>
      <c r="B61" s="98">
        <v>93.5</v>
      </c>
      <c r="C61" s="96"/>
      <c r="D61" s="98">
        <v>7615.6</v>
      </c>
      <c r="E61" s="97">
        <v>1080</v>
      </c>
    </row>
    <row r="62" spans="1:5" x14ac:dyDescent="0.25">
      <c r="A62" s="97">
        <v>43090</v>
      </c>
      <c r="B62" s="98">
        <v>93.5</v>
      </c>
      <c r="C62" s="96"/>
      <c r="D62" s="98">
        <v>10558.35</v>
      </c>
      <c r="E62" s="97">
        <v>1290</v>
      </c>
    </row>
    <row r="63" spans="1:5" x14ac:dyDescent="0.25">
      <c r="A63" s="97">
        <v>165000</v>
      </c>
      <c r="B63" s="98">
        <v>279.55</v>
      </c>
      <c r="C63" s="96"/>
      <c r="D63" s="98">
        <v>83187</v>
      </c>
      <c r="E63" s="97">
        <v>5400</v>
      </c>
    </row>
    <row r="64" spans="1:5" x14ac:dyDescent="0.25">
      <c r="A64" s="97">
        <v>208000</v>
      </c>
      <c r="B64" s="98">
        <v>320</v>
      </c>
      <c r="C64" s="96"/>
      <c r="D64" s="98">
        <v>90060</v>
      </c>
      <c r="E64" s="97">
        <v>2480</v>
      </c>
    </row>
    <row r="65" spans="1:5" x14ac:dyDescent="0.25">
      <c r="A65" s="97">
        <v>216000</v>
      </c>
      <c r="B65" s="98">
        <v>391.6</v>
      </c>
      <c r="C65" s="96"/>
      <c r="D65" s="98">
        <v>118805.73</v>
      </c>
      <c r="E65" s="97">
        <v>4860</v>
      </c>
    </row>
    <row r="66" spans="1:5" x14ac:dyDescent="0.25">
      <c r="A66" s="97">
        <v>270000</v>
      </c>
      <c r="B66" s="98">
        <v>391.6</v>
      </c>
      <c r="C66" s="96"/>
      <c r="D66" s="98">
        <v>118805.73</v>
      </c>
      <c r="E66" s="97">
        <v>6195</v>
      </c>
    </row>
    <row r="67" spans="1:5" x14ac:dyDescent="0.25">
      <c r="A67" s="97">
        <v>47000</v>
      </c>
      <c r="B67" s="98">
        <v>127.3</v>
      </c>
      <c r="C67" s="96"/>
      <c r="D67" s="98">
        <v>14220</v>
      </c>
      <c r="E67" s="97">
        <v>1550</v>
      </c>
    </row>
    <row r="68" spans="1:5" x14ac:dyDescent="0.25">
      <c r="A68" s="97">
        <v>100000</v>
      </c>
      <c r="B68" s="98">
        <v>201.45</v>
      </c>
      <c r="C68" s="96"/>
      <c r="D68" s="98">
        <v>32627</v>
      </c>
      <c r="E68" s="97">
        <v>2805</v>
      </c>
    </row>
    <row r="69" spans="1:5" x14ac:dyDescent="0.25">
      <c r="A69" s="97">
        <v>110750</v>
      </c>
      <c r="B69" s="98">
        <v>182.4</v>
      </c>
      <c r="C69" s="96"/>
      <c r="D69" s="98">
        <v>32341.02</v>
      </c>
      <c r="E69" s="97">
        <v>3400</v>
      </c>
    </row>
    <row r="70" spans="1:5" x14ac:dyDescent="0.25">
      <c r="A70" s="97">
        <v>114800</v>
      </c>
      <c r="B70" s="98">
        <v>209</v>
      </c>
      <c r="C70" s="96"/>
      <c r="D70" s="98">
        <v>17600</v>
      </c>
      <c r="E70" s="97">
        <v>3300</v>
      </c>
    </row>
    <row r="71" spans="1:5" x14ac:dyDescent="0.25">
      <c r="A71" s="97">
        <v>37200</v>
      </c>
      <c r="B71" s="98">
        <v>72.72</v>
      </c>
      <c r="C71" s="96"/>
      <c r="D71" s="98">
        <v>9428</v>
      </c>
      <c r="E71" s="97">
        <v>2000</v>
      </c>
    </row>
    <row r="72" spans="1:5" x14ac:dyDescent="0.25">
      <c r="A72" s="97">
        <v>38950</v>
      </c>
      <c r="B72" s="98">
        <v>72.72</v>
      </c>
      <c r="C72" s="96"/>
      <c r="D72" s="98">
        <v>9335</v>
      </c>
      <c r="E72" s="97">
        <v>2200</v>
      </c>
    </row>
    <row r="73" spans="1:5" x14ac:dyDescent="0.25">
      <c r="A73" s="97">
        <v>50300</v>
      </c>
      <c r="B73" s="98">
        <v>92.5</v>
      </c>
      <c r="C73" s="96"/>
      <c r="D73" s="98">
        <v>12971</v>
      </c>
      <c r="E73" s="97">
        <v>2400</v>
      </c>
    </row>
    <row r="74" spans="1:5" x14ac:dyDescent="0.25">
      <c r="A74" s="97">
        <v>50950</v>
      </c>
      <c r="B74" s="98">
        <v>92.5</v>
      </c>
      <c r="C74" s="96"/>
      <c r="D74" s="98">
        <v>12971</v>
      </c>
      <c r="E74" s="97">
        <v>2200</v>
      </c>
    </row>
    <row r="75" spans="1:5" x14ac:dyDescent="0.25">
      <c r="A75" s="97">
        <v>34019</v>
      </c>
      <c r="B75" s="98">
        <v>70.599999999999994</v>
      </c>
      <c r="C75" s="96"/>
      <c r="D75" s="98">
        <v>8823</v>
      </c>
      <c r="E75" s="97">
        <v>1434</v>
      </c>
    </row>
    <row r="76" spans="1:5" x14ac:dyDescent="0.25">
      <c r="A76" s="97">
        <v>280000</v>
      </c>
      <c r="B76" s="98">
        <v>442</v>
      </c>
      <c r="C76" s="96"/>
      <c r="D76" s="98">
        <v>108330</v>
      </c>
      <c r="E76" s="97">
        <v>8100</v>
      </c>
    </row>
    <row r="77" spans="1:5" x14ac:dyDescent="0.25">
      <c r="A77" s="97">
        <v>512000</v>
      </c>
      <c r="B77" s="98">
        <v>845</v>
      </c>
      <c r="C77" s="96"/>
      <c r="D77" s="98">
        <v>253983</v>
      </c>
      <c r="E77" s="97">
        <v>8200</v>
      </c>
    </row>
    <row r="78" spans="1:5" x14ac:dyDescent="0.25">
      <c r="A78" s="97">
        <v>20000</v>
      </c>
      <c r="B78" s="98">
        <v>51.18</v>
      </c>
      <c r="C78" s="96"/>
      <c r="D78" s="98">
        <v>4132</v>
      </c>
      <c r="E78" s="97">
        <v>1750</v>
      </c>
    </row>
    <row r="79" spans="1:5" x14ac:dyDescent="0.25">
      <c r="A79" s="97">
        <v>21100</v>
      </c>
      <c r="B79" s="98">
        <v>51.18</v>
      </c>
      <c r="C79" s="96"/>
      <c r="D79" s="98">
        <v>4132</v>
      </c>
      <c r="E79" s="97">
        <v>1650</v>
      </c>
    </row>
    <row r="80" spans="1:5" x14ac:dyDescent="0.25">
      <c r="A80" s="97">
        <v>24100</v>
      </c>
      <c r="B80" s="98">
        <v>51.18</v>
      </c>
      <c r="C80" s="96"/>
      <c r="D80" s="98">
        <v>5973</v>
      </c>
      <c r="E80" s="97">
        <v>2000</v>
      </c>
    </row>
    <row r="81" spans="1:5" x14ac:dyDescent="0.25">
      <c r="A81" s="97">
        <v>22000</v>
      </c>
      <c r="B81" s="98">
        <v>51.18</v>
      </c>
      <c r="C81" s="96"/>
      <c r="D81" s="98">
        <v>5136</v>
      </c>
      <c r="E81" s="97">
        <v>1550</v>
      </c>
    </row>
    <row r="82" spans="1:5" x14ac:dyDescent="0.25">
      <c r="A82" s="97">
        <v>37421</v>
      </c>
      <c r="B82" s="98">
        <v>77.400000000000006</v>
      </c>
      <c r="C82" s="96"/>
      <c r="D82" s="98">
        <v>8823</v>
      </c>
      <c r="E82" s="97">
        <v>1593</v>
      </c>
    </row>
    <row r="83" spans="1:5" x14ac:dyDescent="0.25">
      <c r="A83" s="97">
        <v>227930</v>
      </c>
      <c r="B83" s="98">
        <v>360.5</v>
      </c>
      <c r="C83" s="96"/>
      <c r="D83" s="98">
        <v>101323</v>
      </c>
      <c r="E83" s="97">
        <v>7355</v>
      </c>
    </row>
    <row r="84" spans="1:5" x14ac:dyDescent="0.25">
      <c r="A84" s="97">
        <v>28120</v>
      </c>
      <c r="B84" s="98">
        <v>76.400000000000006</v>
      </c>
      <c r="C84" s="96"/>
      <c r="D84" s="98">
        <v>9640</v>
      </c>
      <c r="E84" s="97">
        <v>1710</v>
      </c>
    </row>
    <row r="85" spans="1:5" x14ac:dyDescent="0.25">
      <c r="A85" s="97">
        <v>141523</v>
      </c>
      <c r="B85" s="98">
        <v>264.89999999999998</v>
      </c>
      <c r="C85" s="96"/>
      <c r="D85" s="98">
        <v>65000</v>
      </c>
      <c r="E85" s="97">
        <v>5000</v>
      </c>
    </row>
    <row r="86" spans="1:5" x14ac:dyDescent="0.25">
      <c r="A86" s="97">
        <v>35833</v>
      </c>
      <c r="B86" s="98">
        <v>91</v>
      </c>
      <c r="C86" s="96"/>
      <c r="D86" s="98">
        <v>11216</v>
      </c>
      <c r="E86" s="97">
        <v>720</v>
      </c>
    </row>
    <row r="87" spans="1:5" x14ac:dyDescent="0.25">
      <c r="A87" s="97">
        <v>56400</v>
      </c>
      <c r="B87" s="98">
        <v>103</v>
      </c>
      <c r="C87" s="96"/>
      <c r="D87" s="98">
        <v>13100</v>
      </c>
      <c r="E87" s="97">
        <v>2800</v>
      </c>
    </row>
    <row r="88" spans="1:5" x14ac:dyDescent="0.25">
      <c r="A88" s="97">
        <v>59000</v>
      </c>
      <c r="B88" s="98">
        <v>122.4</v>
      </c>
      <c r="C88" s="96"/>
      <c r="D88" s="98">
        <v>18849.400000000001</v>
      </c>
      <c r="E88" s="97">
        <v>3100</v>
      </c>
    </row>
    <row r="89" spans="1:5" x14ac:dyDescent="0.25">
      <c r="A89" s="97">
        <v>254011</v>
      </c>
      <c r="B89" s="98">
        <v>360.5</v>
      </c>
      <c r="C89" s="96"/>
      <c r="D89" s="98">
        <v>101456</v>
      </c>
      <c r="E89" s="97">
        <v>7635</v>
      </c>
    </row>
    <row r="90" spans="1:5" x14ac:dyDescent="0.25">
      <c r="A90" s="97">
        <v>447696</v>
      </c>
      <c r="B90" s="98">
        <v>554</v>
      </c>
      <c r="C90" s="96"/>
      <c r="D90" s="98">
        <v>192280</v>
      </c>
      <c r="E90" s="97">
        <v>7730</v>
      </c>
    </row>
    <row r="91" spans="1:5" x14ac:dyDescent="0.25">
      <c r="A91" s="97">
        <v>49000</v>
      </c>
      <c r="B91" s="98">
        <v>126.2</v>
      </c>
      <c r="C91" s="96"/>
      <c r="D91" s="98">
        <v>14000</v>
      </c>
      <c r="E91" s="97">
        <v>1350</v>
      </c>
    </row>
    <row r="92" spans="1:5" x14ac:dyDescent="0.25">
      <c r="A92" s="97">
        <v>57500</v>
      </c>
      <c r="B92" s="98">
        <v>150</v>
      </c>
      <c r="C92" s="96"/>
      <c r="D92" s="98">
        <v>13600</v>
      </c>
      <c r="E92" s="97">
        <v>970</v>
      </c>
    </row>
    <row r="93" spans="1:5" x14ac:dyDescent="0.25">
      <c r="A93" s="97">
        <v>231322</v>
      </c>
      <c r="B93" s="98">
        <v>329</v>
      </c>
      <c r="C93" s="96"/>
      <c r="D93" s="98">
        <v>95824</v>
      </c>
      <c r="E93" s="97">
        <v>5300</v>
      </c>
    </row>
    <row r="94" spans="1:5" x14ac:dyDescent="0.25">
      <c r="A94" s="97">
        <v>67585</v>
      </c>
      <c r="B94" s="98">
        <v>112.3</v>
      </c>
      <c r="C94" s="96"/>
      <c r="D94" s="98">
        <v>17213</v>
      </c>
      <c r="E94" s="97">
        <v>3300</v>
      </c>
    </row>
    <row r="95" spans="1:5" x14ac:dyDescent="0.25">
      <c r="A95" s="97">
        <v>60781</v>
      </c>
      <c r="B95" s="98">
        <v>112.3</v>
      </c>
      <c r="C95" s="96"/>
      <c r="D95" s="98">
        <v>17630</v>
      </c>
      <c r="E95" s="97">
        <v>3100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workbookViewId="0">
      <selection activeCell="AA24" sqref="AA24"/>
    </sheetView>
  </sheetViews>
  <sheetFormatPr defaultColWidth="5.7109375" defaultRowHeight="20.100000000000001" customHeight="1" x14ac:dyDescent="0.25"/>
  <cols>
    <col min="1" max="1" width="4.140625" style="99" customWidth="1"/>
    <col min="2" max="26" width="5.42578125" style="97" customWidth="1"/>
    <col min="27" max="16384" width="5.7109375" style="97"/>
  </cols>
  <sheetData>
    <row r="1" spans="1:26" s="100" customFormat="1" ht="20.100000000000001" customHeight="1" x14ac:dyDescent="0.35">
      <c r="A1" s="101" t="s">
        <v>47</v>
      </c>
      <c r="B1" s="101" t="s">
        <v>48</v>
      </c>
      <c r="C1" s="101" t="s">
        <v>49</v>
      </c>
      <c r="D1" s="101" t="s">
        <v>50</v>
      </c>
      <c r="E1" s="101" t="s">
        <v>51</v>
      </c>
      <c r="F1" s="101" t="s">
        <v>52</v>
      </c>
      <c r="G1" s="101" t="s">
        <v>53</v>
      </c>
      <c r="H1" s="101" t="s">
        <v>54</v>
      </c>
      <c r="I1" s="101" t="s">
        <v>55</v>
      </c>
      <c r="J1" s="101" t="s">
        <v>56</v>
      </c>
      <c r="K1" s="101" t="s">
        <v>31</v>
      </c>
      <c r="L1" s="101" t="s">
        <v>32</v>
      </c>
      <c r="M1" s="101" t="s">
        <v>33</v>
      </c>
      <c r="N1" s="101" t="s">
        <v>34</v>
      </c>
      <c r="O1" s="101" t="s">
        <v>35</v>
      </c>
      <c r="P1" s="101" t="s">
        <v>36</v>
      </c>
      <c r="Q1" s="101" t="s">
        <v>37</v>
      </c>
      <c r="R1" s="101" t="s">
        <v>38</v>
      </c>
      <c r="S1" s="101" t="s">
        <v>39</v>
      </c>
      <c r="T1" s="101" t="s">
        <v>40</v>
      </c>
      <c r="U1" s="101" t="s">
        <v>41</v>
      </c>
      <c r="V1" s="101" t="s">
        <v>42</v>
      </c>
      <c r="W1" s="101" t="s">
        <v>43</v>
      </c>
      <c r="X1" s="101" t="s">
        <v>44</v>
      </c>
      <c r="Y1" s="101" t="s">
        <v>45</v>
      </c>
      <c r="Z1" s="101" t="s">
        <v>46</v>
      </c>
    </row>
    <row r="2" spans="1:26" ht="20.100000000000001" customHeight="1" x14ac:dyDescent="0.35">
      <c r="A2" s="102">
        <v>1</v>
      </c>
      <c r="B2" s="103">
        <v>1</v>
      </c>
      <c r="C2" s="103">
        <v>1</v>
      </c>
      <c r="D2" s="103">
        <v>3</v>
      </c>
      <c r="E2" s="103">
        <v>3</v>
      </c>
      <c r="F2" s="103">
        <v>1</v>
      </c>
      <c r="G2" s="103">
        <v>2</v>
      </c>
      <c r="H2" s="103">
        <v>1</v>
      </c>
      <c r="I2" s="103">
        <v>1</v>
      </c>
      <c r="J2" s="103">
        <v>3</v>
      </c>
      <c r="K2" s="103">
        <v>2</v>
      </c>
      <c r="L2" s="103">
        <v>1</v>
      </c>
      <c r="M2" s="103">
        <v>1</v>
      </c>
      <c r="N2" s="103">
        <v>3</v>
      </c>
      <c r="O2" s="103">
        <v>1</v>
      </c>
      <c r="P2" s="103">
        <v>1</v>
      </c>
      <c r="Q2" s="103">
        <v>1</v>
      </c>
      <c r="R2" s="103">
        <v>1</v>
      </c>
      <c r="S2" s="103">
        <v>1</v>
      </c>
      <c r="T2" s="103">
        <v>1</v>
      </c>
      <c r="U2" s="103">
        <v>1</v>
      </c>
      <c r="V2" s="103">
        <v>2</v>
      </c>
      <c r="W2" s="103">
        <v>1</v>
      </c>
      <c r="X2" s="103">
        <v>1</v>
      </c>
      <c r="Y2" s="103">
        <v>2</v>
      </c>
      <c r="Z2" s="103">
        <v>1</v>
      </c>
    </row>
    <row r="3" spans="1:26" ht="20.100000000000001" customHeight="1" x14ac:dyDescent="0.35">
      <c r="A3" s="102">
        <v>2</v>
      </c>
      <c r="B3" s="103">
        <v>2</v>
      </c>
      <c r="C3" s="103">
        <v>1</v>
      </c>
      <c r="D3" s="103">
        <v>3</v>
      </c>
      <c r="E3" s="103">
        <v>3</v>
      </c>
      <c r="F3" s="103">
        <v>1</v>
      </c>
      <c r="G3" s="103">
        <v>1</v>
      </c>
      <c r="H3" s="103">
        <v>2</v>
      </c>
      <c r="I3" s="103">
        <v>1</v>
      </c>
      <c r="J3" s="103">
        <v>1</v>
      </c>
      <c r="K3" s="103">
        <v>2</v>
      </c>
      <c r="L3" s="103">
        <v>1</v>
      </c>
      <c r="M3" s="103">
        <v>1</v>
      </c>
      <c r="N3" s="103">
        <v>3</v>
      </c>
      <c r="O3" s="103">
        <v>2</v>
      </c>
      <c r="P3" s="103">
        <v>2</v>
      </c>
      <c r="Q3" s="103">
        <v>3</v>
      </c>
      <c r="R3" s="103">
        <v>1</v>
      </c>
      <c r="S3" s="103">
        <v>2</v>
      </c>
      <c r="T3" s="103">
        <v>1</v>
      </c>
      <c r="U3" s="103">
        <v>1</v>
      </c>
      <c r="V3" s="103">
        <v>2</v>
      </c>
      <c r="W3" s="103">
        <v>1</v>
      </c>
      <c r="X3" s="103">
        <v>2</v>
      </c>
      <c r="Y3" s="103">
        <v>2</v>
      </c>
      <c r="Z3" s="103">
        <v>1</v>
      </c>
    </row>
    <row r="4" spans="1:26" ht="20.100000000000001" customHeight="1" x14ac:dyDescent="0.35">
      <c r="A4" s="102">
        <v>3</v>
      </c>
      <c r="B4" s="103">
        <v>1</v>
      </c>
      <c r="C4" s="103">
        <v>1</v>
      </c>
      <c r="D4" s="103">
        <v>1</v>
      </c>
      <c r="E4" s="103">
        <v>2</v>
      </c>
      <c r="F4" s="103">
        <v>3</v>
      </c>
      <c r="G4" s="103">
        <v>3</v>
      </c>
      <c r="H4" s="103">
        <v>3</v>
      </c>
      <c r="I4" s="103">
        <v>3</v>
      </c>
      <c r="J4" s="103">
        <v>1</v>
      </c>
      <c r="K4" s="103">
        <v>3</v>
      </c>
      <c r="L4" s="103">
        <v>2</v>
      </c>
      <c r="M4" s="103">
        <v>1</v>
      </c>
      <c r="N4" s="103">
        <v>2</v>
      </c>
      <c r="O4" s="103">
        <v>3</v>
      </c>
      <c r="P4" s="103">
        <v>2</v>
      </c>
      <c r="Q4" s="103">
        <v>2</v>
      </c>
      <c r="R4" s="103">
        <v>2</v>
      </c>
      <c r="S4" s="103">
        <v>2</v>
      </c>
      <c r="T4" s="103">
        <v>2</v>
      </c>
      <c r="U4" s="103">
        <v>1</v>
      </c>
      <c r="V4" s="103">
        <v>2</v>
      </c>
      <c r="W4" s="103">
        <v>2</v>
      </c>
      <c r="X4" s="103">
        <v>1</v>
      </c>
      <c r="Y4" s="103">
        <v>2</v>
      </c>
      <c r="Z4" s="103">
        <v>2</v>
      </c>
    </row>
    <row r="5" spans="1:26" ht="20.100000000000001" customHeight="1" x14ac:dyDescent="0.35">
      <c r="A5" s="102">
        <v>4</v>
      </c>
      <c r="B5" s="103">
        <v>3</v>
      </c>
      <c r="C5" s="103">
        <v>1</v>
      </c>
      <c r="D5" s="103">
        <v>3</v>
      </c>
      <c r="E5" s="103">
        <v>1</v>
      </c>
      <c r="F5" s="103">
        <v>2</v>
      </c>
      <c r="G5" s="103">
        <v>2</v>
      </c>
      <c r="H5" s="103">
        <v>1</v>
      </c>
      <c r="I5" s="103">
        <v>2</v>
      </c>
      <c r="J5" s="103">
        <v>2</v>
      </c>
      <c r="K5" s="103">
        <v>1</v>
      </c>
      <c r="L5" s="103">
        <v>3</v>
      </c>
      <c r="M5" s="103">
        <v>2</v>
      </c>
      <c r="N5" s="103">
        <v>1</v>
      </c>
      <c r="O5" s="103">
        <v>3</v>
      </c>
      <c r="P5" s="103">
        <v>3</v>
      </c>
      <c r="Q5" s="103">
        <v>1</v>
      </c>
      <c r="R5" s="103">
        <v>3</v>
      </c>
      <c r="S5" s="103">
        <v>1</v>
      </c>
      <c r="T5" s="103">
        <v>3</v>
      </c>
      <c r="U5" s="103">
        <v>1</v>
      </c>
      <c r="V5" s="103">
        <v>1</v>
      </c>
      <c r="W5" s="103">
        <v>2</v>
      </c>
      <c r="X5" s="103">
        <v>1</v>
      </c>
      <c r="Y5" s="103">
        <v>1</v>
      </c>
      <c r="Z5" s="103">
        <v>3</v>
      </c>
    </row>
    <row r="6" spans="1:26" ht="20.100000000000001" customHeight="1" x14ac:dyDescent="0.35">
      <c r="A6" s="102">
        <v>5</v>
      </c>
      <c r="B6" s="103">
        <v>1</v>
      </c>
      <c r="C6" s="103">
        <v>1</v>
      </c>
      <c r="D6" s="103">
        <v>2</v>
      </c>
      <c r="E6" s="103">
        <v>3</v>
      </c>
      <c r="F6" s="103">
        <v>1</v>
      </c>
      <c r="G6" s="103">
        <v>1</v>
      </c>
      <c r="H6" s="103">
        <v>2</v>
      </c>
      <c r="I6" s="103">
        <v>1</v>
      </c>
      <c r="J6" s="103">
        <v>2</v>
      </c>
      <c r="K6" s="103">
        <v>2</v>
      </c>
      <c r="L6" s="103">
        <v>1</v>
      </c>
      <c r="M6" s="103">
        <v>3</v>
      </c>
      <c r="N6" s="103">
        <v>2</v>
      </c>
      <c r="O6" s="103">
        <v>1</v>
      </c>
      <c r="P6" s="103">
        <v>1</v>
      </c>
      <c r="Q6" s="103">
        <v>1</v>
      </c>
      <c r="R6" s="103">
        <v>1</v>
      </c>
      <c r="S6" s="103">
        <v>3</v>
      </c>
      <c r="T6" s="103">
        <v>1</v>
      </c>
      <c r="U6" s="103">
        <v>1</v>
      </c>
      <c r="V6" s="103">
        <v>3</v>
      </c>
      <c r="W6" s="103">
        <v>3</v>
      </c>
      <c r="X6" s="103">
        <v>3</v>
      </c>
      <c r="Y6" s="103">
        <v>3</v>
      </c>
      <c r="Z6" s="103">
        <v>3</v>
      </c>
    </row>
    <row r="7" spans="1:26" ht="20.100000000000001" customHeight="1" x14ac:dyDescent="0.35">
      <c r="A7" s="102">
        <v>6</v>
      </c>
      <c r="B7" s="103">
        <v>2</v>
      </c>
      <c r="C7" s="103">
        <v>1</v>
      </c>
      <c r="D7" s="103">
        <v>3</v>
      </c>
      <c r="E7" s="103">
        <v>3</v>
      </c>
      <c r="F7" s="103">
        <v>1</v>
      </c>
      <c r="G7" s="103">
        <v>2</v>
      </c>
      <c r="H7" s="103">
        <v>1</v>
      </c>
      <c r="I7" s="103">
        <v>1</v>
      </c>
      <c r="J7" s="103">
        <v>3</v>
      </c>
      <c r="K7" s="103">
        <v>2</v>
      </c>
      <c r="L7" s="103">
        <v>2</v>
      </c>
      <c r="M7" s="103">
        <v>1</v>
      </c>
      <c r="N7" s="103">
        <v>3</v>
      </c>
      <c r="O7" s="103">
        <v>1</v>
      </c>
      <c r="P7" s="103">
        <v>1</v>
      </c>
      <c r="Q7" s="103">
        <v>1</v>
      </c>
      <c r="R7" s="103">
        <v>1</v>
      </c>
      <c r="S7" s="103">
        <v>1</v>
      </c>
      <c r="T7" s="103">
        <v>1</v>
      </c>
      <c r="U7" s="103">
        <v>1</v>
      </c>
      <c r="V7" s="103">
        <v>2</v>
      </c>
      <c r="W7" s="103">
        <v>1</v>
      </c>
      <c r="X7" s="103">
        <v>1</v>
      </c>
      <c r="Y7" s="103">
        <v>2</v>
      </c>
      <c r="Z7" s="103">
        <v>1</v>
      </c>
    </row>
    <row r="8" spans="1:26" ht="20.100000000000001" customHeight="1" x14ac:dyDescent="0.35">
      <c r="A8" s="102">
        <v>7</v>
      </c>
      <c r="B8" s="103">
        <v>2</v>
      </c>
      <c r="C8" s="103">
        <v>2</v>
      </c>
      <c r="D8" s="103">
        <v>1</v>
      </c>
      <c r="E8" s="103">
        <v>3</v>
      </c>
      <c r="F8" s="103">
        <v>1</v>
      </c>
      <c r="G8" s="103">
        <v>1</v>
      </c>
      <c r="H8" s="103">
        <v>2</v>
      </c>
      <c r="I8" s="103">
        <v>1</v>
      </c>
      <c r="J8" s="103">
        <v>2</v>
      </c>
      <c r="K8" s="103">
        <v>2</v>
      </c>
      <c r="L8" s="103">
        <v>1</v>
      </c>
      <c r="M8" s="103">
        <v>1</v>
      </c>
      <c r="N8" s="103">
        <v>3</v>
      </c>
      <c r="O8" s="103">
        <v>2</v>
      </c>
      <c r="P8" s="103">
        <v>2</v>
      </c>
      <c r="Q8" s="103">
        <v>3</v>
      </c>
      <c r="R8" s="103">
        <v>1</v>
      </c>
      <c r="S8" s="103">
        <v>2</v>
      </c>
      <c r="T8" s="103">
        <v>1</v>
      </c>
      <c r="U8" s="103">
        <v>1</v>
      </c>
      <c r="V8" s="103">
        <v>2</v>
      </c>
      <c r="W8" s="103">
        <v>1</v>
      </c>
      <c r="X8" s="103">
        <v>2</v>
      </c>
      <c r="Y8" s="103">
        <v>1</v>
      </c>
      <c r="Z8" s="103">
        <v>2</v>
      </c>
    </row>
    <row r="9" spans="1:26" ht="20.100000000000001" customHeight="1" x14ac:dyDescent="0.35">
      <c r="A9" s="102">
        <v>8</v>
      </c>
      <c r="B9" s="103">
        <v>1</v>
      </c>
      <c r="C9" s="103">
        <v>1</v>
      </c>
      <c r="D9" s="103">
        <v>1</v>
      </c>
      <c r="E9" s="103">
        <v>1</v>
      </c>
      <c r="F9" s="103">
        <v>3</v>
      </c>
      <c r="G9" s="103">
        <v>3</v>
      </c>
      <c r="H9" s="103">
        <v>1</v>
      </c>
      <c r="I9" s="103">
        <v>3</v>
      </c>
      <c r="J9" s="103">
        <v>1</v>
      </c>
      <c r="K9" s="103">
        <v>3</v>
      </c>
      <c r="L9" s="103">
        <v>2</v>
      </c>
      <c r="M9" s="103">
        <v>1</v>
      </c>
      <c r="N9" s="103">
        <v>2</v>
      </c>
      <c r="O9" s="103">
        <v>3</v>
      </c>
      <c r="P9" s="103">
        <v>2</v>
      </c>
      <c r="Q9" s="103">
        <v>2</v>
      </c>
      <c r="R9" s="103">
        <v>2</v>
      </c>
      <c r="S9" s="103">
        <v>2</v>
      </c>
      <c r="T9" s="103">
        <v>2</v>
      </c>
      <c r="U9" s="103">
        <v>1</v>
      </c>
      <c r="V9" s="103">
        <v>2</v>
      </c>
      <c r="W9" s="103">
        <v>2</v>
      </c>
      <c r="X9" s="103">
        <v>1</v>
      </c>
      <c r="Y9" s="103">
        <v>2</v>
      </c>
      <c r="Z9" s="103">
        <v>2</v>
      </c>
    </row>
    <row r="10" spans="1:26" ht="20.100000000000001" customHeight="1" x14ac:dyDescent="0.35">
      <c r="A10" s="102">
        <v>9</v>
      </c>
      <c r="B10" s="103">
        <v>3</v>
      </c>
      <c r="C10" s="103">
        <v>1</v>
      </c>
      <c r="D10" s="103">
        <v>3</v>
      </c>
      <c r="E10" s="103">
        <v>1</v>
      </c>
      <c r="F10" s="103">
        <v>2</v>
      </c>
      <c r="G10" s="103">
        <v>1</v>
      </c>
      <c r="H10" s="103">
        <v>1</v>
      </c>
      <c r="I10" s="103">
        <v>2</v>
      </c>
      <c r="J10" s="103">
        <v>2</v>
      </c>
      <c r="K10" s="103">
        <v>1</v>
      </c>
      <c r="L10" s="103">
        <v>3</v>
      </c>
      <c r="M10" s="103">
        <v>2</v>
      </c>
      <c r="N10" s="103">
        <v>1</v>
      </c>
      <c r="O10" s="103">
        <v>3</v>
      </c>
      <c r="P10" s="103">
        <v>3</v>
      </c>
      <c r="Q10" s="103">
        <v>1</v>
      </c>
      <c r="R10" s="103">
        <v>3</v>
      </c>
      <c r="S10" s="103">
        <v>1</v>
      </c>
      <c r="T10" s="103">
        <v>3</v>
      </c>
      <c r="U10" s="103">
        <v>1</v>
      </c>
      <c r="V10" s="103">
        <v>1</v>
      </c>
      <c r="W10" s="103">
        <v>2</v>
      </c>
      <c r="X10" s="103">
        <v>1</v>
      </c>
      <c r="Y10" s="103">
        <v>1</v>
      </c>
      <c r="Z10" s="103">
        <v>3</v>
      </c>
    </row>
    <row r="11" spans="1:26" ht="20.100000000000001" customHeight="1" x14ac:dyDescent="0.35">
      <c r="A11" s="102">
        <v>10</v>
      </c>
      <c r="B11" s="103">
        <v>1</v>
      </c>
      <c r="C11" s="103">
        <v>1</v>
      </c>
      <c r="D11" s="103">
        <v>2</v>
      </c>
      <c r="E11" s="103">
        <v>3</v>
      </c>
      <c r="F11" s="103">
        <v>1</v>
      </c>
      <c r="G11" s="103">
        <v>1</v>
      </c>
      <c r="H11" s="103">
        <v>2</v>
      </c>
      <c r="I11" s="103">
        <v>1</v>
      </c>
      <c r="J11" s="103">
        <v>2</v>
      </c>
      <c r="K11" s="103">
        <v>2</v>
      </c>
      <c r="L11" s="103">
        <v>1</v>
      </c>
      <c r="M11" s="103">
        <v>3</v>
      </c>
      <c r="N11" s="103">
        <v>2</v>
      </c>
      <c r="O11" s="103">
        <v>1</v>
      </c>
      <c r="P11" s="103">
        <v>1</v>
      </c>
      <c r="Q11" s="103">
        <v>1</v>
      </c>
      <c r="R11" s="103">
        <v>1</v>
      </c>
      <c r="S11" s="103">
        <v>1</v>
      </c>
      <c r="T11" s="103">
        <v>1</v>
      </c>
      <c r="U11" s="103">
        <v>1</v>
      </c>
      <c r="V11" s="103">
        <v>3</v>
      </c>
      <c r="W11" s="103">
        <v>3</v>
      </c>
      <c r="X11" s="103">
        <v>3</v>
      </c>
      <c r="Y11" s="103">
        <v>3</v>
      </c>
      <c r="Z11" s="103">
        <v>1</v>
      </c>
    </row>
    <row r="12" spans="1:26" ht="20.100000000000001" customHeight="1" x14ac:dyDescent="0.35">
      <c r="A12" s="102">
        <v>11</v>
      </c>
      <c r="B12" s="103">
        <v>2</v>
      </c>
      <c r="C12" s="103">
        <v>1</v>
      </c>
      <c r="D12" s="103">
        <v>3</v>
      </c>
      <c r="E12" s="103">
        <v>3</v>
      </c>
      <c r="F12" s="103">
        <v>1</v>
      </c>
      <c r="G12" s="103">
        <v>2</v>
      </c>
      <c r="H12" s="103">
        <v>1</v>
      </c>
      <c r="I12" s="103">
        <v>1</v>
      </c>
      <c r="J12" s="103">
        <v>3</v>
      </c>
      <c r="K12" s="103">
        <v>2</v>
      </c>
      <c r="L12" s="103">
        <v>1</v>
      </c>
      <c r="M12" s="103">
        <v>1</v>
      </c>
      <c r="N12" s="103">
        <v>3</v>
      </c>
      <c r="O12" s="103">
        <v>1</v>
      </c>
      <c r="P12" s="103">
        <v>1</v>
      </c>
      <c r="Q12" s="103">
        <v>1</v>
      </c>
      <c r="R12" s="103">
        <v>1</v>
      </c>
      <c r="S12" s="103">
        <v>1</v>
      </c>
      <c r="T12" s="103">
        <v>1</v>
      </c>
      <c r="U12" s="103">
        <v>1</v>
      </c>
      <c r="V12" s="103">
        <v>2</v>
      </c>
      <c r="W12" s="103">
        <v>1</v>
      </c>
      <c r="X12" s="103">
        <v>1</v>
      </c>
      <c r="Y12" s="103">
        <v>2</v>
      </c>
      <c r="Z12" s="103">
        <v>1</v>
      </c>
    </row>
    <row r="13" spans="1:26" ht="20.100000000000001" customHeight="1" x14ac:dyDescent="0.35">
      <c r="A13" s="102">
        <v>12</v>
      </c>
      <c r="B13" s="103">
        <v>3</v>
      </c>
      <c r="C13" s="103">
        <v>1</v>
      </c>
      <c r="D13" s="103">
        <v>3</v>
      </c>
      <c r="E13" s="103">
        <v>3</v>
      </c>
      <c r="F13" s="103">
        <v>1</v>
      </c>
      <c r="G13" s="103">
        <v>1</v>
      </c>
      <c r="H13" s="103">
        <v>2</v>
      </c>
      <c r="I13" s="103">
        <v>1</v>
      </c>
      <c r="J13" s="103">
        <v>1</v>
      </c>
      <c r="K13" s="103">
        <v>2</v>
      </c>
      <c r="L13" s="103">
        <v>1</v>
      </c>
      <c r="M13" s="103">
        <v>1</v>
      </c>
      <c r="N13" s="103">
        <v>3</v>
      </c>
      <c r="O13" s="103">
        <v>2</v>
      </c>
      <c r="P13" s="103">
        <v>2</v>
      </c>
      <c r="Q13" s="103">
        <v>3</v>
      </c>
      <c r="R13" s="103">
        <v>1</v>
      </c>
      <c r="S13" s="103">
        <v>2</v>
      </c>
      <c r="T13" s="103">
        <v>1</v>
      </c>
      <c r="U13" s="103">
        <v>1</v>
      </c>
      <c r="V13" s="103">
        <v>2</v>
      </c>
      <c r="W13" s="103">
        <v>1</v>
      </c>
      <c r="X13" s="103">
        <v>1</v>
      </c>
      <c r="Y13" s="103">
        <v>2</v>
      </c>
      <c r="Z13" s="103">
        <v>3</v>
      </c>
    </row>
    <row r="14" spans="1:26" ht="20.100000000000001" customHeight="1" x14ac:dyDescent="0.35">
      <c r="A14" s="102">
        <v>13</v>
      </c>
      <c r="B14" s="103">
        <v>1</v>
      </c>
      <c r="C14" s="103">
        <v>1</v>
      </c>
      <c r="D14" s="103">
        <v>1</v>
      </c>
      <c r="E14" s="103">
        <v>2</v>
      </c>
      <c r="F14" s="103">
        <v>3</v>
      </c>
      <c r="G14" s="103">
        <v>3</v>
      </c>
      <c r="H14" s="103">
        <v>3</v>
      </c>
      <c r="I14" s="103">
        <v>3</v>
      </c>
      <c r="J14" s="103">
        <v>1</v>
      </c>
      <c r="K14" s="103">
        <v>3</v>
      </c>
      <c r="L14" s="103">
        <v>2</v>
      </c>
      <c r="M14" s="103">
        <v>1</v>
      </c>
      <c r="N14" s="103">
        <v>2</v>
      </c>
      <c r="O14" s="103">
        <v>3</v>
      </c>
      <c r="P14" s="103">
        <v>2</v>
      </c>
      <c r="Q14" s="103">
        <v>2</v>
      </c>
      <c r="R14" s="103">
        <v>2</v>
      </c>
      <c r="S14" s="103">
        <v>2</v>
      </c>
      <c r="T14" s="103">
        <v>2</v>
      </c>
      <c r="U14" s="103">
        <v>1</v>
      </c>
      <c r="V14" s="103">
        <v>2</v>
      </c>
      <c r="W14" s="103">
        <v>2</v>
      </c>
      <c r="X14" s="103">
        <v>1</v>
      </c>
      <c r="Y14" s="103">
        <v>2</v>
      </c>
      <c r="Z14" s="103">
        <v>2</v>
      </c>
    </row>
    <row r="15" spans="1:26" ht="20.100000000000001" customHeight="1" x14ac:dyDescent="0.35">
      <c r="A15" s="102">
        <v>14</v>
      </c>
      <c r="B15" s="103">
        <v>2</v>
      </c>
      <c r="C15" s="103">
        <v>3</v>
      </c>
      <c r="D15" s="103">
        <v>3</v>
      </c>
      <c r="E15" s="103">
        <v>1</v>
      </c>
      <c r="F15" s="103">
        <v>2</v>
      </c>
      <c r="G15" s="103">
        <v>2</v>
      </c>
      <c r="H15" s="103">
        <v>1</v>
      </c>
      <c r="I15" s="103">
        <v>2</v>
      </c>
      <c r="J15" s="103">
        <v>1</v>
      </c>
      <c r="K15" s="103">
        <v>1</v>
      </c>
      <c r="L15" s="103">
        <v>3</v>
      </c>
      <c r="M15" s="103">
        <v>2</v>
      </c>
      <c r="N15" s="103">
        <v>1</v>
      </c>
      <c r="O15" s="103">
        <v>3</v>
      </c>
      <c r="P15" s="103">
        <v>3</v>
      </c>
      <c r="Q15" s="103">
        <v>1</v>
      </c>
      <c r="R15" s="103">
        <v>3</v>
      </c>
      <c r="S15" s="103">
        <v>1</v>
      </c>
      <c r="T15" s="103">
        <v>3</v>
      </c>
      <c r="U15" s="103">
        <v>1</v>
      </c>
      <c r="V15" s="103">
        <v>1</v>
      </c>
      <c r="W15" s="103">
        <v>2</v>
      </c>
      <c r="X15" s="103">
        <v>1</v>
      </c>
      <c r="Y15" s="103">
        <v>1</v>
      </c>
      <c r="Z15" s="103">
        <v>3</v>
      </c>
    </row>
    <row r="16" spans="1:26" ht="20.100000000000001" customHeight="1" x14ac:dyDescent="0.35">
      <c r="A16" s="102">
        <v>15</v>
      </c>
      <c r="B16" s="103">
        <v>1</v>
      </c>
      <c r="C16" s="103">
        <v>1</v>
      </c>
      <c r="D16" s="103">
        <v>2</v>
      </c>
      <c r="E16" s="103">
        <v>3</v>
      </c>
      <c r="F16" s="103">
        <v>1</v>
      </c>
      <c r="G16" s="103">
        <v>1</v>
      </c>
      <c r="H16" s="103">
        <v>2</v>
      </c>
      <c r="I16" s="103">
        <v>1</v>
      </c>
      <c r="J16" s="103">
        <v>2</v>
      </c>
      <c r="K16" s="103">
        <v>2</v>
      </c>
      <c r="L16" s="103">
        <v>1</v>
      </c>
      <c r="M16" s="103">
        <v>3</v>
      </c>
      <c r="N16" s="103">
        <v>2</v>
      </c>
      <c r="O16" s="103">
        <v>1</v>
      </c>
      <c r="P16" s="103">
        <v>1</v>
      </c>
      <c r="Q16" s="103">
        <v>1</v>
      </c>
      <c r="R16" s="103">
        <v>1</v>
      </c>
      <c r="S16" s="103">
        <v>3</v>
      </c>
      <c r="T16" s="103">
        <v>1</v>
      </c>
      <c r="U16" s="103">
        <v>1</v>
      </c>
      <c r="V16" s="103">
        <v>3</v>
      </c>
      <c r="W16" s="103">
        <v>3</v>
      </c>
      <c r="X16" s="103">
        <v>3</v>
      </c>
      <c r="Y16" s="103">
        <v>3</v>
      </c>
      <c r="Z16" s="103">
        <v>3</v>
      </c>
    </row>
    <row r="17" spans="1:26" ht="20.100000000000001" customHeight="1" x14ac:dyDescent="0.35">
      <c r="A17" s="102">
        <v>16</v>
      </c>
      <c r="B17" s="103">
        <v>2</v>
      </c>
      <c r="C17" s="103">
        <v>1</v>
      </c>
      <c r="D17" s="103">
        <v>2</v>
      </c>
      <c r="E17" s="103">
        <v>3</v>
      </c>
      <c r="F17" s="103">
        <v>1</v>
      </c>
      <c r="G17" s="103">
        <v>2</v>
      </c>
      <c r="H17" s="103">
        <v>1</v>
      </c>
      <c r="I17" s="103">
        <v>1</v>
      </c>
      <c r="J17" s="103">
        <v>3</v>
      </c>
      <c r="K17" s="103">
        <v>2</v>
      </c>
      <c r="L17" s="103">
        <v>2</v>
      </c>
      <c r="M17" s="103">
        <v>1</v>
      </c>
      <c r="N17" s="103">
        <v>3</v>
      </c>
      <c r="O17" s="103">
        <v>1</v>
      </c>
      <c r="P17" s="103">
        <v>1</v>
      </c>
      <c r="Q17" s="103">
        <v>1</v>
      </c>
      <c r="R17" s="103">
        <v>1</v>
      </c>
      <c r="S17" s="103">
        <v>3</v>
      </c>
      <c r="T17" s="103">
        <v>1</v>
      </c>
      <c r="U17" s="103">
        <v>1</v>
      </c>
      <c r="V17" s="103">
        <v>2</v>
      </c>
      <c r="W17" s="103">
        <v>1</v>
      </c>
      <c r="X17" s="103">
        <v>1</v>
      </c>
      <c r="Y17" s="103">
        <v>2</v>
      </c>
      <c r="Z17" s="103">
        <v>1</v>
      </c>
    </row>
    <row r="18" spans="1:26" ht="20.100000000000001" customHeight="1" x14ac:dyDescent="0.35">
      <c r="A18" s="102">
        <v>17</v>
      </c>
      <c r="B18" s="103">
        <v>3</v>
      </c>
      <c r="C18" s="103">
        <v>2</v>
      </c>
      <c r="D18" s="103">
        <v>1</v>
      </c>
      <c r="E18" s="103">
        <v>3</v>
      </c>
      <c r="F18" s="103">
        <v>1</v>
      </c>
      <c r="G18" s="103">
        <v>1</v>
      </c>
      <c r="H18" s="103">
        <v>3</v>
      </c>
      <c r="I18" s="103">
        <v>1</v>
      </c>
      <c r="J18" s="103">
        <v>2</v>
      </c>
      <c r="K18" s="103">
        <v>2</v>
      </c>
      <c r="L18" s="103">
        <v>1</v>
      </c>
      <c r="M18" s="103">
        <v>1</v>
      </c>
      <c r="N18" s="103">
        <v>3</v>
      </c>
      <c r="O18" s="103">
        <v>2</v>
      </c>
      <c r="P18" s="103">
        <v>2</v>
      </c>
      <c r="Q18" s="103">
        <v>3</v>
      </c>
      <c r="R18" s="103">
        <v>1</v>
      </c>
      <c r="S18" s="103">
        <v>2</v>
      </c>
      <c r="T18" s="103">
        <v>1</v>
      </c>
      <c r="U18" s="103">
        <v>2</v>
      </c>
      <c r="V18" s="103">
        <v>2</v>
      </c>
      <c r="W18" s="103">
        <v>1</v>
      </c>
      <c r="X18" s="103">
        <v>3</v>
      </c>
      <c r="Y18" s="103">
        <v>1</v>
      </c>
      <c r="Z18" s="103">
        <v>1</v>
      </c>
    </row>
    <row r="19" spans="1:26" ht="20.100000000000001" customHeight="1" x14ac:dyDescent="0.35">
      <c r="A19" s="102">
        <v>18</v>
      </c>
      <c r="B19" s="103">
        <v>2</v>
      </c>
      <c r="C19" s="103">
        <v>1</v>
      </c>
      <c r="D19" s="103">
        <v>1</v>
      </c>
      <c r="E19" s="103">
        <v>1</v>
      </c>
      <c r="F19" s="103">
        <v>3</v>
      </c>
      <c r="G19" s="103">
        <v>3</v>
      </c>
      <c r="H19" s="103">
        <v>1</v>
      </c>
      <c r="I19" s="103">
        <v>3</v>
      </c>
      <c r="J19" s="103">
        <v>1</v>
      </c>
      <c r="K19" s="103">
        <v>3</v>
      </c>
      <c r="L19" s="103">
        <v>2</v>
      </c>
      <c r="M19" s="103">
        <v>3</v>
      </c>
      <c r="N19" s="103">
        <v>2</v>
      </c>
      <c r="O19" s="103">
        <v>3</v>
      </c>
      <c r="P19" s="103">
        <v>2</v>
      </c>
      <c r="Q19" s="103">
        <v>2</v>
      </c>
      <c r="R19" s="103">
        <v>1</v>
      </c>
      <c r="S19" s="103">
        <v>2</v>
      </c>
      <c r="T19" s="103">
        <v>2</v>
      </c>
      <c r="U19" s="103">
        <v>1</v>
      </c>
      <c r="V19" s="103">
        <v>2</v>
      </c>
      <c r="W19" s="103">
        <v>2</v>
      </c>
      <c r="X19" s="103">
        <v>1</v>
      </c>
      <c r="Y19" s="103">
        <v>2</v>
      </c>
      <c r="Z19" s="103">
        <v>2</v>
      </c>
    </row>
    <row r="20" spans="1:26" ht="20.100000000000001" customHeight="1" x14ac:dyDescent="0.35">
      <c r="A20" s="102">
        <v>19</v>
      </c>
      <c r="B20" s="103">
        <v>3</v>
      </c>
      <c r="C20" s="103">
        <v>1</v>
      </c>
      <c r="D20" s="103">
        <v>3</v>
      </c>
      <c r="E20" s="103">
        <v>1</v>
      </c>
      <c r="F20" s="103">
        <v>2</v>
      </c>
      <c r="G20" s="103">
        <v>1</v>
      </c>
      <c r="H20" s="103">
        <v>1</v>
      </c>
      <c r="I20" s="103">
        <v>2</v>
      </c>
      <c r="J20" s="103">
        <v>2</v>
      </c>
      <c r="K20" s="103">
        <v>1</v>
      </c>
      <c r="L20" s="103">
        <v>3</v>
      </c>
      <c r="M20" s="103">
        <v>2</v>
      </c>
      <c r="N20" s="103">
        <v>1</v>
      </c>
      <c r="O20" s="103">
        <v>3</v>
      </c>
      <c r="P20" s="103">
        <v>3</v>
      </c>
      <c r="Q20" s="103">
        <v>1</v>
      </c>
      <c r="R20" s="103">
        <v>3</v>
      </c>
      <c r="S20" s="103">
        <v>1</v>
      </c>
      <c r="T20" s="103">
        <v>3</v>
      </c>
      <c r="U20" s="103">
        <v>1</v>
      </c>
      <c r="V20" s="103">
        <v>1</v>
      </c>
      <c r="W20" s="103">
        <v>2</v>
      </c>
      <c r="X20" s="103">
        <v>1</v>
      </c>
      <c r="Y20" s="103">
        <v>1</v>
      </c>
      <c r="Z20" s="103">
        <v>3</v>
      </c>
    </row>
    <row r="21" spans="1:26" ht="20.100000000000001" customHeight="1" x14ac:dyDescent="0.35">
      <c r="A21" s="102">
        <v>20</v>
      </c>
      <c r="B21" s="103">
        <v>2</v>
      </c>
      <c r="C21" s="103">
        <v>2</v>
      </c>
      <c r="D21" s="103">
        <v>2</v>
      </c>
      <c r="E21" s="103">
        <v>3</v>
      </c>
      <c r="F21" s="103">
        <v>1</v>
      </c>
      <c r="G21" s="103">
        <v>1</v>
      </c>
      <c r="H21" s="103">
        <v>2</v>
      </c>
      <c r="I21" s="103">
        <v>1</v>
      </c>
      <c r="J21" s="103">
        <v>2</v>
      </c>
      <c r="K21" s="103">
        <v>2</v>
      </c>
      <c r="L21" s="103">
        <v>1</v>
      </c>
      <c r="M21" s="103">
        <v>3</v>
      </c>
      <c r="N21" s="103">
        <v>2</v>
      </c>
      <c r="O21" s="103">
        <v>1</v>
      </c>
      <c r="P21" s="103">
        <v>1</v>
      </c>
      <c r="Q21" s="103">
        <v>1</v>
      </c>
      <c r="R21" s="103">
        <v>1</v>
      </c>
      <c r="S21" s="103">
        <v>1</v>
      </c>
      <c r="T21" s="103">
        <v>1</v>
      </c>
      <c r="U21" s="103">
        <v>1</v>
      </c>
      <c r="V21" s="103">
        <v>3</v>
      </c>
      <c r="W21" s="103">
        <v>3</v>
      </c>
      <c r="X21" s="103">
        <v>1</v>
      </c>
      <c r="Y21" s="103">
        <v>3</v>
      </c>
      <c r="Z21" s="103">
        <v>3</v>
      </c>
    </row>
    <row r="22" spans="1:26" ht="20.100000000000001" customHeight="1" x14ac:dyDescent="0.35">
      <c r="A22" s="102">
        <v>21</v>
      </c>
      <c r="B22" s="103">
        <v>1</v>
      </c>
      <c r="C22" s="103">
        <v>1</v>
      </c>
      <c r="D22" s="103">
        <v>2</v>
      </c>
      <c r="E22" s="103">
        <v>1</v>
      </c>
      <c r="F22" s="103">
        <v>3</v>
      </c>
      <c r="G22" s="103">
        <v>3</v>
      </c>
      <c r="H22" s="103">
        <v>1</v>
      </c>
      <c r="I22" s="103">
        <v>3</v>
      </c>
      <c r="J22" s="103">
        <v>3</v>
      </c>
      <c r="K22" s="103">
        <v>3</v>
      </c>
      <c r="L22" s="103">
        <v>2</v>
      </c>
      <c r="M22" s="103">
        <v>1</v>
      </c>
      <c r="N22" s="103">
        <v>2</v>
      </c>
      <c r="O22" s="103">
        <v>3</v>
      </c>
      <c r="P22" s="103">
        <v>2</v>
      </c>
      <c r="Q22" s="103">
        <v>2</v>
      </c>
      <c r="R22" s="103">
        <v>2</v>
      </c>
      <c r="S22" s="103">
        <v>2</v>
      </c>
      <c r="T22" s="103">
        <v>2</v>
      </c>
      <c r="U22" s="103">
        <v>1</v>
      </c>
      <c r="V22" s="103">
        <v>2</v>
      </c>
      <c r="W22" s="103">
        <v>2</v>
      </c>
      <c r="X22" s="103">
        <v>1</v>
      </c>
      <c r="Y22" s="103">
        <v>2</v>
      </c>
      <c r="Z22" s="103">
        <v>2</v>
      </c>
    </row>
    <row r="23" spans="1:26" ht="20.100000000000001" customHeight="1" x14ac:dyDescent="0.35">
      <c r="A23" s="102">
        <v>22</v>
      </c>
      <c r="B23" s="103">
        <v>3</v>
      </c>
      <c r="C23" s="103">
        <v>1</v>
      </c>
      <c r="D23" s="103">
        <v>1</v>
      </c>
      <c r="E23" s="103">
        <v>1</v>
      </c>
      <c r="F23" s="103">
        <v>2</v>
      </c>
      <c r="G23" s="103">
        <v>1</v>
      </c>
      <c r="H23" s="103">
        <v>1</v>
      </c>
      <c r="I23" s="103">
        <v>2</v>
      </c>
      <c r="J23" s="103">
        <v>1</v>
      </c>
      <c r="K23" s="103">
        <v>1</v>
      </c>
      <c r="L23" s="103">
        <v>3</v>
      </c>
      <c r="M23" s="103">
        <v>2</v>
      </c>
      <c r="N23" s="103">
        <v>1</v>
      </c>
      <c r="O23" s="103">
        <v>3</v>
      </c>
      <c r="P23" s="103">
        <v>3</v>
      </c>
      <c r="Q23" s="103">
        <v>1</v>
      </c>
      <c r="R23" s="103">
        <v>3</v>
      </c>
      <c r="S23" s="103">
        <v>1</v>
      </c>
      <c r="T23" s="103">
        <v>3</v>
      </c>
      <c r="U23" s="103">
        <v>1</v>
      </c>
      <c r="V23" s="103">
        <v>2</v>
      </c>
      <c r="W23" s="103">
        <v>2</v>
      </c>
      <c r="X23" s="103">
        <v>1</v>
      </c>
      <c r="Y23" s="103">
        <v>1</v>
      </c>
      <c r="Z23" s="103">
        <v>3</v>
      </c>
    </row>
    <row r="24" spans="1:26" ht="20.100000000000001" customHeight="1" x14ac:dyDescent="0.35">
      <c r="A24" s="102">
        <v>23</v>
      </c>
      <c r="B24" s="103">
        <v>1</v>
      </c>
      <c r="C24" s="103">
        <v>1</v>
      </c>
      <c r="D24" s="103">
        <v>1</v>
      </c>
      <c r="E24" s="103">
        <v>3</v>
      </c>
      <c r="F24" s="103">
        <v>1</v>
      </c>
      <c r="G24" s="103">
        <v>1</v>
      </c>
      <c r="H24" s="103">
        <v>2</v>
      </c>
      <c r="I24" s="103">
        <v>1</v>
      </c>
      <c r="J24" s="103">
        <v>2</v>
      </c>
      <c r="K24" s="103">
        <v>2</v>
      </c>
      <c r="L24" s="103">
        <v>2</v>
      </c>
      <c r="M24" s="103">
        <v>3</v>
      </c>
      <c r="N24" s="103">
        <v>2</v>
      </c>
      <c r="O24" s="103">
        <v>1</v>
      </c>
      <c r="P24" s="103">
        <v>1</v>
      </c>
      <c r="Q24" s="103">
        <v>1</v>
      </c>
      <c r="R24" s="103">
        <v>1</v>
      </c>
      <c r="S24" s="103">
        <v>1</v>
      </c>
      <c r="T24" s="103">
        <v>1</v>
      </c>
      <c r="U24" s="103">
        <v>1</v>
      </c>
      <c r="V24" s="103">
        <v>1</v>
      </c>
      <c r="W24" s="103">
        <v>3</v>
      </c>
      <c r="X24" s="103">
        <v>3</v>
      </c>
      <c r="Y24" s="103">
        <v>3</v>
      </c>
      <c r="Z24" s="103">
        <v>2</v>
      </c>
    </row>
    <row r="25" spans="1:26" ht="20.100000000000001" customHeight="1" x14ac:dyDescent="0.35">
      <c r="A25" s="102">
        <v>24</v>
      </c>
      <c r="B25" s="103">
        <v>2</v>
      </c>
      <c r="C25" s="103">
        <v>1</v>
      </c>
      <c r="D25" s="103">
        <v>2</v>
      </c>
      <c r="E25" s="103">
        <v>3</v>
      </c>
      <c r="F25" s="103">
        <v>1</v>
      </c>
      <c r="G25" s="103">
        <v>2</v>
      </c>
      <c r="H25" s="103">
        <v>1</v>
      </c>
      <c r="I25" s="103">
        <v>1</v>
      </c>
      <c r="J25" s="103">
        <v>3</v>
      </c>
      <c r="K25" s="103">
        <v>2</v>
      </c>
      <c r="L25" s="103">
        <v>2</v>
      </c>
      <c r="M25" s="103">
        <v>1</v>
      </c>
      <c r="N25" s="103">
        <v>3</v>
      </c>
      <c r="O25" s="103">
        <v>1</v>
      </c>
      <c r="P25" s="103">
        <v>1</v>
      </c>
      <c r="Q25" s="103">
        <v>1</v>
      </c>
      <c r="R25" s="103">
        <v>1</v>
      </c>
      <c r="S25" s="103">
        <v>1</v>
      </c>
      <c r="T25" s="103">
        <v>1</v>
      </c>
      <c r="U25" s="103">
        <v>1</v>
      </c>
      <c r="V25" s="103">
        <v>1</v>
      </c>
      <c r="W25" s="103">
        <v>1</v>
      </c>
      <c r="X25" s="103">
        <v>1</v>
      </c>
      <c r="Y25" s="103">
        <v>2</v>
      </c>
      <c r="Z25" s="103">
        <v>2</v>
      </c>
    </row>
    <row r="26" spans="1:26" ht="20.100000000000001" customHeight="1" x14ac:dyDescent="0.35">
      <c r="A26" s="101" t="s">
        <v>47</v>
      </c>
      <c r="B26" s="101" t="s">
        <v>48</v>
      </c>
      <c r="C26" s="101" t="s">
        <v>49</v>
      </c>
      <c r="D26" s="101" t="s">
        <v>50</v>
      </c>
      <c r="E26" s="101" t="s">
        <v>51</v>
      </c>
      <c r="F26" s="101" t="s">
        <v>52</v>
      </c>
      <c r="G26" s="101" t="s">
        <v>53</v>
      </c>
      <c r="H26" s="101" t="s">
        <v>54</v>
      </c>
      <c r="I26" s="101" t="s">
        <v>55</v>
      </c>
      <c r="J26" s="101" t="s">
        <v>56</v>
      </c>
      <c r="K26" s="101" t="s">
        <v>31</v>
      </c>
      <c r="L26" s="101" t="s">
        <v>32</v>
      </c>
      <c r="M26" s="101" t="s">
        <v>33</v>
      </c>
      <c r="N26" s="101" t="s">
        <v>34</v>
      </c>
      <c r="O26" s="101" t="s">
        <v>35</v>
      </c>
      <c r="P26" s="101" t="s">
        <v>36</v>
      </c>
      <c r="Q26" s="101" t="s">
        <v>37</v>
      </c>
      <c r="R26" s="101" t="s">
        <v>38</v>
      </c>
      <c r="S26" s="101" t="s">
        <v>39</v>
      </c>
      <c r="T26" s="101" t="s">
        <v>40</v>
      </c>
      <c r="U26" s="101" t="s">
        <v>41</v>
      </c>
      <c r="V26" s="101" t="s">
        <v>42</v>
      </c>
      <c r="W26" s="101" t="s">
        <v>43</v>
      </c>
      <c r="X26" s="101" t="s">
        <v>44</v>
      </c>
      <c r="Y26" s="101" t="s">
        <v>45</v>
      </c>
      <c r="Z26" s="101" t="s">
        <v>46</v>
      </c>
    </row>
    <row r="27" spans="1:26" ht="20.100000000000001" customHeight="1" x14ac:dyDescent="0.35">
      <c r="A27" s="102">
        <v>25</v>
      </c>
      <c r="B27" s="103">
        <v>3</v>
      </c>
      <c r="C27" s="103">
        <v>2</v>
      </c>
      <c r="D27" s="103">
        <v>1</v>
      </c>
      <c r="E27" s="103">
        <v>2</v>
      </c>
      <c r="F27" s="103">
        <v>3</v>
      </c>
      <c r="G27" s="103">
        <v>3</v>
      </c>
      <c r="H27" s="103">
        <v>3</v>
      </c>
      <c r="I27" s="103">
        <v>3</v>
      </c>
      <c r="J27" s="103">
        <v>3</v>
      </c>
      <c r="K27" s="103">
        <v>1</v>
      </c>
      <c r="L27" s="103">
        <v>3</v>
      </c>
      <c r="M27" s="103">
        <v>1</v>
      </c>
      <c r="N27" s="103">
        <v>2</v>
      </c>
      <c r="O27" s="103">
        <v>1</v>
      </c>
      <c r="P27" s="103">
        <v>2</v>
      </c>
      <c r="Q27" s="103">
        <v>1</v>
      </c>
      <c r="R27" s="103">
        <v>1</v>
      </c>
      <c r="S27" s="103">
        <v>3</v>
      </c>
      <c r="T27" s="103">
        <v>1</v>
      </c>
      <c r="U27" s="103">
        <v>1</v>
      </c>
      <c r="V27" s="103">
        <v>1</v>
      </c>
      <c r="W27" s="103">
        <v>2</v>
      </c>
      <c r="X27" s="103">
        <v>2</v>
      </c>
      <c r="Y27" s="103">
        <v>3</v>
      </c>
      <c r="Z27" s="103">
        <v>1</v>
      </c>
    </row>
    <row r="28" spans="1:26" ht="20.100000000000001" customHeight="1" x14ac:dyDescent="0.35">
      <c r="A28" s="102">
        <v>26</v>
      </c>
      <c r="B28" s="103">
        <v>3</v>
      </c>
      <c r="C28" s="103">
        <v>2</v>
      </c>
      <c r="D28" s="103">
        <v>2</v>
      </c>
      <c r="E28" s="103">
        <v>2</v>
      </c>
      <c r="F28" s="103">
        <v>3</v>
      </c>
      <c r="G28" s="103">
        <v>3</v>
      </c>
      <c r="H28" s="103">
        <v>2</v>
      </c>
      <c r="I28" s="103">
        <v>3</v>
      </c>
      <c r="J28" s="103">
        <v>3</v>
      </c>
      <c r="K28" s="103">
        <v>1</v>
      </c>
      <c r="L28" s="103">
        <v>3</v>
      </c>
      <c r="M28" s="103">
        <v>1</v>
      </c>
      <c r="N28" s="103">
        <v>2</v>
      </c>
      <c r="O28" s="103">
        <v>1</v>
      </c>
      <c r="P28" s="103">
        <v>2</v>
      </c>
      <c r="Q28" s="103">
        <v>1</v>
      </c>
      <c r="R28" s="103">
        <v>1</v>
      </c>
      <c r="S28" s="103">
        <v>3</v>
      </c>
      <c r="T28" s="103">
        <v>2</v>
      </c>
      <c r="U28" s="103">
        <v>1</v>
      </c>
      <c r="V28" s="103">
        <v>1</v>
      </c>
      <c r="W28" s="103">
        <v>2</v>
      </c>
      <c r="X28" s="103">
        <v>2</v>
      </c>
      <c r="Y28" s="103">
        <v>3</v>
      </c>
      <c r="Z28" s="103">
        <v>2</v>
      </c>
    </row>
    <row r="29" spans="1:26" ht="20.100000000000001" customHeight="1" x14ac:dyDescent="0.35">
      <c r="A29" s="102">
        <v>27</v>
      </c>
      <c r="B29" s="103">
        <v>3</v>
      </c>
      <c r="C29" s="103">
        <v>1</v>
      </c>
      <c r="D29" s="103">
        <v>2</v>
      </c>
      <c r="E29" s="103">
        <v>2</v>
      </c>
      <c r="F29" s="103">
        <v>2</v>
      </c>
      <c r="G29" s="103">
        <v>1</v>
      </c>
      <c r="H29" s="103">
        <v>1</v>
      </c>
      <c r="I29" s="103">
        <v>2</v>
      </c>
      <c r="J29" s="103">
        <v>2</v>
      </c>
      <c r="K29" s="103">
        <v>2</v>
      </c>
      <c r="L29" s="103">
        <v>2</v>
      </c>
      <c r="M29" s="103">
        <v>1</v>
      </c>
      <c r="N29" s="103">
        <v>2</v>
      </c>
      <c r="O29" s="103">
        <v>1</v>
      </c>
      <c r="P29" s="103">
        <v>2</v>
      </c>
      <c r="Q29" s="103">
        <v>2</v>
      </c>
      <c r="R29" s="103">
        <v>1</v>
      </c>
      <c r="S29" s="103">
        <v>2</v>
      </c>
      <c r="T29" s="103">
        <v>2</v>
      </c>
      <c r="U29" s="103">
        <v>2</v>
      </c>
      <c r="V29" s="103">
        <v>1</v>
      </c>
      <c r="W29" s="103">
        <v>2</v>
      </c>
      <c r="X29" s="103">
        <v>1</v>
      </c>
      <c r="Y29" s="103">
        <v>1</v>
      </c>
      <c r="Z29" s="103">
        <v>3</v>
      </c>
    </row>
    <row r="30" spans="1:26" ht="20.100000000000001" customHeight="1" x14ac:dyDescent="0.35">
      <c r="A30" s="102">
        <v>28</v>
      </c>
      <c r="B30" s="103">
        <v>2</v>
      </c>
      <c r="C30" s="103">
        <v>2</v>
      </c>
      <c r="D30" s="103">
        <v>3</v>
      </c>
      <c r="E30" s="103">
        <v>3</v>
      </c>
      <c r="F30" s="103">
        <v>2</v>
      </c>
      <c r="G30" s="103">
        <v>2</v>
      </c>
      <c r="H30" s="103">
        <v>1</v>
      </c>
      <c r="I30" s="103">
        <v>1</v>
      </c>
      <c r="J30" s="103">
        <v>1</v>
      </c>
      <c r="K30" s="103">
        <v>2</v>
      </c>
      <c r="L30" s="103">
        <v>2</v>
      </c>
      <c r="M30" s="103">
        <v>3</v>
      </c>
      <c r="N30" s="103">
        <v>1</v>
      </c>
      <c r="O30" s="103">
        <v>3</v>
      </c>
      <c r="P30" s="103">
        <v>3</v>
      </c>
      <c r="Q30" s="103">
        <v>2</v>
      </c>
      <c r="R30" s="103">
        <v>3</v>
      </c>
      <c r="S30" s="103">
        <v>2</v>
      </c>
      <c r="T30" s="103">
        <v>2</v>
      </c>
      <c r="U30" s="103">
        <v>3</v>
      </c>
      <c r="V30" s="103">
        <v>3</v>
      </c>
      <c r="W30" s="103">
        <v>3</v>
      </c>
      <c r="X30" s="103">
        <v>2</v>
      </c>
      <c r="Y30" s="103">
        <v>1</v>
      </c>
      <c r="Z30" s="103">
        <v>3</v>
      </c>
    </row>
    <row r="31" spans="1:26" ht="20.100000000000001" customHeight="1" x14ac:dyDescent="0.35">
      <c r="A31" s="102">
        <v>29</v>
      </c>
      <c r="B31" s="103">
        <v>1</v>
      </c>
      <c r="C31" s="103">
        <v>3</v>
      </c>
      <c r="D31" s="103">
        <v>3</v>
      </c>
      <c r="E31" s="103">
        <v>1</v>
      </c>
      <c r="F31" s="103">
        <v>1</v>
      </c>
      <c r="G31" s="103">
        <v>2</v>
      </c>
      <c r="H31" s="103">
        <v>1</v>
      </c>
      <c r="I31" s="103">
        <v>1</v>
      </c>
      <c r="J31" s="103">
        <v>2</v>
      </c>
      <c r="K31" s="103">
        <v>2</v>
      </c>
      <c r="L31" s="103">
        <v>1</v>
      </c>
      <c r="M31" s="103">
        <v>2</v>
      </c>
      <c r="N31" s="103">
        <v>1</v>
      </c>
      <c r="O31" s="103">
        <v>2</v>
      </c>
      <c r="P31" s="103">
        <v>2</v>
      </c>
      <c r="Q31" s="103">
        <v>3</v>
      </c>
      <c r="R31" s="103">
        <v>2</v>
      </c>
      <c r="S31" s="103">
        <v>1</v>
      </c>
      <c r="T31" s="103">
        <v>3</v>
      </c>
      <c r="U31" s="103">
        <v>1</v>
      </c>
      <c r="V31" s="103">
        <v>2</v>
      </c>
      <c r="W31" s="103">
        <v>3</v>
      </c>
      <c r="X31" s="103">
        <v>1</v>
      </c>
      <c r="Y31" s="103">
        <v>2</v>
      </c>
      <c r="Z31" s="103">
        <v>2</v>
      </c>
    </row>
    <row r="32" spans="1:26" ht="20.100000000000001" customHeight="1" x14ac:dyDescent="0.35">
      <c r="A32" s="102">
        <v>30</v>
      </c>
      <c r="B32" s="103">
        <v>2</v>
      </c>
      <c r="C32" s="103">
        <v>2</v>
      </c>
      <c r="D32" s="103">
        <v>1</v>
      </c>
      <c r="E32" s="103">
        <v>1</v>
      </c>
      <c r="F32" s="103">
        <v>3</v>
      </c>
      <c r="G32" s="103">
        <v>3</v>
      </c>
      <c r="H32" s="103">
        <v>3</v>
      </c>
      <c r="I32" s="103">
        <v>3</v>
      </c>
      <c r="J32" s="103">
        <v>3</v>
      </c>
      <c r="K32" s="103">
        <v>1</v>
      </c>
      <c r="L32" s="103">
        <v>3</v>
      </c>
      <c r="M32" s="103">
        <v>1</v>
      </c>
      <c r="N32" s="103">
        <v>2</v>
      </c>
      <c r="O32" s="103">
        <v>1</v>
      </c>
      <c r="P32" s="103">
        <v>2</v>
      </c>
      <c r="Q32" s="103">
        <v>1</v>
      </c>
      <c r="R32" s="103">
        <v>1</v>
      </c>
      <c r="S32" s="103">
        <v>3</v>
      </c>
      <c r="T32" s="103">
        <v>1</v>
      </c>
      <c r="U32" s="103">
        <v>1</v>
      </c>
      <c r="V32" s="103">
        <v>1</v>
      </c>
      <c r="W32" s="103">
        <v>2</v>
      </c>
      <c r="X32" s="103">
        <v>2</v>
      </c>
      <c r="Y32" s="103">
        <v>3</v>
      </c>
      <c r="Z32" s="103">
        <v>1</v>
      </c>
    </row>
    <row r="33" spans="1:26" ht="20.100000000000001" customHeight="1" x14ac:dyDescent="0.35">
      <c r="A33" s="102">
        <v>31</v>
      </c>
      <c r="B33" s="103">
        <v>3</v>
      </c>
      <c r="C33" s="103">
        <v>2</v>
      </c>
      <c r="D33" s="103">
        <v>2</v>
      </c>
      <c r="E33" s="103">
        <v>2</v>
      </c>
      <c r="F33" s="103">
        <v>3</v>
      </c>
      <c r="G33" s="103">
        <v>3</v>
      </c>
      <c r="H33" s="103">
        <v>2</v>
      </c>
      <c r="I33" s="103">
        <v>3</v>
      </c>
      <c r="J33" s="103">
        <v>3</v>
      </c>
      <c r="K33" s="103">
        <v>1</v>
      </c>
      <c r="L33" s="103">
        <v>3</v>
      </c>
      <c r="M33" s="103">
        <v>1</v>
      </c>
      <c r="N33" s="103">
        <v>2</v>
      </c>
      <c r="O33" s="103">
        <v>1</v>
      </c>
      <c r="P33" s="103">
        <v>2</v>
      </c>
      <c r="Q33" s="103">
        <v>1</v>
      </c>
      <c r="R33" s="103">
        <v>1</v>
      </c>
      <c r="S33" s="103">
        <v>3</v>
      </c>
      <c r="T33" s="103">
        <v>2</v>
      </c>
      <c r="U33" s="103">
        <v>2</v>
      </c>
      <c r="V33" s="103">
        <v>1</v>
      </c>
      <c r="W33" s="103">
        <v>2</v>
      </c>
      <c r="X33" s="103">
        <v>2</v>
      </c>
      <c r="Y33" s="103">
        <v>3</v>
      </c>
      <c r="Z33" s="103">
        <v>2</v>
      </c>
    </row>
    <row r="34" spans="1:26" ht="20.100000000000001" customHeight="1" x14ac:dyDescent="0.35">
      <c r="A34" s="102">
        <v>32</v>
      </c>
      <c r="B34" s="103">
        <v>1</v>
      </c>
      <c r="C34" s="103">
        <v>2</v>
      </c>
      <c r="D34" s="103">
        <v>2</v>
      </c>
      <c r="E34" s="103">
        <v>2</v>
      </c>
      <c r="F34" s="103">
        <v>2</v>
      </c>
      <c r="G34" s="103">
        <v>1</v>
      </c>
      <c r="H34" s="103">
        <v>1</v>
      </c>
      <c r="I34" s="103">
        <v>2</v>
      </c>
      <c r="J34" s="103">
        <v>2</v>
      </c>
      <c r="K34" s="103">
        <v>2</v>
      </c>
      <c r="L34" s="103">
        <v>2</v>
      </c>
      <c r="M34" s="103">
        <v>1</v>
      </c>
      <c r="N34" s="103">
        <v>2</v>
      </c>
      <c r="O34" s="103">
        <v>1</v>
      </c>
      <c r="P34" s="103">
        <v>2</v>
      </c>
      <c r="Q34" s="103">
        <v>2</v>
      </c>
      <c r="R34" s="103">
        <v>1</v>
      </c>
      <c r="S34" s="103">
        <v>2</v>
      </c>
      <c r="T34" s="103">
        <v>2</v>
      </c>
      <c r="U34" s="103">
        <v>2</v>
      </c>
      <c r="V34" s="103">
        <v>1</v>
      </c>
      <c r="W34" s="103">
        <v>2</v>
      </c>
      <c r="X34" s="103">
        <v>1</v>
      </c>
      <c r="Y34" s="103">
        <v>1</v>
      </c>
      <c r="Z34" s="103">
        <v>3</v>
      </c>
    </row>
    <row r="35" spans="1:26" ht="20.100000000000001" customHeight="1" x14ac:dyDescent="0.35">
      <c r="A35" s="102">
        <v>33</v>
      </c>
      <c r="B35" s="103">
        <v>2</v>
      </c>
      <c r="C35" s="103">
        <v>2</v>
      </c>
      <c r="D35" s="103">
        <v>3</v>
      </c>
      <c r="E35" s="103">
        <v>3</v>
      </c>
      <c r="F35" s="103">
        <v>2</v>
      </c>
      <c r="G35" s="103">
        <v>2</v>
      </c>
      <c r="H35" s="103">
        <v>2</v>
      </c>
      <c r="I35" s="103">
        <v>1</v>
      </c>
      <c r="J35" s="103">
        <v>1</v>
      </c>
      <c r="K35" s="103">
        <v>3</v>
      </c>
      <c r="L35" s="103">
        <v>2</v>
      </c>
      <c r="M35" s="103">
        <v>3</v>
      </c>
      <c r="N35" s="103">
        <v>2</v>
      </c>
      <c r="O35" s="103">
        <v>3</v>
      </c>
      <c r="P35" s="103">
        <v>3</v>
      </c>
      <c r="Q35" s="103">
        <v>2</v>
      </c>
      <c r="R35" s="103">
        <v>3</v>
      </c>
      <c r="S35" s="103">
        <v>2</v>
      </c>
      <c r="T35" s="103">
        <v>2</v>
      </c>
      <c r="U35" s="103">
        <v>3</v>
      </c>
      <c r="V35" s="103">
        <v>3</v>
      </c>
      <c r="W35" s="103">
        <v>3</v>
      </c>
      <c r="X35" s="103">
        <v>2</v>
      </c>
      <c r="Y35" s="103">
        <v>3</v>
      </c>
      <c r="Z35" s="103">
        <v>3</v>
      </c>
    </row>
    <row r="36" spans="1:26" ht="20.100000000000001" customHeight="1" x14ac:dyDescent="0.35">
      <c r="A36" s="102">
        <v>34</v>
      </c>
      <c r="B36" s="103">
        <v>1</v>
      </c>
      <c r="C36" s="103">
        <v>3</v>
      </c>
      <c r="D36" s="103">
        <v>3</v>
      </c>
      <c r="E36" s="103">
        <v>1</v>
      </c>
      <c r="F36" s="103">
        <v>1</v>
      </c>
      <c r="G36" s="103">
        <v>2</v>
      </c>
      <c r="H36" s="103">
        <v>1</v>
      </c>
      <c r="I36" s="103">
        <v>1</v>
      </c>
      <c r="J36" s="103">
        <v>2</v>
      </c>
      <c r="K36" s="103">
        <v>2</v>
      </c>
      <c r="L36" s="103">
        <v>1</v>
      </c>
      <c r="M36" s="103">
        <v>2</v>
      </c>
      <c r="N36" s="103">
        <v>1</v>
      </c>
      <c r="O36" s="103">
        <v>2</v>
      </c>
      <c r="P36" s="103">
        <v>2</v>
      </c>
      <c r="Q36" s="103">
        <v>3</v>
      </c>
      <c r="R36" s="103">
        <v>2</v>
      </c>
      <c r="S36" s="103">
        <v>1</v>
      </c>
      <c r="T36" s="103">
        <v>3</v>
      </c>
      <c r="U36" s="103">
        <v>1</v>
      </c>
      <c r="V36" s="103">
        <v>2</v>
      </c>
      <c r="W36" s="103">
        <v>3</v>
      </c>
      <c r="X36" s="103">
        <v>1</v>
      </c>
      <c r="Y36" s="103">
        <v>3</v>
      </c>
      <c r="Z36" s="103">
        <v>2</v>
      </c>
    </row>
    <row r="37" spans="1:26" ht="20.100000000000001" customHeight="1" x14ac:dyDescent="0.35">
      <c r="A37" s="102">
        <v>35</v>
      </c>
      <c r="B37" s="103">
        <v>3</v>
      </c>
      <c r="C37" s="103">
        <v>3</v>
      </c>
      <c r="D37" s="103">
        <v>1</v>
      </c>
      <c r="E37" s="103">
        <v>2</v>
      </c>
      <c r="F37" s="103">
        <v>3</v>
      </c>
      <c r="G37" s="103">
        <v>3</v>
      </c>
      <c r="H37" s="103">
        <v>3</v>
      </c>
      <c r="I37" s="103">
        <v>3</v>
      </c>
      <c r="J37" s="103">
        <v>3</v>
      </c>
      <c r="K37" s="103">
        <v>1</v>
      </c>
      <c r="L37" s="103">
        <v>3</v>
      </c>
      <c r="M37" s="103">
        <v>1</v>
      </c>
      <c r="N37" s="103">
        <v>2</v>
      </c>
      <c r="O37" s="103">
        <v>1</v>
      </c>
      <c r="P37" s="103">
        <v>2</v>
      </c>
      <c r="Q37" s="103">
        <v>1</v>
      </c>
      <c r="R37" s="103">
        <v>1</v>
      </c>
      <c r="S37" s="103">
        <v>3</v>
      </c>
      <c r="T37" s="103">
        <v>1</v>
      </c>
      <c r="U37" s="103">
        <v>1</v>
      </c>
      <c r="V37" s="103">
        <v>1</v>
      </c>
      <c r="W37" s="103">
        <v>2</v>
      </c>
      <c r="X37" s="103">
        <v>2</v>
      </c>
      <c r="Y37" s="103">
        <v>3</v>
      </c>
      <c r="Z37" s="103">
        <v>1</v>
      </c>
    </row>
    <row r="38" spans="1:26" ht="20.100000000000001" customHeight="1" x14ac:dyDescent="0.35">
      <c r="A38" s="102">
        <v>36</v>
      </c>
      <c r="B38" s="103">
        <v>1</v>
      </c>
      <c r="C38" s="103">
        <v>2</v>
      </c>
      <c r="D38" s="103">
        <v>2</v>
      </c>
      <c r="E38" s="103">
        <v>2</v>
      </c>
      <c r="F38" s="103">
        <v>3</v>
      </c>
      <c r="G38" s="103">
        <v>3</v>
      </c>
      <c r="H38" s="103">
        <v>2</v>
      </c>
      <c r="I38" s="103">
        <v>3</v>
      </c>
      <c r="J38" s="103">
        <v>3</v>
      </c>
      <c r="K38" s="103">
        <v>1</v>
      </c>
      <c r="L38" s="103">
        <v>3</v>
      </c>
      <c r="M38" s="103">
        <v>1</v>
      </c>
      <c r="N38" s="103">
        <v>2</v>
      </c>
      <c r="O38" s="103">
        <v>1</v>
      </c>
      <c r="P38" s="103">
        <v>2</v>
      </c>
      <c r="Q38" s="103">
        <v>1</v>
      </c>
      <c r="R38" s="103">
        <v>1</v>
      </c>
      <c r="S38" s="103">
        <v>3</v>
      </c>
      <c r="T38" s="103">
        <v>2</v>
      </c>
      <c r="U38" s="103">
        <v>1</v>
      </c>
      <c r="V38" s="103">
        <v>1</v>
      </c>
      <c r="W38" s="103">
        <v>2</v>
      </c>
      <c r="X38" s="103">
        <v>2</v>
      </c>
      <c r="Y38" s="103">
        <v>3</v>
      </c>
      <c r="Z38" s="103">
        <v>2</v>
      </c>
    </row>
    <row r="39" spans="1:26" ht="20.100000000000001" customHeight="1" x14ac:dyDescent="0.35">
      <c r="A39" s="102">
        <v>37</v>
      </c>
      <c r="B39" s="103">
        <v>3</v>
      </c>
      <c r="C39" s="103">
        <v>1</v>
      </c>
      <c r="D39" s="103">
        <v>2</v>
      </c>
      <c r="E39" s="103">
        <v>2</v>
      </c>
      <c r="F39" s="103">
        <v>2</v>
      </c>
      <c r="G39" s="103">
        <v>1</v>
      </c>
      <c r="H39" s="103">
        <v>1</v>
      </c>
      <c r="I39" s="103">
        <v>2</v>
      </c>
      <c r="J39" s="103">
        <v>2</v>
      </c>
      <c r="K39" s="103">
        <v>2</v>
      </c>
      <c r="L39" s="103">
        <v>2</v>
      </c>
      <c r="M39" s="103">
        <v>1</v>
      </c>
      <c r="N39" s="103">
        <v>2</v>
      </c>
      <c r="O39" s="103">
        <v>1</v>
      </c>
      <c r="P39" s="103">
        <v>2</v>
      </c>
      <c r="Q39" s="103">
        <v>2</v>
      </c>
      <c r="R39" s="103">
        <v>1</v>
      </c>
      <c r="S39" s="103">
        <v>2</v>
      </c>
      <c r="T39" s="103">
        <v>2</v>
      </c>
      <c r="U39" s="103">
        <v>2</v>
      </c>
      <c r="V39" s="103">
        <v>1</v>
      </c>
      <c r="W39" s="103">
        <v>2</v>
      </c>
      <c r="X39" s="103">
        <v>1</v>
      </c>
      <c r="Y39" s="103">
        <v>1</v>
      </c>
      <c r="Z39" s="103">
        <v>3</v>
      </c>
    </row>
    <row r="40" spans="1:26" ht="20.100000000000001" customHeight="1" x14ac:dyDescent="0.35">
      <c r="A40" s="102">
        <v>38</v>
      </c>
      <c r="B40" s="103">
        <v>2</v>
      </c>
      <c r="C40" s="103">
        <v>2</v>
      </c>
      <c r="D40" s="103">
        <v>2</v>
      </c>
      <c r="E40" s="103">
        <v>3</v>
      </c>
      <c r="F40" s="103">
        <v>2</v>
      </c>
      <c r="G40" s="103">
        <v>2</v>
      </c>
      <c r="H40" s="103">
        <v>1</v>
      </c>
      <c r="I40" s="103">
        <v>1</v>
      </c>
      <c r="J40" s="103">
        <v>1</v>
      </c>
      <c r="K40" s="103">
        <v>2</v>
      </c>
      <c r="L40" s="103">
        <v>2</v>
      </c>
      <c r="M40" s="103">
        <v>3</v>
      </c>
      <c r="N40" s="103">
        <v>1</v>
      </c>
      <c r="O40" s="103">
        <v>3</v>
      </c>
      <c r="P40" s="103">
        <v>3</v>
      </c>
      <c r="Q40" s="103">
        <v>2</v>
      </c>
      <c r="R40" s="103">
        <v>3</v>
      </c>
      <c r="S40" s="103">
        <v>2</v>
      </c>
      <c r="T40" s="103">
        <v>2</v>
      </c>
      <c r="U40" s="103">
        <v>3</v>
      </c>
      <c r="V40" s="103">
        <v>3</v>
      </c>
      <c r="W40" s="103">
        <v>3</v>
      </c>
      <c r="X40" s="103">
        <v>2</v>
      </c>
      <c r="Y40" s="103">
        <v>1</v>
      </c>
      <c r="Z40" s="103">
        <v>3</v>
      </c>
    </row>
    <row r="41" spans="1:26" ht="20.100000000000001" customHeight="1" x14ac:dyDescent="0.35">
      <c r="A41" s="102">
        <v>39</v>
      </c>
      <c r="B41" s="103">
        <v>1</v>
      </c>
      <c r="C41" s="103">
        <v>3</v>
      </c>
      <c r="D41" s="103">
        <v>3</v>
      </c>
      <c r="E41" s="103">
        <v>2</v>
      </c>
      <c r="F41" s="103">
        <v>1</v>
      </c>
      <c r="G41" s="103">
        <v>2</v>
      </c>
      <c r="H41" s="103">
        <v>1</v>
      </c>
      <c r="I41" s="103">
        <v>1</v>
      </c>
      <c r="J41" s="103">
        <v>2</v>
      </c>
      <c r="K41" s="103">
        <v>2</v>
      </c>
      <c r="L41" s="103">
        <v>1</v>
      </c>
      <c r="M41" s="103">
        <v>3</v>
      </c>
      <c r="N41" s="103">
        <v>1</v>
      </c>
      <c r="O41" s="103">
        <v>2</v>
      </c>
      <c r="P41" s="103">
        <v>2</v>
      </c>
      <c r="Q41" s="103">
        <v>3</v>
      </c>
      <c r="R41" s="103">
        <v>2</v>
      </c>
      <c r="S41" s="103">
        <v>1</v>
      </c>
      <c r="T41" s="103">
        <v>3</v>
      </c>
      <c r="U41" s="103">
        <v>1</v>
      </c>
      <c r="V41" s="103">
        <v>2</v>
      </c>
      <c r="W41" s="103">
        <v>3</v>
      </c>
      <c r="X41" s="103">
        <v>1</v>
      </c>
      <c r="Y41" s="103">
        <v>2</v>
      </c>
      <c r="Z41" s="103">
        <v>2</v>
      </c>
    </row>
    <row r="42" spans="1:26" ht="20.100000000000001" customHeight="1" x14ac:dyDescent="0.35">
      <c r="A42" s="102">
        <v>40</v>
      </c>
      <c r="B42" s="103">
        <v>2</v>
      </c>
      <c r="C42" s="103">
        <v>2</v>
      </c>
      <c r="D42" s="103">
        <v>1</v>
      </c>
      <c r="E42" s="103">
        <v>1</v>
      </c>
      <c r="F42" s="103">
        <v>3</v>
      </c>
      <c r="G42" s="103">
        <v>3</v>
      </c>
      <c r="H42" s="103">
        <v>3</v>
      </c>
      <c r="I42" s="103">
        <v>3</v>
      </c>
      <c r="J42" s="103">
        <v>3</v>
      </c>
      <c r="K42" s="103">
        <v>1</v>
      </c>
      <c r="L42" s="103">
        <v>3</v>
      </c>
      <c r="M42" s="103">
        <v>1</v>
      </c>
      <c r="N42" s="103">
        <v>2</v>
      </c>
      <c r="O42" s="103">
        <v>1</v>
      </c>
      <c r="P42" s="103">
        <v>2</v>
      </c>
      <c r="Q42" s="103">
        <v>1</v>
      </c>
      <c r="R42" s="103">
        <v>1</v>
      </c>
      <c r="S42" s="103">
        <v>2</v>
      </c>
      <c r="T42" s="103">
        <v>1</v>
      </c>
      <c r="U42" s="103">
        <v>1</v>
      </c>
      <c r="V42" s="103">
        <v>1</v>
      </c>
      <c r="W42" s="103">
        <v>2</v>
      </c>
      <c r="X42" s="103">
        <v>2</v>
      </c>
      <c r="Y42" s="103">
        <v>3</v>
      </c>
      <c r="Z42" s="103">
        <v>2</v>
      </c>
    </row>
    <row r="43" spans="1:26" ht="20.100000000000001" customHeight="1" x14ac:dyDescent="0.35">
      <c r="A43" s="102">
        <v>41</v>
      </c>
      <c r="B43" s="103">
        <v>3</v>
      </c>
      <c r="C43" s="103">
        <v>2</v>
      </c>
      <c r="D43" s="103">
        <v>2</v>
      </c>
      <c r="E43" s="103">
        <v>2</v>
      </c>
      <c r="F43" s="103">
        <v>3</v>
      </c>
      <c r="G43" s="103">
        <v>3</v>
      </c>
      <c r="H43" s="103">
        <v>2</v>
      </c>
      <c r="I43" s="103">
        <v>2</v>
      </c>
      <c r="J43" s="103">
        <v>3</v>
      </c>
      <c r="K43" s="103">
        <v>1</v>
      </c>
      <c r="L43" s="103">
        <v>3</v>
      </c>
      <c r="M43" s="103">
        <v>1</v>
      </c>
      <c r="N43" s="103">
        <v>2</v>
      </c>
      <c r="O43" s="103">
        <v>1</v>
      </c>
      <c r="P43" s="103">
        <v>2</v>
      </c>
      <c r="Q43" s="103">
        <v>1</v>
      </c>
      <c r="R43" s="103">
        <v>1</v>
      </c>
      <c r="S43" s="103">
        <v>3</v>
      </c>
      <c r="T43" s="103">
        <v>2</v>
      </c>
      <c r="U43" s="103">
        <v>2</v>
      </c>
      <c r="V43" s="103">
        <v>1</v>
      </c>
      <c r="W43" s="103">
        <v>2</v>
      </c>
      <c r="X43" s="103">
        <v>2</v>
      </c>
      <c r="Y43" s="103">
        <v>3</v>
      </c>
      <c r="Z43" s="103">
        <v>2</v>
      </c>
    </row>
    <row r="44" spans="1:26" ht="20.100000000000001" customHeight="1" x14ac:dyDescent="0.35">
      <c r="A44" s="102">
        <v>42</v>
      </c>
      <c r="B44" s="103">
        <v>1</v>
      </c>
      <c r="C44" s="103">
        <v>2</v>
      </c>
      <c r="D44" s="103">
        <v>2</v>
      </c>
      <c r="E44" s="103">
        <v>2</v>
      </c>
      <c r="F44" s="103">
        <v>2</v>
      </c>
      <c r="G44" s="103">
        <v>1</v>
      </c>
      <c r="H44" s="103">
        <v>1</v>
      </c>
      <c r="I44" s="103">
        <v>2</v>
      </c>
      <c r="J44" s="103">
        <v>2</v>
      </c>
      <c r="K44" s="103">
        <v>2</v>
      </c>
      <c r="L44" s="103">
        <v>2</v>
      </c>
      <c r="M44" s="103">
        <v>1</v>
      </c>
      <c r="N44" s="103">
        <v>2</v>
      </c>
      <c r="O44" s="103">
        <v>1</v>
      </c>
      <c r="P44" s="103">
        <v>3</v>
      </c>
      <c r="Q44" s="103">
        <v>2</v>
      </c>
      <c r="R44" s="103">
        <v>1</v>
      </c>
      <c r="S44" s="103">
        <v>2</v>
      </c>
      <c r="T44" s="103">
        <v>2</v>
      </c>
      <c r="U44" s="103">
        <v>2</v>
      </c>
      <c r="V44" s="103">
        <v>1</v>
      </c>
      <c r="W44" s="103">
        <v>2</v>
      </c>
      <c r="X44" s="103">
        <v>1</v>
      </c>
      <c r="Y44" s="103">
        <v>2</v>
      </c>
      <c r="Z44" s="103">
        <v>3</v>
      </c>
    </row>
    <row r="45" spans="1:26" ht="20.100000000000001" customHeight="1" x14ac:dyDescent="0.35">
      <c r="A45" s="102">
        <v>43</v>
      </c>
      <c r="B45" s="103">
        <v>2</v>
      </c>
      <c r="C45" s="103">
        <v>2</v>
      </c>
      <c r="D45" s="103">
        <v>3</v>
      </c>
      <c r="E45" s="103">
        <v>3</v>
      </c>
      <c r="F45" s="103">
        <v>2</v>
      </c>
      <c r="G45" s="103">
        <v>2</v>
      </c>
      <c r="H45" s="103">
        <v>2</v>
      </c>
      <c r="I45" s="103">
        <v>1</v>
      </c>
      <c r="J45" s="103">
        <v>1</v>
      </c>
      <c r="K45" s="103">
        <v>3</v>
      </c>
      <c r="L45" s="103">
        <v>2</v>
      </c>
      <c r="M45" s="103">
        <v>3</v>
      </c>
      <c r="N45" s="103">
        <v>2</v>
      </c>
      <c r="O45" s="103">
        <v>3</v>
      </c>
      <c r="P45" s="103">
        <v>3</v>
      </c>
      <c r="Q45" s="103">
        <v>2</v>
      </c>
      <c r="R45" s="103">
        <v>3</v>
      </c>
      <c r="S45" s="103">
        <v>2</v>
      </c>
      <c r="T45" s="103">
        <v>2</v>
      </c>
      <c r="U45" s="103">
        <v>3</v>
      </c>
      <c r="V45" s="103">
        <v>3</v>
      </c>
      <c r="W45" s="103">
        <v>3</v>
      </c>
      <c r="X45" s="103">
        <v>2</v>
      </c>
      <c r="Y45" s="103">
        <v>3</v>
      </c>
      <c r="Z45" s="103">
        <v>3</v>
      </c>
    </row>
    <row r="46" spans="1:26" ht="20.100000000000001" customHeight="1" x14ac:dyDescent="0.35">
      <c r="A46" s="102">
        <v>44</v>
      </c>
      <c r="B46" s="103">
        <v>1</v>
      </c>
      <c r="C46" s="103">
        <v>3</v>
      </c>
      <c r="D46" s="103">
        <v>3</v>
      </c>
      <c r="E46" s="103">
        <v>1</v>
      </c>
      <c r="F46" s="103">
        <v>1</v>
      </c>
      <c r="G46" s="103">
        <v>2</v>
      </c>
      <c r="H46" s="103">
        <v>1</v>
      </c>
      <c r="I46" s="103">
        <v>1</v>
      </c>
      <c r="J46" s="103">
        <v>2</v>
      </c>
      <c r="K46" s="103">
        <v>2</v>
      </c>
      <c r="L46" s="103">
        <v>1</v>
      </c>
      <c r="M46" s="103">
        <v>2</v>
      </c>
      <c r="N46" s="103">
        <v>1</v>
      </c>
      <c r="O46" s="103">
        <v>2</v>
      </c>
      <c r="P46" s="103">
        <v>2</v>
      </c>
      <c r="Q46" s="103">
        <v>3</v>
      </c>
      <c r="R46" s="103">
        <v>2</v>
      </c>
      <c r="S46" s="103">
        <v>1</v>
      </c>
      <c r="T46" s="103">
        <v>3</v>
      </c>
      <c r="U46" s="103">
        <v>1</v>
      </c>
      <c r="V46" s="103">
        <v>3</v>
      </c>
      <c r="W46" s="103">
        <v>3</v>
      </c>
      <c r="X46" s="103">
        <v>1</v>
      </c>
      <c r="Y46" s="103">
        <v>3</v>
      </c>
      <c r="Z46" s="103">
        <v>2</v>
      </c>
    </row>
    <row r="47" spans="1:26" ht="20.100000000000001" customHeight="1" x14ac:dyDescent="0.35">
      <c r="A47" s="102">
        <v>45</v>
      </c>
      <c r="B47" s="103">
        <v>2</v>
      </c>
      <c r="C47" s="103">
        <v>2</v>
      </c>
      <c r="D47" s="103">
        <v>2</v>
      </c>
      <c r="E47" s="103">
        <v>2</v>
      </c>
      <c r="F47" s="103">
        <v>3</v>
      </c>
      <c r="G47" s="103">
        <v>3</v>
      </c>
      <c r="H47" s="103">
        <v>2</v>
      </c>
      <c r="I47" s="103">
        <v>3</v>
      </c>
      <c r="J47" s="103">
        <v>3</v>
      </c>
      <c r="K47" s="103">
        <v>1</v>
      </c>
      <c r="L47" s="103">
        <v>3</v>
      </c>
      <c r="M47" s="103">
        <v>1</v>
      </c>
      <c r="N47" s="103">
        <v>2</v>
      </c>
      <c r="O47" s="103">
        <v>1</v>
      </c>
      <c r="P47" s="103">
        <v>2</v>
      </c>
      <c r="Q47" s="103">
        <v>1</v>
      </c>
      <c r="R47" s="103">
        <v>1</v>
      </c>
      <c r="S47" s="103">
        <v>3</v>
      </c>
      <c r="T47" s="103">
        <v>2</v>
      </c>
      <c r="U47" s="103">
        <v>2</v>
      </c>
      <c r="V47" s="103">
        <v>1</v>
      </c>
      <c r="W47" s="103">
        <v>2</v>
      </c>
      <c r="X47" s="103">
        <v>2</v>
      </c>
      <c r="Y47" s="103">
        <v>3</v>
      </c>
      <c r="Z47" s="103">
        <v>2</v>
      </c>
    </row>
    <row r="48" spans="1:26" ht="20.100000000000001" customHeight="1" x14ac:dyDescent="0.35">
      <c r="A48" s="102">
        <v>46</v>
      </c>
      <c r="B48" s="103">
        <v>2</v>
      </c>
      <c r="C48" s="103">
        <v>1</v>
      </c>
      <c r="D48" s="103">
        <v>2</v>
      </c>
      <c r="E48" s="103">
        <v>2</v>
      </c>
      <c r="F48" s="103">
        <v>2</v>
      </c>
      <c r="G48" s="103">
        <v>1</v>
      </c>
      <c r="H48" s="103">
        <v>1</v>
      </c>
      <c r="I48" s="103">
        <v>2</v>
      </c>
      <c r="J48" s="103">
        <v>1</v>
      </c>
      <c r="K48" s="103">
        <v>2</v>
      </c>
      <c r="L48" s="103">
        <v>2</v>
      </c>
      <c r="M48" s="103">
        <v>1</v>
      </c>
      <c r="N48" s="103">
        <v>2</v>
      </c>
      <c r="O48" s="103">
        <v>1</v>
      </c>
      <c r="P48" s="103">
        <v>2</v>
      </c>
      <c r="Q48" s="103">
        <v>2</v>
      </c>
      <c r="R48" s="103">
        <v>3</v>
      </c>
      <c r="S48" s="103">
        <v>2</v>
      </c>
      <c r="T48" s="103">
        <v>2</v>
      </c>
      <c r="U48" s="103">
        <v>2</v>
      </c>
      <c r="V48" s="103">
        <v>1</v>
      </c>
      <c r="W48" s="103">
        <v>3</v>
      </c>
      <c r="X48" s="103">
        <v>1</v>
      </c>
      <c r="Y48" s="103">
        <v>1</v>
      </c>
      <c r="Z48" s="103">
        <v>3</v>
      </c>
    </row>
    <row r="49" spans="1:26" ht="20.100000000000001" customHeight="1" x14ac:dyDescent="0.35">
      <c r="A49" s="102">
        <v>47</v>
      </c>
      <c r="B49" s="103">
        <v>2</v>
      </c>
      <c r="C49" s="103">
        <v>2</v>
      </c>
      <c r="D49" s="103">
        <v>3</v>
      </c>
      <c r="E49" s="103">
        <v>3</v>
      </c>
      <c r="F49" s="103">
        <v>3</v>
      </c>
      <c r="G49" s="103">
        <v>2</v>
      </c>
      <c r="H49" s="103">
        <v>2</v>
      </c>
      <c r="I49" s="103">
        <v>1</v>
      </c>
      <c r="J49" s="103">
        <v>1</v>
      </c>
      <c r="K49" s="103">
        <v>3</v>
      </c>
      <c r="L49" s="103">
        <v>2</v>
      </c>
      <c r="M49" s="103">
        <v>3</v>
      </c>
      <c r="N49" s="103">
        <v>2</v>
      </c>
      <c r="O49" s="103">
        <v>3</v>
      </c>
      <c r="P49" s="103">
        <v>3</v>
      </c>
      <c r="Q49" s="103">
        <v>2</v>
      </c>
      <c r="R49" s="103">
        <v>3</v>
      </c>
      <c r="S49" s="103">
        <v>2</v>
      </c>
      <c r="T49" s="103">
        <v>2</v>
      </c>
      <c r="U49" s="103">
        <v>3</v>
      </c>
      <c r="V49" s="103">
        <v>3</v>
      </c>
      <c r="W49" s="103">
        <v>3</v>
      </c>
      <c r="X49" s="103">
        <v>2</v>
      </c>
      <c r="Y49" s="103">
        <v>3</v>
      </c>
      <c r="Z49" s="103">
        <v>3</v>
      </c>
    </row>
    <row r="50" spans="1:26" ht="20.100000000000001" customHeight="1" x14ac:dyDescent="0.35">
      <c r="A50" s="102">
        <v>48</v>
      </c>
      <c r="B50" s="103">
        <v>1</v>
      </c>
      <c r="C50" s="103">
        <v>3</v>
      </c>
      <c r="D50" s="103">
        <v>3</v>
      </c>
      <c r="E50" s="103">
        <v>1</v>
      </c>
      <c r="F50" s="103">
        <v>1</v>
      </c>
      <c r="G50" s="103">
        <v>2</v>
      </c>
      <c r="H50" s="103">
        <v>1</v>
      </c>
      <c r="I50" s="103">
        <v>1</v>
      </c>
      <c r="J50" s="103">
        <v>2</v>
      </c>
      <c r="K50" s="103">
        <v>2</v>
      </c>
      <c r="L50" s="103">
        <v>1</v>
      </c>
      <c r="M50" s="103">
        <v>2</v>
      </c>
      <c r="N50" s="103">
        <v>2</v>
      </c>
      <c r="O50" s="103">
        <v>2</v>
      </c>
      <c r="P50" s="103">
        <v>2</v>
      </c>
      <c r="Q50" s="103">
        <v>3</v>
      </c>
      <c r="R50" s="103">
        <v>2</v>
      </c>
      <c r="S50" s="103">
        <v>1</v>
      </c>
      <c r="T50" s="103">
        <v>3</v>
      </c>
      <c r="U50" s="103">
        <v>1</v>
      </c>
      <c r="V50" s="103">
        <v>2</v>
      </c>
      <c r="W50" s="103">
        <v>3</v>
      </c>
      <c r="X50" s="103">
        <v>1</v>
      </c>
      <c r="Y50" s="103">
        <v>3</v>
      </c>
      <c r="Z50" s="103">
        <v>2</v>
      </c>
    </row>
    <row r="51" spans="1:26" ht="20.100000000000001" customHeight="1" x14ac:dyDescent="0.35">
      <c r="A51" s="101" t="s">
        <v>47</v>
      </c>
      <c r="B51" s="101" t="s">
        <v>48</v>
      </c>
      <c r="C51" s="101" t="s">
        <v>49</v>
      </c>
      <c r="D51" s="101" t="s">
        <v>50</v>
      </c>
      <c r="E51" s="101" t="s">
        <v>51</v>
      </c>
      <c r="F51" s="101" t="s">
        <v>52</v>
      </c>
      <c r="G51" s="101" t="s">
        <v>53</v>
      </c>
      <c r="H51" s="101" t="s">
        <v>54</v>
      </c>
      <c r="I51" s="101" t="s">
        <v>55</v>
      </c>
      <c r="J51" s="101" t="s">
        <v>56</v>
      </c>
      <c r="K51" s="101" t="s">
        <v>31</v>
      </c>
      <c r="L51" s="101" t="s">
        <v>32</v>
      </c>
      <c r="M51" s="101" t="s">
        <v>33</v>
      </c>
      <c r="N51" s="101" t="s">
        <v>34</v>
      </c>
      <c r="O51" s="101" t="s">
        <v>35</v>
      </c>
      <c r="P51" s="101" t="s">
        <v>36</v>
      </c>
      <c r="Q51" s="101" t="s">
        <v>37</v>
      </c>
      <c r="R51" s="101" t="s">
        <v>38</v>
      </c>
      <c r="S51" s="101" t="s">
        <v>39</v>
      </c>
      <c r="T51" s="101" t="s">
        <v>40</v>
      </c>
      <c r="U51" s="101" t="s">
        <v>41</v>
      </c>
      <c r="V51" s="101" t="s">
        <v>42</v>
      </c>
      <c r="W51" s="101" t="s">
        <v>43</v>
      </c>
      <c r="X51" s="101" t="s">
        <v>44</v>
      </c>
      <c r="Y51" s="101" t="s">
        <v>45</v>
      </c>
      <c r="Z51" s="101" t="s">
        <v>46</v>
      </c>
    </row>
    <row r="52" spans="1:26" ht="20.100000000000001" customHeight="1" x14ac:dyDescent="0.35">
      <c r="A52" s="102">
        <v>49</v>
      </c>
      <c r="B52" s="103">
        <v>1</v>
      </c>
      <c r="C52" s="103">
        <v>1</v>
      </c>
      <c r="D52" s="103">
        <v>2</v>
      </c>
      <c r="E52" s="103">
        <v>1</v>
      </c>
      <c r="F52" s="103">
        <v>1</v>
      </c>
      <c r="G52" s="103">
        <v>2</v>
      </c>
      <c r="H52" s="103">
        <v>2</v>
      </c>
      <c r="I52" s="103">
        <v>2</v>
      </c>
      <c r="J52" s="103">
        <v>2</v>
      </c>
      <c r="K52" s="103">
        <v>2</v>
      </c>
      <c r="L52" s="103">
        <v>2</v>
      </c>
      <c r="M52" s="103">
        <v>2</v>
      </c>
      <c r="N52" s="103">
        <v>1</v>
      </c>
      <c r="O52" s="103">
        <v>2</v>
      </c>
      <c r="P52" s="103">
        <v>3</v>
      </c>
      <c r="Q52" s="103">
        <v>2</v>
      </c>
      <c r="R52" s="103">
        <v>2</v>
      </c>
      <c r="S52" s="103">
        <v>1</v>
      </c>
      <c r="T52" s="103">
        <v>3</v>
      </c>
      <c r="U52" s="103">
        <v>2</v>
      </c>
      <c r="V52" s="103">
        <v>2</v>
      </c>
      <c r="W52" s="103">
        <v>1</v>
      </c>
      <c r="X52" s="103">
        <v>1</v>
      </c>
      <c r="Y52" s="103">
        <v>1</v>
      </c>
      <c r="Z52" s="103">
        <v>3</v>
      </c>
    </row>
    <row r="53" spans="1:26" ht="20.100000000000001" customHeight="1" x14ac:dyDescent="0.35">
      <c r="A53" s="102">
        <v>50</v>
      </c>
      <c r="B53" s="103">
        <v>1</v>
      </c>
      <c r="C53" s="103">
        <v>1</v>
      </c>
      <c r="D53" s="103">
        <v>1</v>
      </c>
      <c r="E53" s="103">
        <v>1</v>
      </c>
      <c r="F53" s="103">
        <v>1</v>
      </c>
      <c r="G53" s="103">
        <v>2</v>
      </c>
      <c r="H53" s="103">
        <v>1</v>
      </c>
      <c r="I53" s="103">
        <v>2</v>
      </c>
      <c r="J53" s="103">
        <v>2</v>
      </c>
      <c r="K53" s="103">
        <v>2</v>
      </c>
      <c r="L53" s="103">
        <v>2</v>
      </c>
      <c r="M53" s="103">
        <v>2</v>
      </c>
      <c r="N53" s="103">
        <v>1</v>
      </c>
      <c r="O53" s="103">
        <v>2</v>
      </c>
      <c r="P53" s="103">
        <v>3</v>
      </c>
      <c r="Q53" s="103">
        <v>2</v>
      </c>
      <c r="R53" s="103">
        <v>2</v>
      </c>
      <c r="S53" s="103">
        <v>1</v>
      </c>
      <c r="T53" s="103">
        <v>1</v>
      </c>
      <c r="U53" s="103">
        <v>2</v>
      </c>
      <c r="V53" s="103">
        <v>2</v>
      </c>
      <c r="W53" s="103">
        <v>1</v>
      </c>
      <c r="X53" s="103">
        <v>1</v>
      </c>
      <c r="Y53" s="103">
        <v>1</v>
      </c>
      <c r="Z53" s="103">
        <v>3</v>
      </c>
    </row>
    <row r="54" spans="1:26" ht="20.100000000000001" customHeight="1" x14ac:dyDescent="0.35">
      <c r="A54" s="102">
        <v>51</v>
      </c>
      <c r="B54" s="103">
        <v>1</v>
      </c>
      <c r="C54" s="103">
        <v>2</v>
      </c>
      <c r="D54" s="103">
        <v>1</v>
      </c>
      <c r="E54" s="103">
        <v>1</v>
      </c>
      <c r="F54" s="103">
        <v>1</v>
      </c>
      <c r="G54" s="103">
        <v>2</v>
      </c>
      <c r="H54" s="103">
        <v>2</v>
      </c>
      <c r="I54" s="103">
        <v>1</v>
      </c>
      <c r="J54" s="103">
        <v>1</v>
      </c>
      <c r="K54" s="103">
        <v>3</v>
      </c>
      <c r="L54" s="103">
        <v>1</v>
      </c>
      <c r="M54" s="103">
        <v>2</v>
      </c>
      <c r="N54" s="103">
        <v>1</v>
      </c>
      <c r="O54" s="103">
        <v>2</v>
      </c>
      <c r="P54" s="103">
        <v>3</v>
      </c>
      <c r="Q54" s="103">
        <v>3</v>
      </c>
      <c r="R54" s="103">
        <v>2</v>
      </c>
      <c r="S54" s="103">
        <v>3</v>
      </c>
      <c r="T54" s="103">
        <v>1</v>
      </c>
      <c r="U54" s="103">
        <v>3</v>
      </c>
      <c r="V54" s="103">
        <v>2</v>
      </c>
      <c r="W54" s="103">
        <v>2</v>
      </c>
      <c r="X54" s="103">
        <v>2</v>
      </c>
      <c r="Y54" s="103">
        <v>2</v>
      </c>
      <c r="Z54" s="103">
        <v>2</v>
      </c>
    </row>
    <row r="55" spans="1:26" ht="20.100000000000001" customHeight="1" x14ac:dyDescent="0.35">
      <c r="A55" s="102">
        <v>52</v>
      </c>
      <c r="B55" s="103">
        <v>2</v>
      </c>
      <c r="C55" s="103">
        <v>1</v>
      </c>
      <c r="D55" s="103">
        <v>1</v>
      </c>
      <c r="E55" s="103">
        <v>2</v>
      </c>
      <c r="F55" s="103">
        <v>3</v>
      </c>
      <c r="G55" s="103">
        <v>1</v>
      </c>
      <c r="H55" s="103">
        <v>2</v>
      </c>
      <c r="I55" s="103">
        <v>1</v>
      </c>
      <c r="J55" s="103">
        <v>2</v>
      </c>
      <c r="K55" s="103">
        <v>1</v>
      </c>
      <c r="L55" s="103">
        <v>1</v>
      </c>
      <c r="M55" s="103">
        <v>1</v>
      </c>
      <c r="N55" s="103">
        <v>2</v>
      </c>
      <c r="O55" s="103">
        <v>2</v>
      </c>
      <c r="P55" s="103">
        <v>2</v>
      </c>
      <c r="Q55" s="103">
        <v>3</v>
      </c>
      <c r="R55" s="103">
        <v>1</v>
      </c>
      <c r="S55" s="103">
        <v>1</v>
      </c>
      <c r="T55" s="103">
        <v>3</v>
      </c>
      <c r="U55" s="103">
        <v>1</v>
      </c>
      <c r="V55" s="103">
        <v>1</v>
      </c>
      <c r="W55" s="103">
        <v>3</v>
      </c>
      <c r="X55" s="103">
        <v>3</v>
      </c>
      <c r="Y55" s="103">
        <v>2</v>
      </c>
      <c r="Z55" s="103">
        <v>1</v>
      </c>
    </row>
    <row r="56" spans="1:26" ht="20.100000000000001" customHeight="1" x14ac:dyDescent="0.35">
      <c r="A56" s="102">
        <v>53</v>
      </c>
      <c r="B56" s="103">
        <v>3</v>
      </c>
      <c r="C56" s="103">
        <v>3</v>
      </c>
      <c r="D56" s="103">
        <v>1</v>
      </c>
      <c r="E56" s="103">
        <v>3</v>
      </c>
      <c r="F56" s="103">
        <v>2</v>
      </c>
      <c r="G56" s="103">
        <v>1</v>
      </c>
      <c r="H56" s="103">
        <v>2</v>
      </c>
      <c r="I56" s="103">
        <v>2</v>
      </c>
      <c r="J56" s="103">
        <v>3</v>
      </c>
      <c r="K56" s="103">
        <v>1</v>
      </c>
      <c r="L56" s="103">
        <v>2</v>
      </c>
      <c r="M56" s="103">
        <v>1</v>
      </c>
      <c r="N56" s="103">
        <v>2</v>
      </c>
      <c r="O56" s="103">
        <v>3</v>
      </c>
      <c r="P56" s="103">
        <v>2</v>
      </c>
      <c r="Q56" s="103">
        <v>3</v>
      </c>
      <c r="R56" s="103">
        <v>1</v>
      </c>
      <c r="S56" s="103">
        <v>3</v>
      </c>
      <c r="T56" s="103">
        <v>2</v>
      </c>
      <c r="U56" s="103">
        <v>2</v>
      </c>
      <c r="V56" s="103">
        <v>3</v>
      </c>
      <c r="W56" s="103">
        <v>3</v>
      </c>
      <c r="X56" s="103">
        <v>3</v>
      </c>
      <c r="Y56" s="103">
        <v>2</v>
      </c>
      <c r="Z56" s="103">
        <v>1</v>
      </c>
    </row>
    <row r="57" spans="1:26" ht="20.100000000000001" customHeight="1" x14ac:dyDescent="0.35">
      <c r="A57" s="102">
        <v>54</v>
      </c>
      <c r="B57" s="103">
        <v>2</v>
      </c>
      <c r="C57" s="103">
        <v>1</v>
      </c>
      <c r="D57" s="103">
        <v>2</v>
      </c>
      <c r="E57" s="103">
        <v>1</v>
      </c>
      <c r="F57" s="103">
        <v>1</v>
      </c>
      <c r="G57" s="103">
        <v>2</v>
      </c>
      <c r="H57" s="103">
        <v>2</v>
      </c>
      <c r="I57" s="103">
        <v>2</v>
      </c>
      <c r="J57" s="103">
        <v>2</v>
      </c>
      <c r="K57" s="103">
        <v>2</v>
      </c>
      <c r="L57" s="103">
        <v>2</v>
      </c>
      <c r="M57" s="103">
        <v>2</v>
      </c>
      <c r="N57" s="103">
        <v>1</v>
      </c>
      <c r="O57" s="103">
        <v>2</v>
      </c>
      <c r="P57" s="103">
        <v>3</v>
      </c>
      <c r="Q57" s="103">
        <v>2</v>
      </c>
      <c r="R57" s="103">
        <v>2</v>
      </c>
      <c r="S57" s="103">
        <v>1</v>
      </c>
      <c r="T57" s="103">
        <v>3</v>
      </c>
      <c r="U57" s="103">
        <v>2</v>
      </c>
      <c r="V57" s="103">
        <v>2</v>
      </c>
      <c r="W57" s="103">
        <v>1</v>
      </c>
      <c r="X57" s="103">
        <v>1</v>
      </c>
      <c r="Y57" s="103">
        <v>1</v>
      </c>
      <c r="Z57" s="103">
        <v>3</v>
      </c>
    </row>
    <row r="58" spans="1:26" ht="20.100000000000001" customHeight="1" x14ac:dyDescent="0.35">
      <c r="A58" s="102">
        <v>55</v>
      </c>
      <c r="B58" s="103">
        <v>1</v>
      </c>
      <c r="C58" s="103">
        <v>1</v>
      </c>
      <c r="D58" s="103">
        <v>1</v>
      </c>
      <c r="E58" s="103">
        <v>1</v>
      </c>
      <c r="F58" s="103">
        <v>1</v>
      </c>
      <c r="G58" s="103">
        <v>2</v>
      </c>
      <c r="H58" s="103">
        <v>2</v>
      </c>
      <c r="I58" s="103">
        <v>2</v>
      </c>
      <c r="J58" s="103">
        <v>2</v>
      </c>
      <c r="K58" s="103">
        <v>2</v>
      </c>
      <c r="L58" s="103">
        <v>2</v>
      </c>
      <c r="M58" s="103">
        <v>2</v>
      </c>
      <c r="N58" s="103">
        <v>1</v>
      </c>
      <c r="O58" s="103">
        <v>2</v>
      </c>
      <c r="P58" s="103">
        <v>3</v>
      </c>
      <c r="Q58" s="103">
        <v>2</v>
      </c>
      <c r="R58" s="103">
        <v>2</v>
      </c>
      <c r="S58" s="103">
        <v>1</v>
      </c>
      <c r="T58" s="103">
        <v>1</v>
      </c>
      <c r="U58" s="103">
        <v>2</v>
      </c>
      <c r="V58" s="103">
        <v>2</v>
      </c>
      <c r="W58" s="103">
        <v>1</v>
      </c>
      <c r="X58" s="103">
        <v>1</v>
      </c>
      <c r="Y58" s="103">
        <v>1</v>
      </c>
      <c r="Z58" s="103">
        <v>1</v>
      </c>
    </row>
    <row r="59" spans="1:26" ht="20.100000000000001" customHeight="1" x14ac:dyDescent="0.35">
      <c r="A59" s="102">
        <v>56</v>
      </c>
      <c r="B59" s="103">
        <v>1</v>
      </c>
      <c r="C59" s="103">
        <v>2</v>
      </c>
      <c r="D59" s="103">
        <v>1</v>
      </c>
      <c r="E59" s="103">
        <v>1</v>
      </c>
      <c r="F59" s="103">
        <v>1</v>
      </c>
      <c r="G59" s="103">
        <v>2</v>
      </c>
      <c r="H59" s="103">
        <v>2</v>
      </c>
      <c r="I59" s="103">
        <v>1</v>
      </c>
      <c r="J59" s="103">
        <v>1</v>
      </c>
      <c r="K59" s="103">
        <v>3</v>
      </c>
      <c r="L59" s="103">
        <v>1</v>
      </c>
      <c r="M59" s="103">
        <v>2</v>
      </c>
      <c r="N59" s="103">
        <v>1</v>
      </c>
      <c r="O59" s="103">
        <v>2</v>
      </c>
      <c r="P59" s="103">
        <v>3</v>
      </c>
      <c r="Q59" s="103">
        <v>3</v>
      </c>
      <c r="R59" s="103">
        <v>2</v>
      </c>
      <c r="S59" s="103">
        <v>2</v>
      </c>
      <c r="T59" s="103">
        <v>1</v>
      </c>
      <c r="U59" s="103">
        <v>3</v>
      </c>
      <c r="V59" s="103">
        <v>2</v>
      </c>
      <c r="W59" s="103">
        <v>2</v>
      </c>
      <c r="X59" s="103">
        <v>2</v>
      </c>
      <c r="Y59" s="103">
        <v>2</v>
      </c>
      <c r="Z59" s="103">
        <v>2</v>
      </c>
    </row>
    <row r="60" spans="1:26" ht="20.100000000000001" customHeight="1" x14ac:dyDescent="0.35">
      <c r="A60" s="102">
        <v>57</v>
      </c>
      <c r="B60" s="103">
        <v>3</v>
      </c>
      <c r="C60" s="103">
        <v>2</v>
      </c>
      <c r="D60" s="103">
        <v>1</v>
      </c>
      <c r="E60" s="103">
        <v>2</v>
      </c>
      <c r="F60" s="103">
        <v>3</v>
      </c>
      <c r="G60" s="103">
        <v>1</v>
      </c>
      <c r="H60" s="103">
        <v>2</v>
      </c>
      <c r="I60" s="103">
        <v>1</v>
      </c>
      <c r="J60" s="103">
        <v>2</v>
      </c>
      <c r="K60" s="103">
        <v>1</v>
      </c>
      <c r="L60" s="103">
        <v>1</v>
      </c>
      <c r="M60" s="103">
        <v>1</v>
      </c>
      <c r="N60" s="103">
        <v>1</v>
      </c>
      <c r="O60" s="103">
        <v>2</v>
      </c>
      <c r="P60" s="103">
        <v>2</v>
      </c>
      <c r="Q60" s="103">
        <v>3</v>
      </c>
      <c r="R60" s="103">
        <v>1</v>
      </c>
      <c r="S60" s="103">
        <v>1</v>
      </c>
      <c r="T60" s="103">
        <v>3</v>
      </c>
      <c r="U60" s="103">
        <v>1</v>
      </c>
      <c r="V60" s="103">
        <v>1</v>
      </c>
      <c r="W60" s="103">
        <v>3</v>
      </c>
      <c r="X60" s="103">
        <v>3</v>
      </c>
      <c r="Y60" s="103">
        <v>2</v>
      </c>
      <c r="Z60" s="103">
        <v>1</v>
      </c>
    </row>
    <row r="61" spans="1:26" ht="20.100000000000001" customHeight="1" x14ac:dyDescent="0.35">
      <c r="A61" s="102">
        <v>58</v>
      </c>
      <c r="B61" s="103">
        <v>3</v>
      </c>
      <c r="C61" s="103">
        <v>3</v>
      </c>
      <c r="D61" s="103">
        <v>1</v>
      </c>
      <c r="E61" s="103">
        <v>3</v>
      </c>
      <c r="F61" s="103">
        <v>2</v>
      </c>
      <c r="G61" s="103">
        <v>1</v>
      </c>
      <c r="H61" s="103">
        <v>2</v>
      </c>
      <c r="I61" s="103">
        <v>2</v>
      </c>
      <c r="J61" s="103">
        <v>3</v>
      </c>
      <c r="K61" s="103">
        <v>1</v>
      </c>
      <c r="L61" s="103">
        <v>2</v>
      </c>
      <c r="M61" s="103">
        <v>1</v>
      </c>
      <c r="N61" s="103">
        <v>2</v>
      </c>
      <c r="O61" s="103">
        <v>3</v>
      </c>
      <c r="P61" s="103">
        <v>2</v>
      </c>
      <c r="Q61" s="103">
        <v>3</v>
      </c>
      <c r="R61" s="103">
        <v>1</v>
      </c>
      <c r="S61" s="103">
        <v>3</v>
      </c>
      <c r="T61" s="103">
        <v>2</v>
      </c>
      <c r="U61" s="103">
        <v>2</v>
      </c>
      <c r="V61" s="103">
        <v>3</v>
      </c>
      <c r="W61" s="103">
        <v>3</v>
      </c>
      <c r="X61" s="103">
        <v>2</v>
      </c>
      <c r="Y61" s="103">
        <v>2</v>
      </c>
      <c r="Z61" s="103">
        <v>1</v>
      </c>
    </row>
    <row r="62" spans="1:26" ht="20.100000000000001" customHeight="1" x14ac:dyDescent="0.35">
      <c r="A62" s="102">
        <v>59</v>
      </c>
      <c r="B62" s="103">
        <v>2</v>
      </c>
      <c r="C62" s="103">
        <v>1</v>
      </c>
      <c r="D62" s="103">
        <v>2</v>
      </c>
      <c r="E62" s="103">
        <v>1</v>
      </c>
      <c r="F62" s="103">
        <v>1</v>
      </c>
      <c r="G62" s="103">
        <v>2</v>
      </c>
      <c r="H62" s="103">
        <v>2</v>
      </c>
      <c r="I62" s="103">
        <v>2</v>
      </c>
      <c r="J62" s="103">
        <v>2</v>
      </c>
      <c r="K62" s="103">
        <v>2</v>
      </c>
      <c r="L62" s="103">
        <v>2</v>
      </c>
      <c r="M62" s="103">
        <v>2</v>
      </c>
      <c r="N62" s="103">
        <v>1</v>
      </c>
      <c r="O62" s="103">
        <v>2</v>
      </c>
      <c r="P62" s="103">
        <v>3</v>
      </c>
      <c r="Q62" s="103">
        <v>2</v>
      </c>
      <c r="R62" s="103">
        <v>2</v>
      </c>
      <c r="S62" s="103">
        <v>1</v>
      </c>
      <c r="T62" s="103">
        <v>3</v>
      </c>
      <c r="U62" s="103">
        <v>2</v>
      </c>
      <c r="V62" s="103">
        <v>2</v>
      </c>
      <c r="W62" s="103">
        <v>1</v>
      </c>
      <c r="X62" s="103">
        <v>1</v>
      </c>
      <c r="Y62" s="103">
        <v>1</v>
      </c>
      <c r="Z62" s="103">
        <v>3</v>
      </c>
    </row>
    <row r="63" spans="1:26" ht="20.100000000000001" customHeight="1" x14ac:dyDescent="0.35">
      <c r="A63" s="102">
        <v>60</v>
      </c>
      <c r="B63" s="103">
        <v>1</v>
      </c>
      <c r="C63" s="103">
        <v>1</v>
      </c>
      <c r="D63" s="103">
        <v>1</v>
      </c>
      <c r="E63" s="103">
        <v>1</v>
      </c>
      <c r="F63" s="103">
        <v>1</v>
      </c>
      <c r="G63" s="103">
        <v>2</v>
      </c>
      <c r="H63" s="103">
        <v>1</v>
      </c>
      <c r="I63" s="103">
        <v>2</v>
      </c>
      <c r="J63" s="103">
        <v>2</v>
      </c>
      <c r="K63" s="103">
        <v>2</v>
      </c>
      <c r="L63" s="103">
        <v>2</v>
      </c>
      <c r="M63" s="103">
        <v>2</v>
      </c>
      <c r="N63" s="103">
        <v>1</v>
      </c>
      <c r="O63" s="103">
        <v>2</v>
      </c>
      <c r="P63" s="103">
        <v>3</v>
      </c>
      <c r="Q63" s="103">
        <v>2</v>
      </c>
      <c r="R63" s="103">
        <v>2</v>
      </c>
      <c r="S63" s="103">
        <v>1</v>
      </c>
      <c r="T63" s="103">
        <v>1</v>
      </c>
      <c r="U63" s="103">
        <v>2</v>
      </c>
      <c r="V63" s="103">
        <v>2</v>
      </c>
      <c r="W63" s="103">
        <v>1</v>
      </c>
      <c r="X63" s="103">
        <v>1</v>
      </c>
      <c r="Y63" s="103">
        <v>1</v>
      </c>
      <c r="Z63" s="103">
        <v>3</v>
      </c>
    </row>
    <row r="64" spans="1:26" ht="20.100000000000001" customHeight="1" x14ac:dyDescent="0.35">
      <c r="A64" s="102">
        <v>61</v>
      </c>
      <c r="B64" s="103">
        <v>1</v>
      </c>
      <c r="C64" s="103">
        <v>2</v>
      </c>
      <c r="D64" s="103">
        <v>1</v>
      </c>
      <c r="E64" s="103">
        <v>1</v>
      </c>
      <c r="F64" s="103">
        <v>1</v>
      </c>
      <c r="G64" s="103">
        <v>2</v>
      </c>
      <c r="H64" s="103">
        <v>2</v>
      </c>
      <c r="I64" s="103">
        <v>1</v>
      </c>
      <c r="J64" s="103">
        <v>1</v>
      </c>
      <c r="K64" s="103">
        <v>3</v>
      </c>
      <c r="L64" s="103">
        <v>1</v>
      </c>
      <c r="M64" s="103">
        <v>2</v>
      </c>
      <c r="N64" s="103">
        <v>1</v>
      </c>
      <c r="O64" s="103">
        <v>2</v>
      </c>
      <c r="P64" s="103">
        <v>3</v>
      </c>
      <c r="Q64" s="103">
        <v>3</v>
      </c>
      <c r="R64" s="103">
        <v>2</v>
      </c>
      <c r="S64" s="103">
        <v>3</v>
      </c>
      <c r="T64" s="103">
        <v>1</v>
      </c>
      <c r="U64" s="103">
        <v>3</v>
      </c>
      <c r="V64" s="103">
        <v>2</v>
      </c>
      <c r="W64" s="103">
        <v>2</v>
      </c>
      <c r="X64" s="103">
        <v>2</v>
      </c>
      <c r="Y64" s="103">
        <v>2</v>
      </c>
      <c r="Z64" s="103">
        <v>2</v>
      </c>
    </row>
    <row r="65" spans="1:26" ht="20.100000000000001" customHeight="1" x14ac:dyDescent="0.35">
      <c r="A65" s="102">
        <v>62</v>
      </c>
      <c r="B65" s="103">
        <v>3</v>
      </c>
      <c r="C65" s="103">
        <v>1</v>
      </c>
      <c r="D65" s="103">
        <v>1</v>
      </c>
      <c r="E65" s="103">
        <v>2</v>
      </c>
      <c r="F65" s="103">
        <v>3</v>
      </c>
      <c r="G65" s="103">
        <v>1</v>
      </c>
      <c r="H65" s="103">
        <v>2</v>
      </c>
      <c r="I65" s="103">
        <v>1</v>
      </c>
      <c r="J65" s="103">
        <v>2</v>
      </c>
      <c r="K65" s="103">
        <v>1</v>
      </c>
      <c r="L65" s="103">
        <v>1</v>
      </c>
      <c r="M65" s="103">
        <v>1</v>
      </c>
      <c r="N65" s="103">
        <v>2</v>
      </c>
      <c r="O65" s="103">
        <v>2</v>
      </c>
      <c r="P65" s="103">
        <v>2</v>
      </c>
      <c r="Q65" s="103">
        <v>3</v>
      </c>
      <c r="R65" s="103">
        <v>1</v>
      </c>
      <c r="S65" s="103">
        <v>1</v>
      </c>
      <c r="T65" s="103">
        <v>3</v>
      </c>
      <c r="U65" s="103">
        <v>1</v>
      </c>
      <c r="V65" s="103">
        <v>1</v>
      </c>
      <c r="W65" s="103">
        <v>3</v>
      </c>
      <c r="X65" s="103">
        <v>3</v>
      </c>
      <c r="Y65" s="103">
        <v>2</v>
      </c>
      <c r="Z65" s="103">
        <v>1</v>
      </c>
    </row>
    <row r="66" spans="1:26" ht="20.100000000000001" customHeight="1" x14ac:dyDescent="0.35">
      <c r="A66" s="102">
        <v>63</v>
      </c>
      <c r="B66" s="103">
        <v>3</v>
      </c>
      <c r="C66" s="103">
        <v>3</v>
      </c>
      <c r="D66" s="103">
        <v>1</v>
      </c>
      <c r="E66" s="103">
        <v>3</v>
      </c>
      <c r="F66" s="103">
        <v>2</v>
      </c>
      <c r="G66" s="103">
        <v>1</v>
      </c>
      <c r="H66" s="103">
        <v>2</v>
      </c>
      <c r="I66" s="103">
        <v>2</v>
      </c>
      <c r="J66" s="103">
        <v>3</v>
      </c>
      <c r="K66" s="103">
        <v>1</v>
      </c>
      <c r="L66" s="103">
        <v>2</v>
      </c>
      <c r="M66" s="103">
        <v>1</v>
      </c>
      <c r="N66" s="103">
        <v>2</v>
      </c>
      <c r="O66" s="103">
        <v>3</v>
      </c>
      <c r="P66" s="103">
        <v>2</v>
      </c>
      <c r="Q66" s="103">
        <v>3</v>
      </c>
      <c r="R66" s="103">
        <v>1</v>
      </c>
      <c r="S66" s="103">
        <v>3</v>
      </c>
      <c r="T66" s="103">
        <v>2</v>
      </c>
      <c r="U66" s="103">
        <v>2</v>
      </c>
      <c r="V66" s="103">
        <v>3</v>
      </c>
      <c r="W66" s="103">
        <v>3</v>
      </c>
      <c r="X66" s="103">
        <v>3</v>
      </c>
      <c r="Y66" s="103">
        <v>2</v>
      </c>
      <c r="Z66" s="103">
        <v>3</v>
      </c>
    </row>
    <row r="67" spans="1:26" ht="20.100000000000001" customHeight="1" x14ac:dyDescent="0.35">
      <c r="A67" s="102">
        <v>64</v>
      </c>
      <c r="B67" s="103">
        <v>2</v>
      </c>
      <c r="C67" s="103">
        <v>1</v>
      </c>
      <c r="D67" s="103">
        <v>2</v>
      </c>
      <c r="E67" s="103">
        <v>1</v>
      </c>
      <c r="F67" s="103">
        <v>1</v>
      </c>
      <c r="G67" s="103">
        <v>2</v>
      </c>
      <c r="H67" s="103">
        <v>2</v>
      </c>
      <c r="I67" s="103">
        <v>2</v>
      </c>
      <c r="J67" s="103">
        <v>2</v>
      </c>
      <c r="K67" s="103">
        <v>2</v>
      </c>
      <c r="L67" s="103">
        <v>2</v>
      </c>
      <c r="M67" s="103">
        <v>2</v>
      </c>
      <c r="N67" s="103">
        <v>1</v>
      </c>
      <c r="O67" s="103">
        <v>2</v>
      </c>
      <c r="P67" s="103">
        <v>3</v>
      </c>
      <c r="Q67" s="103">
        <v>2</v>
      </c>
      <c r="R67" s="103">
        <v>2</v>
      </c>
      <c r="S67" s="103">
        <v>1</v>
      </c>
      <c r="T67" s="103">
        <v>3</v>
      </c>
      <c r="U67" s="103">
        <v>2</v>
      </c>
      <c r="V67" s="103">
        <v>2</v>
      </c>
      <c r="W67" s="103">
        <v>1</v>
      </c>
      <c r="X67" s="103">
        <v>1</v>
      </c>
      <c r="Y67" s="103">
        <v>1</v>
      </c>
      <c r="Z67" s="103">
        <v>2</v>
      </c>
    </row>
    <row r="68" spans="1:26" ht="20.100000000000001" customHeight="1" x14ac:dyDescent="0.35">
      <c r="A68" s="102">
        <v>65</v>
      </c>
      <c r="B68" s="103">
        <v>1</v>
      </c>
      <c r="C68" s="103">
        <v>1</v>
      </c>
      <c r="D68" s="103">
        <v>1</v>
      </c>
      <c r="E68" s="103">
        <v>1</v>
      </c>
      <c r="F68" s="103">
        <v>1</v>
      </c>
      <c r="G68" s="103">
        <v>2</v>
      </c>
      <c r="H68" s="103">
        <v>2</v>
      </c>
      <c r="I68" s="103">
        <v>3</v>
      </c>
      <c r="J68" s="103">
        <v>2</v>
      </c>
      <c r="K68" s="103">
        <v>2</v>
      </c>
      <c r="L68" s="103">
        <v>2</v>
      </c>
      <c r="M68" s="103">
        <v>2</v>
      </c>
      <c r="N68" s="103">
        <v>1</v>
      </c>
      <c r="O68" s="103">
        <v>2</v>
      </c>
      <c r="P68" s="103">
        <v>3</v>
      </c>
      <c r="Q68" s="103">
        <v>2</v>
      </c>
      <c r="R68" s="103">
        <v>2</v>
      </c>
      <c r="S68" s="103">
        <v>1</v>
      </c>
      <c r="T68" s="103">
        <v>1</v>
      </c>
      <c r="U68" s="103">
        <v>2</v>
      </c>
      <c r="V68" s="103">
        <v>2</v>
      </c>
      <c r="W68" s="103">
        <v>1</v>
      </c>
      <c r="X68" s="103">
        <v>1</v>
      </c>
      <c r="Y68" s="103">
        <v>1</v>
      </c>
      <c r="Z68" s="103">
        <v>3</v>
      </c>
    </row>
    <row r="69" spans="1:26" ht="20.100000000000001" customHeight="1" x14ac:dyDescent="0.35">
      <c r="A69" s="102">
        <v>66</v>
      </c>
      <c r="B69" s="103">
        <v>1</v>
      </c>
      <c r="C69" s="103">
        <v>2</v>
      </c>
      <c r="D69" s="103">
        <v>1</v>
      </c>
      <c r="E69" s="103">
        <v>1</v>
      </c>
      <c r="F69" s="103">
        <v>1</v>
      </c>
      <c r="G69" s="103">
        <v>2</v>
      </c>
      <c r="H69" s="103">
        <v>2</v>
      </c>
      <c r="I69" s="103">
        <v>1</v>
      </c>
      <c r="J69" s="103">
        <v>1</v>
      </c>
      <c r="K69" s="103">
        <v>3</v>
      </c>
      <c r="L69" s="103">
        <v>1</v>
      </c>
      <c r="M69" s="103">
        <v>2</v>
      </c>
      <c r="N69" s="103">
        <v>1</v>
      </c>
      <c r="O69" s="103">
        <v>2</v>
      </c>
      <c r="P69" s="103">
        <v>3</v>
      </c>
      <c r="Q69" s="103">
        <v>3</v>
      </c>
      <c r="R69" s="103">
        <v>2</v>
      </c>
      <c r="S69" s="103">
        <v>2</v>
      </c>
      <c r="T69" s="103">
        <v>1</v>
      </c>
      <c r="U69" s="103">
        <v>2</v>
      </c>
      <c r="V69" s="103">
        <v>2</v>
      </c>
      <c r="W69" s="103">
        <v>2</v>
      </c>
      <c r="X69" s="103">
        <v>2</v>
      </c>
      <c r="Y69" s="103">
        <v>2</v>
      </c>
      <c r="Z69" s="103">
        <v>2</v>
      </c>
    </row>
    <row r="70" spans="1:26" ht="20.100000000000001" customHeight="1" x14ac:dyDescent="0.35">
      <c r="A70" s="102">
        <v>67</v>
      </c>
      <c r="B70" s="103">
        <v>2</v>
      </c>
      <c r="C70" s="103">
        <v>2</v>
      </c>
      <c r="D70" s="103">
        <v>1</v>
      </c>
      <c r="E70" s="103">
        <v>2</v>
      </c>
      <c r="F70" s="103">
        <v>1</v>
      </c>
      <c r="G70" s="103">
        <v>1</v>
      </c>
      <c r="H70" s="103">
        <v>2</v>
      </c>
      <c r="I70" s="103">
        <v>2</v>
      </c>
      <c r="J70" s="103">
        <v>2</v>
      </c>
      <c r="K70" s="103">
        <v>1</v>
      </c>
      <c r="L70" s="103">
        <v>1</v>
      </c>
      <c r="M70" s="103">
        <v>1</v>
      </c>
      <c r="N70" s="103">
        <v>1</v>
      </c>
      <c r="O70" s="103">
        <v>2</v>
      </c>
      <c r="P70" s="103">
        <v>2</v>
      </c>
      <c r="Q70" s="103">
        <v>3</v>
      </c>
      <c r="R70" s="103">
        <v>1</v>
      </c>
      <c r="S70" s="103">
        <v>1</v>
      </c>
      <c r="T70" s="103">
        <v>3</v>
      </c>
      <c r="U70" s="103">
        <v>1</v>
      </c>
      <c r="V70" s="103">
        <v>1</v>
      </c>
      <c r="W70" s="103">
        <v>3</v>
      </c>
      <c r="X70" s="103">
        <v>3</v>
      </c>
      <c r="Y70" s="103">
        <v>2</v>
      </c>
      <c r="Z70" s="103">
        <v>1</v>
      </c>
    </row>
    <row r="71" spans="1:26" ht="20.100000000000001" customHeight="1" x14ac:dyDescent="0.35">
      <c r="A71" s="102">
        <v>68</v>
      </c>
      <c r="B71" s="103">
        <v>3</v>
      </c>
      <c r="C71" s="103">
        <v>3</v>
      </c>
      <c r="D71" s="103">
        <v>1</v>
      </c>
      <c r="E71" s="103">
        <v>3</v>
      </c>
      <c r="F71" s="103">
        <v>2</v>
      </c>
      <c r="G71" s="103">
        <v>1</v>
      </c>
      <c r="H71" s="103">
        <v>2</v>
      </c>
      <c r="I71" s="103">
        <v>2</v>
      </c>
      <c r="J71" s="103">
        <v>3</v>
      </c>
      <c r="K71" s="103">
        <v>1</v>
      </c>
      <c r="L71" s="103">
        <v>2</v>
      </c>
      <c r="M71" s="103">
        <v>1</v>
      </c>
      <c r="N71" s="103">
        <v>2</v>
      </c>
      <c r="O71" s="103">
        <v>3</v>
      </c>
      <c r="P71" s="103">
        <v>2</v>
      </c>
      <c r="Q71" s="103">
        <v>2</v>
      </c>
      <c r="R71" s="103">
        <v>1</v>
      </c>
      <c r="S71" s="103">
        <v>3</v>
      </c>
      <c r="T71" s="103">
        <v>2</v>
      </c>
      <c r="U71" s="103">
        <v>2</v>
      </c>
      <c r="V71" s="103">
        <v>3</v>
      </c>
      <c r="W71" s="103">
        <v>3</v>
      </c>
      <c r="X71" s="103">
        <v>2</v>
      </c>
      <c r="Y71" s="103">
        <v>2</v>
      </c>
      <c r="Z71" s="103">
        <v>1</v>
      </c>
    </row>
    <row r="72" spans="1:26" ht="20.100000000000001" customHeight="1" x14ac:dyDescent="0.35">
      <c r="A72" s="102">
        <v>69</v>
      </c>
      <c r="B72" s="103">
        <v>1</v>
      </c>
      <c r="C72" s="103">
        <v>2</v>
      </c>
      <c r="D72" s="103">
        <v>1</v>
      </c>
      <c r="E72" s="103">
        <v>1</v>
      </c>
      <c r="F72" s="103">
        <v>1</v>
      </c>
      <c r="G72" s="103">
        <v>2</v>
      </c>
      <c r="H72" s="103">
        <v>2</v>
      </c>
      <c r="I72" s="103">
        <v>1</v>
      </c>
      <c r="J72" s="103">
        <v>1</v>
      </c>
      <c r="K72" s="103">
        <v>3</v>
      </c>
      <c r="L72" s="103">
        <v>1</v>
      </c>
      <c r="M72" s="103">
        <v>2</v>
      </c>
      <c r="N72" s="103">
        <v>1</v>
      </c>
      <c r="O72" s="103">
        <v>2</v>
      </c>
      <c r="P72" s="103">
        <v>3</v>
      </c>
      <c r="Q72" s="103">
        <v>3</v>
      </c>
      <c r="R72" s="103">
        <v>2</v>
      </c>
      <c r="S72" s="103">
        <v>2</v>
      </c>
      <c r="T72" s="103">
        <v>1</v>
      </c>
      <c r="U72" s="103">
        <v>3</v>
      </c>
      <c r="V72" s="103">
        <v>2</v>
      </c>
      <c r="W72" s="103">
        <v>2</v>
      </c>
      <c r="X72" s="103">
        <v>2</v>
      </c>
      <c r="Y72" s="103">
        <v>2</v>
      </c>
      <c r="Z72" s="103">
        <v>2</v>
      </c>
    </row>
    <row r="73" spans="1:26" ht="20.100000000000001" customHeight="1" x14ac:dyDescent="0.35">
      <c r="A73" s="102">
        <v>70</v>
      </c>
      <c r="B73" s="103">
        <v>2</v>
      </c>
      <c r="C73" s="103">
        <v>2</v>
      </c>
      <c r="D73" s="103">
        <v>1</v>
      </c>
      <c r="E73" s="103">
        <v>2</v>
      </c>
      <c r="F73" s="103">
        <v>2</v>
      </c>
      <c r="G73" s="103">
        <v>1</v>
      </c>
      <c r="H73" s="103">
        <v>2</v>
      </c>
      <c r="I73" s="103">
        <v>1</v>
      </c>
      <c r="J73" s="103">
        <v>2</v>
      </c>
      <c r="K73" s="103">
        <v>1</v>
      </c>
      <c r="L73" s="103">
        <v>1</v>
      </c>
      <c r="M73" s="103">
        <v>1</v>
      </c>
      <c r="N73" s="103">
        <v>1</v>
      </c>
      <c r="O73" s="103">
        <v>2</v>
      </c>
      <c r="P73" s="103">
        <v>2</v>
      </c>
      <c r="Q73" s="103">
        <v>3</v>
      </c>
      <c r="R73" s="103">
        <v>1</v>
      </c>
      <c r="S73" s="103">
        <v>1</v>
      </c>
      <c r="T73" s="103">
        <v>3</v>
      </c>
      <c r="U73" s="103">
        <v>2</v>
      </c>
      <c r="V73" s="103">
        <v>1</v>
      </c>
      <c r="W73" s="103">
        <v>2</v>
      </c>
      <c r="X73" s="103">
        <v>3</v>
      </c>
      <c r="Y73" s="103">
        <v>1</v>
      </c>
      <c r="Z73" s="103">
        <v>1</v>
      </c>
    </row>
    <row r="74" spans="1:26" ht="20.100000000000001" customHeight="1" x14ac:dyDescent="0.35">
      <c r="A74" s="102">
        <v>71</v>
      </c>
      <c r="B74" s="103">
        <v>3</v>
      </c>
      <c r="C74" s="103">
        <v>2</v>
      </c>
      <c r="D74" s="103">
        <v>1</v>
      </c>
      <c r="E74" s="103">
        <v>3</v>
      </c>
      <c r="F74" s="103">
        <v>2</v>
      </c>
      <c r="G74" s="103">
        <v>1</v>
      </c>
      <c r="H74" s="103">
        <v>2</v>
      </c>
      <c r="I74" s="103">
        <v>2</v>
      </c>
      <c r="J74" s="103">
        <v>3</v>
      </c>
      <c r="K74" s="103">
        <v>2</v>
      </c>
      <c r="L74" s="103">
        <v>2</v>
      </c>
      <c r="M74" s="103">
        <v>1</v>
      </c>
      <c r="N74" s="103">
        <v>2</v>
      </c>
      <c r="O74" s="103">
        <v>3</v>
      </c>
      <c r="P74" s="103">
        <v>2</v>
      </c>
      <c r="Q74" s="103">
        <v>3</v>
      </c>
      <c r="R74" s="103">
        <v>1</v>
      </c>
      <c r="S74" s="103">
        <v>3</v>
      </c>
      <c r="T74" s="103">
        <v>2</v>
      </c>
      <c r="U74" s="103">
        <v>2</v>
      </c>
      <c r="V74" s="103">
        <v>3</v>
      </c>
      <c r="W74" s="103">
        <v>3</v>
      </c>
      <c r="X74" s="103">
        <v>2</v>
      </c>
      <c r="Y74" s="103">
        <v>2</v>
      </c>
      <c r="Z74" s="103">
        <v>1</v>
      </c>
    </row>
    <row r="75" spans="1:26" ht="20.100000000000001" customHeight="1" x14ac:dyDescent="0.35">
      <c r="A75" s="102">
        <v>72</v>
      </c>
      <c r="B75" s="103">
        <v>2</v>
      </c>
      <c r="C75" s="103">
        <v>1</v>
      </c>
      <c r="D75" s="103">
        <v>2</v>
      </c>
      <c r="E75" s="103">
        <v>1</v>
      </c>
      <c r="F75" s="103">
        <v>1</v>
      </c>
      <c r="G75" s="103">
        <v>2</v>
      </c>
      <c r="H75" s="103">
        <v>2</v>
      </c>
      <c r="I75" s="103">
        <v>2</v>
      </c>
      <c r="J75" s="103">
        <v>2</v>
      </c>
      <c r="K75" s="103">
        <v>2</v>
      </c>
      <c r="L75" s="103">
        <v>2</v>
      </c>
      <c r="M75" s="103">
        <v>2</v>
      </c>
      <c r="N75" s="103">
        <v>1</v>
      </c>
      <c r="O75" s="103">
        <v>2</v>
      </c>
      <c r="P75" s="103">
        <v>3</v>
      </c>
      <c r="Q75" s="103">
        <v>2</v>
      </c>
      <c r="R75" s="103">
        <v>3</v>
      </c>
      <c r="S75" s="103">
        <v>1</v>
      </c>
      <c r="T75" s="103">
        <v>3</v>
      </c>
      <c r="U75" s="103">
        <v>2</v>
      </c>
      <c r="V75" s="103">
        <v>2</v>
      </c>
      <c r="W75" s="103">
        <v>1</v>
      </c>
      <c r="X75" s="103">
        <v>1</v>
      </c>
      <c r="Y75" s="103">
        <v>1</v>
      </c>
      <c r="Z75" s="103">
        <v>3</v>
      </c>
    </row>
    <row r="76" spans="1:26" ht="20.100000000000001" customHeight="1" x14ac:dyDescent="0.35">
      <c r="A76" s="101" t="s">
        <v>47</v>
      </c>
      <c r="B76" s="101" t="s">
        <v>48</v>
      </c>
      <c r="C76" s="101" t="s">
        <v>49</v>
      </c>
      <c r="D76" s="101" t="s">
        <v>50</v>
      </c>
      <c r="E76" s="101" t="s">
        <v>51</v>
      </c>
      <c r="F76" s="101" t="s">
        <v>52</v>
      </c>
      <c r="G76" s="101" t="s">
        <v>53</v>
      </c>
      <c r="H76" s="101" t="s">
        <v>54</v>
      </c>
      <c r="I76" s="101" t="s">
        <v>55</v>
      </c>
      <c r="J76" s="101" t="s">
        <v>56</v>
      </c>
      <c r="K76" s="101" t="s">
        <v>31</v>
      </c>
      <c r="L76" s="101" t="s">
        <v>32</v>
      </c>
      <c r="M76" s="101" t="s">
        <v>33</v>
      </c>
      <c r="N76" s="101" t="s">
        <v>34</v>
      </c>
      <c r="O76" s="101" t="s">
        <v>35</v>
      </c>
      <c r="P76" s="101" t="s">
        <v>36</v>
      </c>
      <c r="Q76" s="101" t="s">
        <v>37</v>
      </c>
      <c r="R76" s="101" t="s">
        <v>38</v>
      </c>
      <c r="S76" s="101" t="s">
        <v>39</v>
      </c>
      <c r="T76" s="101" t="s">
        <v>40</v>
      </c>
      <c r="U76" s="101" t="s">
        <v>41</v>
      </c>
      <c r="V76" s="101" t="s">
        <v>42</v>
      </c>
      <c r="W76" s="101" t="s">
        <v>43</v>
      </c>
      <c r="X76" s="101" t="s">
        <v>44</v>
      </c>
      <c r="Y76" s="101" t="s">
        <v>45</v>
      </c>
      <c r="Z76" s="101" t="s">
        <v>46</v>
      </c>
    </row>
    <row r="77" spans="1:26" ht="20.100000000000001" customHeight="1" x14ac:dyDescent="0.35">
      <c r="A77" s="102">
        <v>73</v>
      </c>
      <c r="B77" s="103">
        <v>2</v>
      </c>
      <c r="C77" s="103">
        <v>1</v>
      </c>
      <c r="D77" s="103">
        <v>3</v>
      </c>
      <c r="E77" s="103">
        <v>3</v>
      </c>
      <c r="F77" s="103">
        <v>1</v>
      </c>
      <c r="G77" s="103">
        <v>2</v>
      </c>
      <c r="H77" s="103">
        <v>1</v>
      </c>
      <c r="I77" s="103">
        <v>1</v>
      </c>
      <c r="J77" s="103">
        <v>3</v>
      </c>
      <c r="K77" s="103">
        <v>2</v>
      </c>
      <c r="L77" s="103">
        <v>1</v>
      </c>
      <c r="M77" s="103">
        <v>1</v>
      </c>
      <c r="N77" s="103">
        <v>3</v>
      </c>
      <c r="O77" s="103">
        <v>1</v>
      </c>
      <c r="P77" s="103">
        <v>1</v>
      </c>
      <c r="Q77" s="103">
        <v>1</v>
      </c>
      <c r="R77" s="103">
        <v>1</v>
      </c>
      <c r="S77" s="103">
        <v>1</v>
      </c>
      <c r="T77" s="103">
        <v>1</v>
      </c>
      <c r="U77" s="103">
        <v>1</v>
      </c>
      <c r="V77" s="103">
        <v>2</v>
      </c>
      <c r="W77" s="103">
        <v>1</v>
      </c>
      <c r="X77" s="103">
        <v>1</v>
      </c>
      <c r="Y77" s="103">
        <v>2</v>
      </c>
      <c r="Z77" s="103">
        <v>1</v>
      </c>
    </row>
    <row r="78" spans="1:26" ht="20.100000000000001" customHeight="1" x14ac:dyDescent="0.35">
      <c r="A78" s="102">
        <v>74</v>
      </c>
      <c r="B78" s="103">
        <v>2</v>
      </c>
      <c r="C78" s="103">
        <v>1</v>
      </c>
      <c r="D78" s="103">
        <v>3</v>
      </c>
      <c r="E78" s="103">
        <v>3</v>
      </c>
      <c r="F78" s="103">
        <v>1</v>
      </c>
      <c r="G78" s="103">
        <v>1</v>
      </c>
      <c r="H78" s="103">
        <v>2</v>
      </c>
      <c r="I78" s="103">
        <v>1</v>
      </c>
      <c r="J78" s="103">
        <v>1</v>
      </c>
      <c r="K78" s="103">
        <v>2</v>
      </c>
      <c r="L78" s="103">
        <v>1</v>
      </c>
      <c r="M78" s="103">
        <v>1</v>
      </c>
      <c r="N78" s="103">
        <v>3</v>
      </c>
      <c r="O78" s="103">
        <v>2</v>
      </c>
      <c r="P78" s="103">
        <v>2</v>
      </c>
      <c r="Q78" s="103">
        <v>3</v>
      </c>
      <c r="R78" s="103">
        <v>1</v>
      </c>
      <c r="S78" s="103">
        <v>2</v>
      </c>
      <c r="T78" s="103">
        <v>1</v>
      </c>
      <c r="U78" s="103">
        <v>1</v>
      </c>
      <c r="V78" s="103">
        <v>2</v>
      </c>
      <c r="W78" s="103">
        <v>1</v>
      </c>
      <c r="X78" s="103">
        <v>2</v>
      </c>
      <c r="Y78" s="103">
        <v>2</v>
      </c>
      <c r="Z78" s="103">
        <v>1</v>
      </c>
    </row>
    <row r="79" spans="1:26" ht="20.100000000000001" customHeight="1" x14ac:dyDescent="0.35">
      <c r="A79" s="102">
        <v>75</v>
      </c>
      <c r="B79" s="103">
        <v>1</v>
      </c>
      <c r="C79" s="103">
        <v>1</v>
      </c>
      <c r="D79" s="103">
        <v>1</v>
      </c>
      <c r="E79" s="103">
        <v>2</v>
      </c>
      <c r="F79" s="103">
        <v>3</v>
      </c>
      <c r="G79" s="103">
        <v>3</v>
      </c>
      <c r="H79" s="103">
        <v>3</v>
      </c>
      <c r="I79" s="103">
        <v>3</v>
      </c>
      <c r="J79" s="103">
        <v>1</v>
      </c>
      <c r="K79" s="103">
        <v>3</v>
      </c>
      <c r="L79" s="103">
        <v>2</v>
      </c>
      <c r="M79" s="103">
        <v>1</v>
      </c>
      <c r="N79" s="103">
        <v>2</v>
      </c>
      <c r="O79" s="103">
        <v>3</v>
      </c>
      <c r="P79" s="103">
        <v>2</v>
      </c>
      <c r="Q79" s="103">
        <v>2</v>
      </c>
      <c r="R79" s="103">
        <v>2</v>
      </c>
      <c r="S79" s="103">
        <v>2</v>
      </c>
      <c r="T79" s="103">
        <v>2</v>
      </c>
      <c r="U79" s="103">
        <v>1</v>
      </c>
      <c r="V79" s="103">
        <v>2</v>
      </c>
      <c r="W79" s="103">
        <v>2</v>
      </c>
      <c r="X79" s="103">
        <v>1</v>
      </c>
      <c r="Y79" s="103">
        <v>2</v>
      </c>
      <c r="Z79" s="103">
        <v>2</v>
      </c>
    </row>
    <row r="80" spans="1:26" ht="20.100000000000001" customHeight="1" x14ac:dyDescent="0.35">
      <c r="A80" s="102">
        <v>76</v>
      </c>
      <c r="B80" s="103">
        <v>3</v>
      </c>
      <c r="C80" s="103">
        <v>1</v>
      </c>
      <c r="D80" s="103">
        <v>3</v>
      </c>
      <c r="E80" s="103">
        <v>1</v>
      </c>
      <c r="F80" s="103">
        <v>2</v>
      </c>
      <c r="G80" s="103">
        <v>2</v>
      </c>
      <c r="H80" s="103">
        <v>1</v>
      </c>
      <c r="I80" s="103">
        <v>2</v>
      </c>
      <c r="J80" s="103">
        <v>2</v>
      </c>
      <c r="K80" s="103">
        <v>1</v>
      </c>
      <c r="L80" s="103">
        <v>3</v>
      </c>
      <c r="M80" s="103">
        <v>2</v>
      </c>
      <c r="N80" s="103">
        <v>1</v>
      </c>
      <c r="O80" s="103">
        <v>3</v>
      </c>
      <c r="P80" s="103">
        <v>3</v>
      </c>
      <c r="Q80" s="103">
        <v>3</v>
      </c>
      <c r="R80" s="103">
        <v>3</v>
      </c>
      <c r="S80" s="103">
        <v>1</v>
      </c>
      <c r="T80" s="103">
        <v>3</v>
      </c>
      <c r="U80" s="103">
        <v>1</v>
      </c>
      <c r="V80" s="103">
        <v>1</v>
      </c>
      <c r="W80" s="103">
        <v>2</v>
      </c>
      <c r="X80" s="103">
        <v>1</v>
      </c>
      <c r="Y80" s="103">
        <v>1</v>
      </c>
      <c r="Z80" s="103">
        <v>3</v>
      </c>
    </row>
    <row r="81" spans="1:26" ht="20.100000000000001" customHeight="1" x14ac:dyDescent="0.35">
      <c r="A81" s="102">
        <v>77</v>
      </c>
      <c r="B81" s="103">
        <v>1</v>
      </c>
      <c r="C81" s="103">
        <v>1</v>
      </c>
      <c r="D81" s="103">
        <v>2</v>
      </c>
      <c r="E81" s="103">
        <v>3</v>
      </c>
      <c r="F81" s="103">
        <v>1</v>
      </c>
      <c r="G81" s="103">
        <v>1</v>
      </c>
      <c r="H81" s="103">
        <v>2</v>
      </c>
      <c r="I81" s="103">
        <v>1</v>
      </c>
      <c r="J81" s="103">
        <v>2</v>
      </c>
      <c r="K81" s="103">
        <v>2</v>
      </c>
      <c r="L81" s="103">
        <v>1</v>
      </c>
      <c r="M81" s="103">
        <v>3</v>
      </c>
      <c r="N81" s="103">
        <v>2</v>
      </c>
      <c r="O81" s="103">
        <v>1</v>
      </c>
      <c r="P81" s="103">
        <v>1</v>
      </c>
      <c r="Q81" s="103">
        <v>1</v>
      </c>
      <c r="R81" s="103">
        <v>1</v>
      </c>
      <c r="S81" s="103">
        <v>3</v>
      </c>
      <c r="T81" s="103">
        <v>1</v>
      </c>
      <c r="U81" s="103">
        <v>1</v>
      </c>
      <c r="V81" s="103">
        <v>3</v>
      </c>
      <c r="W81" s="103">
        <v>3</v>
      </c>
      <c r="X81" s="103">
        <v>3</v>
      </c>
      <c r="Y81" s="103">
        <v>3</v>
      </c>
      <c r="Z81" s="103">
        <v>3</v>
      </c>
    </row>
    <row r="82" spans="1:26" ht="20.100000000000001" customHeight="1" x14ac:dyDescent="0.35">
      <c r="A82" s="102">
        <v>78</v>
      </c>
      <c r="B82" s="103">
        <v>2</v>
      </c>
      <c r="C82" s="103">
        <v>1</v>
      </c>
      <c r="D82" s="103">
        <v>3</v>
      </c>
      <c r="E82" s="103">
        <v>3</v>
      </c>
      <c r="F82" s="103">
        <v>1</v>
      </c>
      <c r="G82" s="103">
        <v>2</v>
      </c>
      <c r="H82" s="103">
        <v>1</v>
      </c>
      <c r="I82" s="103">
        <v>1</v>
      </c>
      <c r="J82" s="103">
        <v>3</v>
      </c>
      <c r="K82" s="103">
        <v>2</v>
      </c>
      <c r="L82" s="103">
        <v>2</v>
      </c>
      <c r="M82" s="103">
        <v>1</v>
      </c>
      <c r="N82" s="103">
        <v>2</v>
      </c>
      <c r="O82" s="103">
        <v>1</v>
      </c>
      <c r="P82" s="103">
        <v>1</v>
      </c>
      <c r="Q82" s="103">
        <v>1</v>
      </c>
      <c r="R82" s="103">
        <v>1</v>
      </c>
      <c r="S82" s="103">
        <v>1</v>
      </c>
      <c r="T82" s="103">
        <v>2</v>
      </c>
      <c r="U82" s="103">
        <v>1</v>
      </c>
      <c r="V82" s="103">
        <v>2</v>
      </c>
      <c r="W82" s="103">
        <v>1</v>
      </c>
      <c r="X82" s="103">
        <v>1</v>
      </c>
      <c r="Y82" s="103">
        <v>2</v>
      </c>
      <c r="Z82" s="103">
        <v>1</v>
      </c>
    </row>
    <row r="83" spans="1:26" ht="20.100000000000001" customHeight="1" x14ac:dyDescent="0.35">
      <c r="A83" s="102">
        <v>79</v>
      </c>
      <c r="B83" s="103">
        <v>2</v>
      </c>
      <c r="C83" s="103">
        <v>2</v>
      </c>
      <c r="D83" s="103">
        <v>1</v>
      </c>
      <c r="E83" s="103">
        <v>3</v>
      </c>
      <c r="F83" s="103">
        <v>1</v>
      </c>
      <c r="G83" s="103">
        <v>1</v>
      </c>
      <c r="H83" s="103">
        <v>2</v>
      </c>
      <c r="I83" s="103">
        <v>1</v>
      </c>
      <c r="J83" s="103">
        <v>2</v>
      </c>
      <c r="K83" s="103">
        <v>2</v>
      </c>
      <c r="L83" s="103">
        <v>1</v>
      </c>
      <c r="M83" s="103">
        <v>1</v>
      </c>
      <c r="N83" s="103">
        <v>3</v>
      </c>
      <c r="O83" s="103">
        <v>2</v>
      </c>
      <c r="P83" s="103">
        <v>2</v>
      </c>
      <c r="Q83" s="103">
        <v>3</v>
      </c>
      <c r="R83" s="103">
        <v>1</v>
      </c>
      <c r="S83" s="103">
        <v>2</v>
      </c>
      <c r="T83" s="103">
        <v>1</v>
      </c>
      <c r="U83" s="103">
        <v>1</v>
      </c>
      <c r="V83" s="103">
        <v>2</v>
      </c>
      <c r="W83" s="103">
        <v>1</v>
      </c>
      <c r="X83" s="103">
        <v>2</v>
      </c>
      <c r="Y83" s="103">
        <v>1</v>
      </c>
      <c r="Z83" s="103">
        <v>2</v>
      </c>
    </row>
    <row r="84" spans="1:26" ht="20.100000000000001" customHeight="1" x14ac:dyDescent="0.35">
      <c r="A84" s="102">
        <v>80</v>
      </c>
      <c r="B84" s="103">
        <v>1</v>
      </c>
      <c r="C84" s="103">
        <v>1</v>
      </c>
      <c r="D84" s="103">
        <v>1</v>
      </c>
      <c r="E84" s="103">
        <v>1</v>
      </c>
      <c r="F84" s="103">
        <v>3</v>
      </c>
      <c r="G84" s="103">
        <v>3</v>
      </c>
      <c r="H84" s="103">
        <v>1</v>
      </c>
      <c r="I84" s="103">
        <v>3</v>
      </c>
      <c r="J84" s="103">
        <v>1</v>
      </c>
      <c r="K84" s="103">
        <v>3</v>
      </c>
      <c r="L84" s="103">
        <v>2</v>
      </c>
      <c r="M84" s="103">
        <v>1</v>
      </c>
      <c r="N84" s="103">
        <v>2</v>
      </c>
      <c r="O84" s="103">
        <v>3</v>
      </c>
      <c r="P84" s="103">
        <v>2</v>
      </c>
      <c r="Q84" s="103">
        <v>2</v>
      </c>
      <c r="R84" s="103">
        <v>2</v>
      </c>
      <c r="S84" s="103">
        <v>2</v>
      </c>
      <c r="T84" s="103">
        <v>2</v>
      </c>
      <c r="U84" s="103">
        <v>1</v>
      </c>
      <c r="V84" s="103">
        <v>2</v>
      </c>
      <c r="W84" s="103">
        <v>2</v>
      </c>
      <c r="X84" s="103">
        <v>1</v>
      </c>
      <c r="Y84" s="103">
        <v>2</v>
      </c>
      <c r="Z84" s="103">
        <v>2</v>
      </c>
    </row>
    <row r="85" spans="1:26" ht="20.100000000000001" customHeight="1" x14ac:dyDescent="0.35">
      <c r="A85" s="102">
        <v>81</v>
      </c>
      <c r="B85" s="103">
        <v>1</v>
      </c>
      <c r="C85" s="103">
        <v>3</v>
      </c>
      <c r="D85" s="103">
        <v>3</v>
      </c>
      <c r="E85" s="103">
        <v>1</v>
      </c>
      <c r="F85" s="103">
        <v>1</v>
      </c>
      <c r="G85" s="103">
        <v>2</v>
      </c>
      <c r="H85" s="103">
        <v>1</v>
      </c>
      <c r="I85" s="103">
        <v>1</v>
      </c>
      <c r="J85" s="103">
        <v>2</v>
      </c>
      <c r="K85" s="103">
        <v>2</v>
      </c>
      <c r="L85" s="103">
        <v>1</v>
      </c>
      <c r="M85" s="103">
        <v>2</v>
      </c>
      <c r="N85" s="103">
        <v>1</v>
      </c>
      <c r="O85" s="103">
        <v>2</v>
      </c>
      <c r="P85" s="103">
        <v>2</v>
      </c>
      <c r="Q85" s="103">
        <v>3</v>
      </c>
      <c r="R85" s="103">
        <v>2</v>
      </c>
      <c r="S85" s="103">
        <v>1</v>
      </c>
      <c r="T85" s="103">
        <v>3</v>
      </c>
      <c r="U85" s="103">
        <v>1</v>
      </c>
      <c r="V85" s="103">
        <v>2</v>
      </c>
      <c r="W85" s="103">
        <v>3</v>
      </c>
      <c r="X85" s="103">
        <v>3</v>
      </c>
      <c r="Y85" s="103">
        <v>3</v>
      </c>
      <c r="Z85" s="103">
        <v>2</v>
      </c>
    </row>
    <row r="86" spans="1:26" ht="20.100000000000001" customHeight="1" x14ac:dyDescent="0.35">
      <c r="A86" s="102">
        <v>82</v>
      </c>
      <c r="B86" s="103">
        <v>2</v>
      </c>
      <c r="C86" s="103">
        <v>3</v>
      </c>
      <c r="D86" s="103">
        <v>1</v>
      </c>
      <c r="E86" s="103">
        <v>2</v>
      </c>
      <c r="F86" s="103">
        <v>3</v>
      </c>
      <c r="G86" s="103">
        <v>3</v>
      </c>
      <c r="H86" s="103">
        <v>3</v>
      </c>
      <c r="I86" s="103">
        <v>3</v>
      </c>
      <c r="J86" s="103">
        <v>3</v>
      </c>
      <c r="K86" s="103">
        <v>1</v>
      </c>
      <c r="L86" s="103">
        <v>3</v>
      </c>
      <c r="M86" s="103">
        <v>1</v>
      </c>
      <c r="N86" s="103">
        <v>2</v>
      </c>
      <c r="O86" s="103">
        <v>1</v>
      </c>
      <c r="P86" s="103">
        <v>2</v>
      </c>
      <c r="Q86" s="103">
        <v>1</v>
      </c>
      <c r="R86" s="103">
        <v>1</v>
      </c>
      <c r="S86" s="103">
        <v>3</v>
      </c>
      <c r="T86" s="103">
        <v>1</v>
      </c>
      <c r="U86" s="103">
        <v>1</v>
      </c>
      <c r="V86" s="103">
        <v>1</v>
      </c>
      <c r="W86" s="103">
        <v>2</v>
      </c>
      <c r="X86" s="103">
        <v>2</v>
      </c>
      <c r="Y86" s="103">
        <v>3</v>
      </c>
      <c r="Z86" s="103">
        <v>1</v>
      </c>
    </row>
    <row r="87" spans="1:26" ht="20.100000000000001" customHeight="1" x14ac:dyDescent="0.35">
      <c r="A87" s="102">
        <v>83</v>
      </c>
      <c r="B87" s="103">
        <v>1</v>
      </c>
      <c r="C87" s="103">
        <v>2</v>
      </c>
      <c r="D87" s="103">
        <v>2</v>
      </c>
      <c r="E87" s="103">
        <v>2</v>
      </c>
      <c r="F87" s="103">
        <v>3</v>
      </c>
      <c r="G87" s="103">
        <v>3</v>
      </c>
      <c r="H87" s="103">
        <v>2</v>
      </c>
      <c r="I87" s="103">
        <v>3</v>
      </c>
      <c r="J87" s="103">
        <v>3</v>
      </c>
      <c r="K87" s="103">
        <v>1</v>
      </c>
      <c r="L87" s="103">
        <v>3</v>
      </c>
      <c r="M87" s="103">
        <v>1</v>
      </c>
      <c r="N87" s="103">
        <v>2</v>
      </c>
      <c r="O87" s="103">
        <v>1</v>
      </c>
      <c r="P87" s="103">
        <v>2</v>
      </c>
      <c r="Q87" s="103">
        <v>1</v>
      </c>
      <c r="R87" s="103">
        <v>1</v>
      </c>
      <c r="S87" s="103">
        <v>3</v>
      </c>
      <c r="T87" s="103">
        <v>2</v>
      </c>
      <c r="U87" s="103">
        <v>1</v>
      </c>
      <c r="V87" s="103">
        <v>1</v>
      </c>
      <c r="W87" s="103">
        <v>2</v>
      </c>
      <c r="X87" s="103">
        <v>2</v>
      </c>
      <c r="Y87" s="103">
        <v>3</v>
      </c>
      <c r="Z87" s="103">
        <v>2</v>
      </c>
    </row>
    <row r="88" spans="1:26" ht="20.100000000000001" customHeight="1" x14ac:dyDescent="0.35">
      <c r="A88" s="102">
        <v>84</v>
      </c>
      <c r="B88" s="103">
        <v>3</v>
      </c>
      <c r="C88" s="103">
        <v>1</v>
      </c>
      <c r="D88" s="103">
        <v>2</v>
      </c>
      <c r="E88" s="103">
        <v>2</v>
      </c>
      <c r="F88" s="103">
        <v>2</v>
      </c>
      <c r="G88" s="103">
        <v>1</v>
      </c>
      <c r="H88" s="103">
        <v>1</v>
      </c>
      <c r="I88" s="103">
        <v>2</v>
      </c>
      <c r="J88" s="103">
        <v>2</v>
      </c>
      <c r="K88" s="103">
        <v>2</v>
      </c>
      <c r="L88" s="103">
        <v>2</v>
      </c>
      <c r="M88" s="103">
        <v>1</v>
      </c>
      <c r="N88" s="103">
        <v>2</v>
      </c>
      <c r="O88" s="103">
        <v>1</v>
      </c>
      <c r="P88" s="103">
        <v>2</v>
      </c>
      <c r="Q88" s="103">
        <v>2</v>
      </c>
      <c r="R88" s="103">
        <v>1</v>
      </c>
      <c r="S88" s="103">
        <v>2</v>
      </c>
      <c r="T88" s="103">
        <v>2</v>
      </c>
      <c r="U88" s="103">
        <v>2</v>
      </c>
      <c r="V88" s="103">
        <v>1</v>
      </c>
      <c r="W88" s="103">
        <v>2</v>
      </c>
      <c r="X88" s="103">
        <v>1</v>
      </c>
      <c r="Y88" s="103">
        <v>1</v>
      </c>
      <c r="Z88" s="103">
        <v>3</v>
      </c>
    </row>
    <row r="89" spans="1:26" ht="20.100000000000001" customHeight="1" x14ac:dyDescent="0.35">
      <c r="A89" s="102">
        <v>85</v>
      </c>
      <c r="B89" s="103">
        <v>2</v>
      </c>
      <c r="C89" s="103">
        <v>2</v>
      </c>
      <c r="D89" s="103">
        <v>2</v>
      </c>
      <c r="E89" s="103">
        <v>2</v>
      </c>
      <c r="F89" s="103">
        <v>2</v>
      </c>
      <c r="G89" s="103">
        <v>2</v>
      </c>
      <c r="H89" s="103">
        <v>1</v>
      </c>
      <c r="I89" s="103">
        <v>1</v>
      </c>
      <c r="J89" s="103">
        <v>2</v>
      </c>
      <c r="K89" s="103">
        <v>2</v>
      </c>
      <c r="L89" s="103">
        <v>2</v>
      </c>
      <c r="M89" s="103">
        <v>3</v>
      </c>
      <c r="N89" s="103">
        <v>1</v>
      </c>
      <c r="O89" s="103">
        <v>3</v>
      </c>
      <c r="P89" s="103">
        <v>3</v>
      </c>
      <c r="Q89" s="103">
        <v>2</v>
      </c>
      <c r="R89" s="103">
        <v>3</v>
      </c>
      <c r="S89" s="103">
        <v>2</v>
      </c>
      <c r="T89" s="103">
        <v>2</v>
      </c>
      <c r="U89" s="103">
        <v>3</v>
      </c>
      <c r="V89" s="103">
        <v>3</v>
      </c>
      <c r="W89" s="103">
        <v>3</v>
      </c>
      <c r="X89" s="103">
        <v>2</v>
      </c>
      <c r="Y89" s="103">
        <v>1</v>
      </c>
      <c r="Z89" s="103">
        <v>3</v>
      </c>
    </row>
    <row r="90" spans="1:26" ht="20.100000000000001" customHeight="1" x14ac:dyDescent="0.35">
      <c r="A90" s="102">
        <v>86</v>
      </c>
      <c r="B90" s="103">
        <v>1</v>
      </c>
      <c r="C90" s="103">
        <v>3</v>
      </c>
      <c r="D90" s="103">
        <v>3</v>
      </c>
      <c r="E90" s="103">
        <v>2</v>
      </c>
      <c r="F90" s="103">
        <v>1</v>
      </c>
      <c r="G90" s="103">
        <v>2</v>
      </c>
      <c r="H90" s="103">
        <v>1</v>
      </c>
      <c r="I90" s="103">
        <v>1</v>
      </c>
      <c r="J90" s="103">
        <v>2</v>
      </c>
      <c r="K90" s="103">
        <v>2</v>
      </c>
      <c r="L90" s="103">
        <v>1</v>
      </c>
      <c r="M90" s="103">
        <v>3</v>
      </c>
      <c r="N90" s="103">
        <v>1</v>
      </c>
      <c r="O90" s="103">
        <v>2</v>
      </c>
      <c r="P90" s="103">
        <v>2</v>
      </c>
      <c r="Q90" s="103">
        <v>3</v>
      </c>
      <c r="R90" s="103">
        <v>2</v>
      </c>
      <c r="S90" s="103">
        <v>1</v>
      </c>
      <c r="T90" s="103">
        <v>3</v>
      </c>
      <c r="U90" s="103">
        <v>1</v>
      </c>
      <c r="V90" s="103">
        <v>2</v>
      </c>
      <c r="W90" s="103">
        <v>3</v>
      </c>
      <c r="X90" s="103">
        <v>1</v>
      </c>
      <c r="Y90" s="103">
        <v>1</v>
      </c>
      <c r="Z90" s="103">
        <v>2</v>
      </c>
    </row>
    <row r="91" spans="1:26" ht="20.100000000000001" customHeight="1" x14ac:dyDescent="0.35">
      <c r="A91" s="102">
        <v>87</v>
      </c>
      <c r="B91" s="103">
        <v>2</v>
      </c>
      <c r="C91" s="103">
        <v>2</v>
      </c>
      <c r="D91" s="103">
        <v>1</v>
      </c>
      <c r="E91" s="103">
        <v>1</v>
      </c>
      <c r="F91" s="103">
        <v>3</v>
      </c>
      <c r="G91" s="103">
        <v>3</v>
      </c>
      <c r="H91" s="103">
        <v>3</v>
      </c>
      <c r="I91" s="103">
        <v>3</v>
      </c>
      <c r="J91" s="103">
        <v>3</v>
      </c>
      <c r="K91" s="103">
        <v>1</v>
      </c>
      <c r="L91" s="103">
        <v>3</v>
      </c>
      <c r="M91" s="103">
        <v>1</v>
      </c>
      <c r="N91" s="103">
        <v>2</v>
      </c>
      <c r="O91" s="103">
        <v>1</v>
      </c>
      <c r="P91" s="103">
        <v>2</v>
      </c>
      <c r="Q91" s="103">
        <v>1</v>
      </c>
      <c r="R91" s="103">
        <v>1</v>
      </c>
      <c r="S91" s="103">
        <v>2</v>
      </c>
      <c r="T91" s="103">
        <v>1</v>
      </c>
      <c r="U91" s="103">
        <v>1</v>
      </c>
      <c r="V91" s="103">
        <v>1</v>
      </c>
      <c r="W91" s="103">
        <v>2</v>
      </c>
      <c r="X91" s="103">
        <v>2</v>
      </c>
      <c r="Y91" s="103">
        <v>3</v>
      </c>
      <c r="Z91" s="103">
        <v>2</v>
      </c>
    </row>
    <row r="92" spans="1:26" ht="20.100000000000001" customHeight="1" x14ac:dyDescent="0.35">
      <c r="A92" s="102">
        <v>88</v>
      </c>
      <c r="B92" s="103">
        <v>3</v>
      </c>
      <c r="C92" s="103">
        <v>2</v>
      </c>
      <c r="D92" s="103">
        <v>2</v>
      </c>
      <c r="E92" s="103">
        <v>2</v>
      </c>
      <c r="F92" s="103">
        <v>3</v>
      </c>
      <c r="G92" s="103">
        <v>3</v>
      </c>
      <c r="H92" s="103">
        <v>2</v>
      </c>
      <c r="I92" s="103">
        <v>2</v>
      </c>
      <c r="J92" s="103">
        <v>3</v>
      </c>
      <c r="K92" s="103">
        <v>1</v>
      </c>
      <c r="L92" s="103">
        <v>3</v>
      </c>
      <c r="M92" s="103">
        <v>1</v>
      </c>
      <c r="N92" s="103">
        <v>2</v>
      </c>
      <c r="O92" s="103">
        <v>1</v>
      </c>
      <c r="P92" s="103">
        <v>2</v>
      </c>
      <c r="Q92" s="103">
        <v>1</v>
      </c>
      <c r="R92" s="103">
        <v>1</v>
      </c>
      <c r="S92" s="103">
        <v>3</v>
      </c>
      <c r="T92" s="103">
        <v>3</v>
      </c>
      <c r="U92" s="103">
        <v>2</v>
      </c>
      <c r="V92" s="103">
        <v>1</v>
      </c>
      <c r="W92" s="103">
        <v>2</v>
      </c>
      <c r="X92" s="103">
        <v>2</v>
      </c>
      <c r="Y92" s="103">
        <v>3</v>
      </c>
      <c r="Z92" s="103">
        <v>2</v>
      </c>
    </row>
    <row r="93" spans="1:26" ht="20.100000000000001" customHeight="1" x14ac:dyDescent="0.35">
      <c r="A93" s="102">
        <v>89</v>
      </c>
      <c r="B93" s="103">
        <v>1</v>
      </c>
      <c r="C93" s="103">
        <v>3</v>
      </c>
      <c r="D93" s="103">
        <v>1</v>
      </c>
      <c r="E93" s="103">
        <v>3</v>
      </c>
      <c r="F93" s="103">
        <v>2</v>
      </c>
      <c r="G93" s="103">
        <v>1</v>
      </c>
      <c r="H93" s="103">
        <v>2</v>
      </c>
      <c r="I93" s="103">
        <v>2</v>
      </c>
      <c r="J93" s="103">
        <v>3</v>
      </c>
      <c r="K93" s="103">
        <v>1</v>
      </c>
      <c r="L93" s="103">
        <v>2</v>
      </c>
      <c r="M93" s="103">
        <v>1</v>
      </c>
      <c r="N93" s="103">
        <v>2</v>
      </c>
      <c r="O93" s="103">
        <v>3</v>
      </c>
      <c r="P93" s="103">
        <v>2</v>
      </c>
      <c r="Q93" s="103">
        <v>3</v>
      </c>
      <c r="R93" s="103">
        <v>1</v>
      </c>
      <c r="S93" s="103">
        <v>3</v>
      </c>
      <c r="T93" s="103">
        <v>2</v>
      </c>
      <c r="U93" s="103">
        <v>2</v>
      </c>
      <c r="V93" s="103">
        <v>3</v>
      </c>
      <c r="W93" s="103">
        <v>3</v>
      </c>
      <c r="X93" s="103">
        <v>3</v>
      </c>
      <c r="Y93" s="103">
        <v>2</v>
      </c>
      <c r="Z93" s="103">
        <v>3</v>
      </c>
    </row>
    <row r="94" spans="1:26" ht="20.100000000000001" customHeight="1" x14ac:dyDescent="0.35">
      <c r="A94" s="102">
        <v>90</v>
      </c>
      <c r="B94" s="103">
        <v>2</v>
      </c>
      <c r="C94" s="103">
        <v>1</v>
      </c>
      <c r="D94" s="103">
        <v>2</v>
      </c>
      <c r="E94" s="103">
        <v>1</v>
      </c>
      <c r="F94" s="103">
        <v>1</v>
      </c>
      <c r="G94" s="103">
        <v>2</v>
      </c>
      <c r="H94" s="103">
        <v>2</v>
      </c>
      <c r="I94" s="103">
        <v>2</v>
      </c>
      <c r="J94" s="103">
        <v>2</v>
      </c>
      <c r="K94" s="103">
        <v>2</v>
      </c>
      <c r="L94" s="103">
        <v>3</v>
      </c>
      <c r="M94" s="103">
        <v>2</v>
      </c>
      <c r="N94" s="103">
        <v>1</v>
      </c>
      <c r="O94" s="103">
        <v>2</v>
      </c>
      <c r="P94" s="103">
        <v>2</v>
      </c>
      <c r="Q94" s="103">
        <v>2</v>
      </c>
      <c r="R94" s="103">
        <v>2</v>
      </c>
      <c r="S94" s="103">
        <v>1</v>
      </c>
      <c r="T94" s="103">
        <v>3</v>
      </c>
      <c r="U94" s="103">
        <v>2</v>
      </c>
      <c r="V94" s="103">
        <v>2</v>
      </c>
      <c r="W94" s="103">
        <v>1</v>
      </c>
      <c r="X94" s="103">
        <v>1</v>
      </c>
      <c r="Y94" s="103">
        <v>1</v>
      </c>
      <c r="Z94" s="103">
        <v>2</v>
      </c>
    </row>
    <row r="95" spans="1:26" ht="20.100000000000001" customHeight="1" x14ac:dyDescent="0.35">
      <c r="A95" s="102">
        <v>91</v>
      </c>
      <c r="B95" s="103">
        <v>1</v>
      </c>
      <c r="C95" s="103">
        <v>1</v>
      </c>
      <c r="D95" s="103">
        <v>1</v>
      </c>
      <c r="E95" s="103">
        <v>1</v>
      </c>
      <c r="F95" s="103">
        <v>1</v>
      </c>
      <c r="G95" s="103">
        <v>2</v>
      </c>
      <c r="H95" s="103">
        <v>2</v>
      </c>
      <c r="I95" s="103">
        <v>3</v>
      </c>
      <c r="J95" s="103">
        <v>2</v>
      </c>
      <c r="K95" s="103">
        <v>2</v>
      </c>
      <c r="L95" s="103">
        <v>2</v>
      </c>
      <c r="M95" s="103">
        <v>2</v>
      </c>
      <c r="N95" s="103">
        <v>1</v>
      </c>
      <c r="O95" s="103">
        <v>2</v>
      </c>
      <c r="P95" s="103">
        <v>3</v>
      </c>
      <c r="Q95" s="103">
        <v>2</v>
      </c>
      <c r="R95" s="103">
        <v>2</v>
      </c>
      <c r="S95" s="103">
        <v>1</v>
      </c>
      <c r="T95" s="103">
        <v>1</v>
      </c>
      <c r="U95" s="103">
        <v>2</v>
      </c>
      <c r="V95" s="103">
        <v>2</v>
      </c>
      <c r="W95" s="103">
        <v>1</v>
      </c>
      <c r="X95" s="103">
        <v>1</v>
      </c>
      <c r="Y95" s="103">
        <v>1</v>
      </c>
      <c r="Z95" s="103">
        <v>3</v>
      </c>
    </row>
    <row r="96" spans="1:26" ht="20.100000000000001" customHeight="1" x14ac:dyDescent="0.35">
      <c r="A96" s="102">
        <v>92</v>
      </c>
      <c r="B96" s="103">
        <v>1</v>
      </c>
      <c r="C96" s="103">
        <v>2</v>
      </c>
      <c r="D96" s="103">
        <v>1</v>
      </c>
      <c r="E96" s="103">
        <v>1</v>
      </c>
      <c r="F96" s="103">
        <v>1</v>
      </c>
      <c r="G96" s="103">
        <v>2</v>
      </c>
      <c r="H96" s="103">
        <v>2</v>
      </c>
      <c r="I96" s="103">
        <v>1</v>
      </c>
      <c r="J96" s="103">
        <v>1</v>
      </c>
      <c r="K96" s="103">
        <v>3</v>
      </c>
      <c r="L96" s="103">
        <v>1</v>
      </c>
      <c r="M96" s="103">
        <v>2</v>
      </c>
      <c r="N96" s="103">
        <v>1</v>
      </c>
      <c r="O96" s="103">
        <v>2</v>
      </c>
      <c r="P96" s="103">
        <v>3</v>
      </c>
      <c r="Q96" s="103">
        <v>3</v>
      </c>
      <c r="R96" s="103">
        <v>2</v>
      </c>
      <c r="S96" s="103">
        <v>2</v>
      </c>
      <c r="T96" s="103">
        <v>1</v>
      </c>
      <c r="U96" s="103">
        <v>2</v>
      </c>
      <c r="V96" s="103">
        <v>2</v>
      </c>
      <c r="W96" s="103">
        <v>2</v>
      </c>
      <c r="X96" s="103">
        <v>2</v>
      </c>
      <c r="Y96" s="103">
        <v>2</v>
      </c>
      <c r="Z96" s="103">
        <v>2</v>
      </c>
    </row>
    <row r="97" spans="1:26" ht="20.100000000000001" customHeight="1" x14ac:dyDescent="0.35">
      <c r="A97" s="102">
        <v>93</v>
      </c>
      <c r="B97" s="103">
        <v>2</v>
      </c>
      <c r="C97" s="103">
        <v>2</v>
      </c>
      <c r="D97" s="103">
        <v>1</v>
      </c>
      <c r="E97" s="103">
        <v>2</v>
      </c>
      <c r="F97" s="103">
        <v>1</v>
      </c>
      <c r="G97" s="103">
        <v>1</v>
      </c>
      <c r="H97" s="103">
        <v>2</v>
      </c>
      <c r="I97" s="103">
        <v>2</v>
      </c>
      <c r="J97" s="103">
        <v>2</v>
      </c>
      <c r="K97" s="103">
        <v>1</v>
      </c>
      <c r="L97" s="103">
        <v>1</v>
      </c>
      <c r="M97" s="103">
        <v>1</v>
      </c>
      <c r="N97" s="103">
        <v>1</v>
      </c>
      <c r="O97" s="103">
        <v>2</v>
      </c>
      <c r="P97" s="103">
        <v>2</v>
      </c>
      <c r="Q97" s="103">
        <v>3</v>
      </c>
      <c r="R97" s="103">
        <v>1</v>
      </c>
      <c r="S97" s="103">
        <v>1</v>
      </c>
      <c r="T97" s="103">
        <v>3</v>
      </c>
      <c r="U97" s="103">
        <v>1</v>
      </c>
      <c r="V97" s="103">
        <v>1</v>
      </c>
      <c r="W97" s="103">
        <v>3</v>
      </c>
      <c r="X97" s="103">
        <v>3</v>
      </c>
      <c r="Y97" s="103">
        <v>2</v>
      </c>
      <c r="Z97" s="103">
        <v>1</v>
      </c>
    </row>
    <row r="98" spans="1:26" ht="20.100000000000001" customHeight="1" x14ac:dyDescent="0.35">
      <c r="A98" s="102">
        <v>94</v>
      </c>
      <c r="B98" s="103">
        <v>3</v>
      </c>
      <c r="C98" s="103">
        <v>3</v>
      </c>
      <c r="D98" s="103">
        <v>1</v>
      </c>
      <c r="E98" s="103">
        <v>3</v>
      </c>
      <c r="F98" s="103">
        <v>2</v>
      </c>
      <c r="G98" s="103">
        <v>1</v>
      </c>
      <c r="H98" s="103">
        <v>2</v>
      </c>
      <c r="I98" s="103">
        <v>2</v>
      </c>
      <c r="J98" s="103">
        <v>3</v>
      </c>
      <c r="K98" s="103">
        <v>1</v>
      </c>
      <c r="L98" s="103">
        <v>2</v>
      </c>
      <c r="M98" s="103">
        <v>1</v>
      </c>
      <c r="N98" s="103">
        <v>2</v>
      </c>
      <c r="O98" s="103">
        <v>3</v>
      </c>
      <c r="P98" s="103">
        <v>2</v>
      </c>
      <c r="Q98" s="103">
        <v>2</v>
      </c>
      <c r="R98" s="103">
        <v>1</v>
      </c>
      <c r="S98" s="103">
        <v>3</v>
      </c>
      <c r="T98" s="103">
        <v>2</v>
      </c>
      <c r="U98" s="103">
        <v>2</v>
      </c>
      <c r="V98" s="103">
        <v>3</v>
      </c>
      <c r="W98" s="103">
        <v>3</v>
      </c>
      <c r="X98" s="103">
        <v>2</v>
      </c>
      <c r="Y98" s="103">
        <v>2</v>
      </c>
      <c r="Z98" s="103">
        <v>1</v>
      </c>
    </row>
    <row r="99" spans="1:26" ht="20.100000000000001" customHeight="1" x14ac:dyDescent="0.35">
      <c r="A99" s="102">
        <v>95</v>
      </c>
      <c r="B99" s="103">
        <v>1</v>
      </c>
      <c r="C99" s="103">
        <v>2</v>
      </c>
      <c r="D99" s="103">
        <v>1</v>
      </c>
      <c r="E99" s="103">
        <v>1</v>
      </c>
      <c r="F99" s="103">
        <v>1</v>
      </c>
      <c r="G99" s="103">
        <v>2</v>
      </c>
      <c r="H99" s="103">
        <v>2</v>
      </c>
      <c r="I99" s="103">
        <v>1</v>
      </c>
      <c r="J99" s="103">
        <v>1</v>
      </c>
      <c r="K99" s="103">
        <v>3</v>
      </c>
      <c r="L99" s="103">
        <v>1</v>
      </c>
      <c r="M99" s="103">
        <v>2</v>
      </c>
      <c r="N99" s="103">
        <v>1</v>
      </c>
      <c r="O99" s="103">
        <v>2</v>
      </c>
      <c r="P99" s="103">
        <v>3</v>
      </c>
      <c r="Q99" s="103">
        <v>3</v>
      </c>
      <c r="R99" s="103">
        <v>2</v>
      </c>
      <c r="S99" s="103">
        <v>2</v>
      </c>
      <c r="T99" s="103">
        <v>1</v>
      </c>
      <c r="U99" s="103">
        <v>3</v>
      </c>
      <c r="V99" s="103">
        <v>2</v>
      </c>
      <c r="W99" s="103">
        <v>2</v>
      </c>
      <c r="X99" s="103">
        <v>2</v>
      </c>
      <c r="Y99" s="103">
        <v>2</v>
      </c>
      <c r="Z99" s="103">
        <v>2</v>
      </c>
    </row>
    <row r="100" spans="1:26" ht="20.100000000000001" customHeight="1" x14ac:dyDescent="0.35">
      <c r="A100" s="102">
        <v>96</v>
      </c>
      <c r="B100" s="103">
        <v>2</v>
      </c>
      <c r="C100" s="103">
        <v>2</v>
      </c>
      <c r="D100" s="103">
        <v>1</v>
      </c>
      <c r="E100" s="103">
        <v>2</v>
      </c>
      <c r="F100" s="103">
        <v>2</v>
      </c>
      <c r="G100" s="103">
        <v>1</v>
      </c>
      <c r="H100" s="103">
        <v>2</v>
      </c>
      <c r="I100" s="103">
        <v>1</v>
      </c>
      <c r="J100" s="103">
        <v>2</v>
      </c>
      <c r="K100" s="103">
        <v>1</v>
      </c>
      <c r="L100" s="103">
        <v>1</v>
      </c>
      <c r="M100" s="103">
        <v>1</v>
      </c>
      <c r="N100" s="103">
        <v>1</v>
      </c>
      <c r="O100" s="103">
        <v>2</v>
      </c>
      <c r="P100" s="103">
        <v>2</v>
      </c>
      <c r="Q100" s="103">
        <v>3</v>
      </c>
      <c r="R100" s="103">
        <v>1</v>
      </c>
      <c r="S100" s="103">
        <v>1</v>
      </c>
      <c r="T100" s="103">
        <v>3</v>
      </c>
      <c r="U100" s="103">
        <v>2</v>
      </c>
      <c r="V100" s="103">
        <v>1</v>
      </c>
      <c r="W100" s="103">
        <v>2</v>
      </c>
      <c r="X100" s="103">
        <v>3</v>
      </c>
      <c r="Y100" s="103">
        <v>1</v>
      </c>
      <c r="Z100" s="103">
        <v>1</v>
      </c>
    </row>
  </sheetData>
  <pageMargins left="0.25" right="0.25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04"/>
  </cols>
  <sheetData/>
  <mergeCells count="1">
    <mergeCell ref="A1:XFD1048576"/>
  </mergeCells>
  <pageMargins left="0.511811024" right="0.511811024" top="0.78740157499999996" bottom="0.78740157499999996" header="0.31496062000000002" footer="0.3149606200000000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8"/>
  <sheetViews>
    <sheetView tabSelected="1" topLeftCell="A336" zoomScaleNormal="100" workbookViewId="0">
      <selection activeCell="A62" sqref="A62:A418"/>
    </sheetView>
  </sheetViews>
  <sheetFormatPr defaultRowHeight="12.6" customHeight="1" x14ac:dyDescent="0.25"/>
  <cols>
    <col min="1" max="1" width="4.42578125" style="105" customWidth="1"/>
    <col min="2" max="16" width="4.42578125" style="108" customWidth="1"/>
    <col min="17" max="18" width="4.42578125" style="110" customWidth="1"/>
    <col min="19" max="21" width="4.42578125" style="108" customWidth="1"/>
    <col min="22" max="22" width="4.42578125" style="106" customWidth="1"/>
    <col min="23" max="23" width="4.42578125" style="108" customWidth="1"/>
    <col min="24" max="25" width="9.140625" style="108"/>
    <col min="26" max="26" width="9.140625" style="108" customWidth="1"/>
    <col min="27" max="16384" width="9.140625" style="108"/>
  </cols>
  <sheetData>
    <row r="1" spans="1:22" s="105" customFormat="1" ht="12.6" customHeight="1" x14ac:dyDescent="0.25">
      <c r="A1" s="111" t="s">
        <v>47</v>
      </c>
      <c r="B1" s="111" t="s">
        <v>4</v>
      </c>
      <c r="C1" s="111" t="s">
        <v>5</v>
      </c>
      <c r="D1" s="111" t="s">
        <v>9</v>
      </c>
      <c r="E1" s="111" t="s">
        <v>8</v>
      </c>
      <c r="F1" s="111" t="s">
        <v>10</v>
      </c>
      <c r="G1" s="111" t="s">
        <v>11</v>
      </c>
      <c r="H1" s="111" t="s">
        <v>28</v>
      </c>
      <c r="I1" s="111" t="s">
        <v>29</v>
      </c>
      <c r="J1" s="111" t="s">
        <v>30</v>
      </c>
      <c r="K1" s="111" t="s">
        <v>31</v>
      </c>
      <c r="L1" s="111" t="s">
        <v>32</v>
      </c>
      <c r="M1" s="111" t="s">
        <v>33</v>
      </c>
      <c r="N1" s="111" t="s">
        <v>34</v>
      </c>
      <c r="O1" s="111" t="s">
        <v>35</v>
      </c>
      <c r="P1" s="112" t="s">
        <v>36</v>
      </c>
      <c r="Q1" s="112" t="s">
        <v>37</v>
      </c>
      <c r="R1" s="111" t="s">
        <v>38</v>
      </c>
      <c r="S1" s="111" t="s">
        <v>39</v>
      </c>
      <c r="T1" s="111" t="s">
        <v>40</v>
      </c>
      <c r="U1" s="111" t="s">
        <v>41</v>
      </c>
      <c r="V1" s="113" t="s">
        <v>57</v>
      </c>
    </row>
    <row r="2" spans="1:22" ht="12.6" customHeight="1" x14ac:dyDescent="0.25">
      <c r="A2" s="114">
        <v>1</v>
      </c>
      <c r="B2" s="115">
        <v>397.95599999999996</v>
      </c>
      <c r="C2" s="115">
        <v>285.85199999999998</v>
      </c>
      <c r="D2" s="115">
        <v>241.29599999999999</v>
      </c>
      <c r="E2" s="115">
        <v>117.672</v>
      </c>
      <c r="F2" s="115">
        <v>41.423999999999999</v>
      </c>
      <c r="G2" s="115">
        <v>0</v>
      </c>
      <c r="H2" s="115">
        <v>0</v>
      </c>
      <c r="I2" s="115">
        <v>0.16800000000000001</v>
      </c>
      <c r="J2" s="115">
        <v>17.927999999999997</v>
      </c>
      <c r="K2" s="115">
        <v>60</v>
      </c>
      <c r="L2" s="115">
        <v>109</v>
      </c>
      <c r="M2" s="115">
        <v>110</v>
      </c>
      <c r="N2" s="115">
        <v>105</v>
      </c>
      <c r="O2" s="115">
        <v>112.32</v>
      </c>
      <c r="P2" s="115">
        <v>22.56</v>
      </c>
      <c r="Q2" s="116">
        <v>18</v>
      </c>
      <c r="R2" s="116">
        <v>1</v>
      </c>
      <c r="S2" s="117">
        <v>7</v>
      </c>
      <c r="T2" s="117">
        <v>30</v>
      </c>
      <c r="U2" s="117">
        <v>1</v>
      </c>
      <c r="V2" s="113">
        <v>121</v>
      </c>
    </row>
    <row r="3" spans="1:22" ht="12.6" customHeight="1" x14ac:dyDescent="0.25">
      <c r="A3" s="114">
        <v>2</v>
      </c>
      <c r="B3" s="115">
        <v>256.82400000000001</v>
      </c>
      <c r="C3" s="115">
        <v>215.184</v>
      </c>
      <c r="D3" s="115">
        <v>133.89599999999999</v>
      </c>
      <c r="E3" s="115">
        <v>61.74</v>
      </c>
      <c r="F3" s="115">
        <v>57.588000000000001</v>
      </c>
      <c r="G3" s="115">
        <v>0</v>
      </c>
      <c r="H3" s="115">
        <v>0.312</v>
      </c>
      <c r="I3" s="115">
        <v>16.956</v>
      </c>
      <c r="J3" s="115">
        <v>51.263999999999996</v>
      </c>
      <c r="K3" s="115">
        <v>46.415999999999997</v>
      </c>
      <c r="L3" s="115">
        <v>108</v>
      </c>
      <c r="M3" s="115">
        <v>110</v>
      </c>
      <c r="N3" s="115">
        <v>7</v>
      </c>
      <c r="O3" s="115">
        <v>1.08</v>
      </c>
      <c r="P3" s="115">
        <v>4</v>
      </c>
      <c r="Q3" s="116">
        <v>15</v>
      </c>
      <c r="R3" s="116">
        <v>2</v>
      </c>
      <c r="S3" s="117">
        <v>8</v>
      </c>
      <c r="T3" s="117">
        <v>30</v>
      </c>
      <c r="U3" s="117">
        <v>1</v>
      </c>
      <c r="V3" s="113">
        <v>117.48</v>
      </c>
    </row>
    <row r="4" spans="1:22" ht="12.6" customHeight="1" x14ac:dyDescent="0.25">
      <c r="A4" s="114">
        <v>3</v>
      </c>
      <c r="B4" s="115">
        <v>303.26400000000001</v>
      </c>
      <c r="C4" s="115">
        <v>385.67999999999995</v>
      </c>
      <c r="D4" s="115">
        <v>330.084</v>
      </c>
      <c r="E4" s="115">
        <v>266.78399999999999</v>
      </c>
      <c r="F4" s="115">
        <v>177.61199999999999</v>
      </c>
      <c r="G4" s="115">
        <v>1.8359999999999999</v>
      </c>
      <c r="H4" s="115">
        <v>1.8599999999999999</v>
      </c>
      <c r="I4" s="115">
        <v>1.2E-2</v>
      </c>
      <c r="J4" s="115">
        <v>0.26400000000000001</v>
      </c>
      <c r="K4" s="115">
        <v>3.8759999999999999</v>
      </c>
      <c r="L4" s="115">
        <v>107</v>
      </c>
      <c r="M4" s="115">
        <v>110</v>
      </c>
      <c r="N4" s="115">
        <v>110</v>
      </c>
      <c r="O4" s="115">
        <v>120</v>
      </c>
      <c r="P4" s="115">
        <v>44.279999999999994</v>
      </c>
      <c r="Q4" s="116">
        <v>12</v>
      </c>
      <c r="R4" s="116">
        <v>3</v>
      </c>
      <c r="S4" s="117">
        <v>6</v>
      </c>
      <c r="T4" s="117">
        <v>30</v>
      </c>
      <c r="U4" s="117">
        <v>1</v>
      </c>
      <c r="V4" s="113">
        <v>104</v>
      </c>
    </row>
    <row r="5" spans="1:22" ht="12.6" customHeight="1" x14ac:dyDescent="0.25">
      <c r="A5" s="114">
        <v>4</v>
      </c>
      <c r="B5" s="115">
        <v>33.107999999999997</v>
      </c>
      <c r="C5" s="115">
        <v>29.063999999999997</v>
      </c>
      <c r="D5" s="115">
        <v>44.963999999999999</v>
      </c>
      <c r="E5" s="115">
        <v>94.512</v>
      </c>
      <c r="F5" s="115">
        <v>162.55199999999999</v>
      </c>
      <c r="G5" s="115">
        <v>50.856000000000002</v>
      </c>
      <c r="H5" s="115">
        <v>34.931999999999995</v>
      </c>
      <c r="I5" s="115">
        <v>45.155999999999999</v>
      </c>
      <c r="J5" s="115">
        <v>11.388</v>
      </c>
      <c r="K5" s="115">
        <v>6.2880000000000003</v>
      </c>
      <c r="L5" s="115">
        <v>10</v>
      </c>
      <c r="M5" s="115">
        <v>30</v>
      </c>
      <c r="N5" s="115">
        <v>6</v>
      </c>
      <c r="O5" s="115">
        <v>120</v>
      </c>
      <c r="P5" s="115">
        <v>90</v>
      </c>
      <c r="Q5" s="116">
        <v>15</v>
      </c>
      <c r="R5" s="116">
        <v>1</v>
      </c>
      <c r="S5" s="117">
        <v>12</v>
      </c>
      <c r="T5" s="117">
        <v>30</v>
      </c>
      <c r="U5" s="117">
        <v>1</v>
      </c>
      <c r="V5" s="113">
        <v>118</v>
      </c>
    </row>
    <row r="6" spans="1:22" ht="12.6" customHeight="1" x14ac:dyDescent="0.25">
      <c r="A6" s="114">
        <v>5</v>
      </c>
      <c r="B6" s="115">
        <v>280.96799999999996</v>
      </c>
      <c r="C6" s="115">
        <v>271.14</v>
      </c>
      <c r="D6" s="115">
        <v>121.38</v>
      </c>
      <c r="E6" s="115">
        <v>53.940000000000005</v>
      </c>
      <c r="F6" s="115">
        <v>37.212000000000003</v>
      </c>
      <c r="G6" s="115">
        <v>0</v>
      </c>
      <c r="H6" s="115">
        <v>0</v>
      </c>
      <c r="I6" s="115">
        <v>13.056000000000001</v>
      </c>
      <c r="J6" s="115">
        <v>46.116</v>
      </c>
      <c r="K6" s="115">
        <v>45.552</v>
      </c>
      <c r="L6" s="115">
        <v>106</v>
      </c>
      <c r="M6" s="115">
        <v>110</v>
      </c>
      <c r="N6" s="115">
        <v>15</v>
      </c>
      <c r="O6" s="115">
        <v>12</v>
      </c>
      <c r="P6" s="115">
        <v>24</v>
      </c>
      <c r="Q6" s="116">
        <v>12</v>
      </c>
      <c r="R6" s="116">
        <v>6</v>
      </c>
      <c r="S6" s="117">
        <v>8</v>
      </c>
      <c r="T6" s="117">
        <v>30</v>
      </c>
      <c r="U6" s="117">
        <v>1</v>
      </c>
      <c r="V6" s="113">
        <v>87.5</v>
      </c>
    </row>
    <row r="7" spans="1:22" ht="12.6" customHeight="1" x14ac:dyDescent="0.25">
      <c r="A7" s="114">
        <v>6</v>
      </c>
      <c r="B7" s="115">
        <v>316.73999999999995</v>
      </c>
      <c r="C7" s="115">
        <v>286.35599999999999</v>
      </c>
      <c r="D7" s="115">
        <v>136.16399999999999</v>
      </c>
      <c r="E7" s="115">
        <v>57.263999999999996</v>
      </c>
      <c r="F7" s="115">
        <v>28.5</v>
      </c>
      <c r="G7" s="115">
        <v>0</v>
      </c>
      <c r="H7" s="115">
        <v>0</v>
      </c>
      <c r="I7" s="115">
        <v>2.2919999999999998</v>
      </c>
      <c r="J7" s="115">
        <v>40.655999999999999</v>
      </c>
      <c r="K7" s="115">
        <v>56.963999999999999</v>
      </c>
      <c r="L7" s="115">
        <v>108</v>
      </c>
      <c r="M7" s="115">
        <v>105</v>
      </c>
      <c r="N7" s="115">
        <v>60</v>
      </c>
      <c r="O7" s="115">
        <v>24</v>
      </c>
      <c r="P7" s="115">
        <v>6</v>
      </c>
      <c r="Q7" s="116">
        <v>15</v>
      </c>
      <c r="R7" s="116">
        <v>7</v>
      </c>
      <c r="S7" s="117">
        <v>8</v>
      </c>
      <c r="T7" s="117">
        <v>30</v>
      </c>
      <c r="U7" s="117">
        <v>1</v>
      </c>
      <c r="V7" s="113">
        <v>93</v>
      </c>
    </row>
    <row r="8" spans="1:22" ht="12.6" customHeight="1" x14ac:dyDescent="0.25">
      <c r="A8" s="114">
        <v>7</v>
      </c>
      <c r="B8" s="115">
        <v>301.15199999999999</v>
      </c>
      <c r="C8" s="115">
        <v>129.22799999999998</v>
      </c>
      <c r="D8" s="115">
        <v>58.295999999999992</v>
      </c>
      <c r="E8" s="115">
        <v>34.344000000000001</v>
      </c>
      <c r="F8" s="115">
        <v>30.576000000000001</v>
      </c>
      <c r="G8" s="115">
        <v>0</v>
      </c>
      <c r="H8" s="115">
        <v>9.2519999999999989</v>
      </c>
      <c r="I8" s="115">
        <v>41.567999999999998</v>
      </c>
      <c r="J8" s="115">
        <v>45.491999999999997</v>
      </c>
      <c r="K8" s="115">
        <v>29.591999999999999</v>
      </c>
      <c r="L8" s="115">
        <v>120</v>
      </c>
      <c r="M8" s="115">
        <v>100</v>
      </c>
      <c r="N8" s="115">
        <v>100</v>
      </c>
      <c r="O8" s="115">
        <v>18</v>
      </c>
      <c r="P8" s="115">
        <v>0</v>
      </c>
      <c r="Q8" s="116">
        <v>18</v>
      </c>
      <c r="R8" s="116">
        <v>1</v>
      </c>
      <c r="S8" s="117">
        <v>10</v>
      </c>
      <c r="T8" s="117">
        <v>30</v>
      </c>
      <c r="U8" s="117">
        <v>1</v>
      </c>
      <c r="V8" s="113">
        <v>139</v>
      </c>
    </row>
    <row r="9" spans="1:22" ht="12.6" customHeight="1" x14ac:dyDescent="0.25">
      <c r="A9" s="114">
        <v>8</v>
      </c>
      <c r="B9" s="115">
        <v>338.26260000000002</v>
      </c>
      <c r="C9" s="115">
        <v>242.97420000000002</v>
      </c>
      <c r="D9" s="115">
        <v>205.10160000000002</v>
      </c>
      <c r="E9" s="115">
        <v>100.02120000000001</v>
      </c>
      <c r="F9" s="115">
        <v>35.210400000000007</v>
      </c>
      <c r="G9" s="115">
        <v>0</v>
      </c>
      <c r="H9" s="115">
        <v>0</v>
      </c>
      <c r="I9" s="115">
        <v>0.14280000000000001</v>
      </c>
      <c r="J9" s="115">
        <v>15.238799999999999</v>
      </c>
      <c r="K9" s="115">
        <v>51</v>
      </c>
      <c r="L9" s="115">
        <v>102</v>
      </c>
      <c r="M9" s="115">
        <v>102</v>
      </c>
      <c r="N9" s="115">
        <v>102</v>
      </c>
      <c r="O9" s="115">
        <v>95.471999999999994</v>
      </c>
      <c r="P9" s="115">
        <v>19.176000000000002</v>
      </c>
      <c r="Q9" s="118">
        <v>18</v>
      </c>
      <c r="R9" s="116">
        <v>1</v>
      </c>
      <c r="S9" s="117">
        <v>6</v>
      </c>
      <c r="T9" s="117">
        <v>20</v>
      </c>
      <c r="U9" s="117">
        <v>1</v>
      </c>
      <c r="V9" s="113">
        <v>133.285</v>
      </c>
    </row>
    <row r="10" spans="1:22" ht="12.6" customHeight="1" x14ac:dyDescent="0.25">
      <c r="A10" s="114">
        <v>9</v>
      </c>
      <c r="B10" s="115">
        <v>218.30040000000002</v>
      </c>
      <c r="C10" s="115">
        <v>182.90639999999999</v>
      </c>
      <c r="D10" s="115">
        <v>113.8116</v>
      </c>
      <c r="E10" s="115">
        <v>52.479000000000006</v>
      </c>
      <c r="F10" s="115">
        <v>48.949800000000003</v>
      </c>
      <c r="G10" s="115">
        <v>0</v>
      </c>
      <c r="H10" s="115">
        <v>0.26519999999999999</v>
      </c>
      <c r="I10" s="115">
        <v>14.412600000000001</v>
      </c>
      <c r="J10" s="115">
        <v>43.574399999999997</v>
      </c>
      <c r="K10" s="115">
        <v>39.453600000000002</v>
      </c>
      <c r="L10" s="115">
        <v>102</v>
      </c>
      <c r="M10" s="115">
        <v>102</v>
      </c>
      <c r="N10" s="115">
        <v>3.06</v>
      </c>
      <c r="O10" s="115">
        <v>4.08</v>
      </c>
      <c r="P10" s="115">
        <v>3.06</v>
      </c>
      <c r="Q10" s="118">
        <v>14</v>
      </c>
      <c r="R10" s="116">
        <v>2</v>
      </c>
      <c r="S10" s="117">
        <v>7</v>
      </c>
      <c r="T10" s="117">
        <v>20</v>
      </c>
      <c r="U10" s="117">
        <v>1</v>
      </c>
      <c r="V10" s="113">
        <v>112.58499999999999</v>
      </c>
    </row>
    <row r="11" spans="1:22" ht="12.6" customHeight="1" x14ac:dyDescent="0.25">
      <c r="A11" s="114">
        <v>10</v>
      </c>
      <c r="B11" s="115">
        <v>257.77440000000001</v>
      </c>
      <c r="C11" s="115">
        <v>327.82799999999997</v>
      </c>
      <c r="D11" s="115">
        <v>280.57139999999998</v>
      </c>
      <c r="E11" s="115">
        <v>226.7664</v>
      </c>
      <c r="F11" s="115">
        <v>150.97020000000001</v>
      </c>
      <c r="G11" s="115">
        <v>1.5606</v>
      </c>
      <c r="H11" s="115">
        <v>1.5810000000000002</v>
      </c>
      <c r="I11" s="115">
        <v>1.0200000000000001E-2</v>
      </c>
      <c r="J11" s="115">
        <v>0.22440000000000002</v>
      </c>
      <c r="K11" s="115">
        <v>3.2946</v>
      </c>
      <c r="L11" s="115">
        <v>102</v>
      </c>
      <c r="M11" s="115">
        <v>83.64</v>
      </c>
      <c r="N11" s="115">
        <v>102</v>
      </c>
      <c r="O11" s="115">
        <v>102</v>
      </c>
      <c r="P11" s="115">
        <v>37.637999999999998</v>
      </c>
      <c r="Q11" s="118">
        <v>12</v>
      </c>
      <c r="R11" s="116">
        <v>2</v>
      </c>
      <c r="S11" s="117">
        <v>5</v>
      </c>
      <c r="T11" s="117">
        <v>20</v>
      </c>
      <c r="U11" s="117">
        <v>1</v>
      </c>
      <c r="V11" s="113">
        <v>97.864999999999981</v>
      </c>
    </row>
    <row r="12" spans="1:22" ht="12.6" customHeight="1" x14ac:dyDescent="0.25">
      <c r="A12" s="114">
        <v>11</v>
      </c>
      <c r="B12" s="115">
        <v>28.1418</v>
      </c>
      <c r="C12" s="115">
        <v>24.7044</v>
      </c>
      <c r="D12" s="115">
        <v>38.2194</v>
      </c>
      <c r="E12" s="115">
        <v>80.3352</v>
      </c>
      <c r="F12" s="115">
        <v>138.16920000000002</v>
      </c>
      <c r="G12" s="115">
        <v>43.227600000000002</v>
      </c>
      <c r="H12" s="115">
        <v>29.6922</v>
      </c>
      <c r="I12" s="115">
        <v>38.382600000000004</v>
      </c>
      <c r="J12" s="115">
        <v>9.6798000000000002</v>
      </c>
      <c r="K12" s="115">
        <v>5.3448000000000002</v>
      </c>
      <c r="L12" s="115">
        <v>0</v>
      </c>
      <c r="M12" s="115">
        <v>20.399999999999999</v>
      </c>
      <c r="N12" s="115">
        <v>0</v>
      </c>
      <c r="O12" s="115">
        <v>102</v>
      </c>
      <c r="P12" s="115">
        <v>76.5</v>
      </c>
      <c r="Q12" s="118">
        <v>12</v>
      </c>
      <c r="R12" s="116">
        <v>1</v>
      </c>
      <c r="S12" s="117">
        <v>11</v>
      </c>
      <c r="T12" s="117">
        <v>20</v>
      </c>
      <c r="U12" s="117">
        <v>1</v>
      </c>
      <c r="V12" s="113">
        <v>114.99999999999999</v>
      </c>
    </row>
    <row r="13" spans="1:22" ht="12.6" customHeight="1" x14ac:dyDescent="0.25">
      <c r="A13" s="114">
        <v>12</v>
      </c>
      <c r="B13" s="115">
        <v>238.8228</v>
      </c>
      <c r="C13" s="115">
        <v>230.46899999999999</v>
      </c>
      <c r="D13" s="115">
        <v>103.173</v>
      </c>
      <c r="E13" s="115">
        <v>45.849000000000004</v>
      </c>
      <c r="F13" s="115">
        <v>31.630200000000002</v>
      </c>
      <c r="G13" s="115">
        <v>0</v>
      </c>
      <c r="H13" s="115">
        <v>0</v>
      </c>
      <c r="I13" s="115">
        <v>11.097600000000002</v>
      </c>
      <c r="J13" s="115">
        <v>39.198599999999999</v>
      </c>
      <c r="K13" s="115">
        <v>38.719200000000001</v>
      </c>
      <c r="L13" s="115">
        <v>102</v>
      </c>
      <c r="M13" s="115">
        <v>100.98</v>
      </c>
      <c r="N13" s="115">
        <v>10.199999999999999</v>
      </c>
      <c r="O13" s="115">
        <v>10.199999999999999</v>
      </c>
      <c r="P13" s="115">
        <v>20.399999999999999</v>
      </c>
      <c r="Q13" s="118">
        <v>12</v>
      </c>
      <c r="R13" s="116">
        <v>4</v>
      </c>
      <c r="S13" s="117">
        <v>7</v>
      </c>
      <c r="T13" s="117">
        <v>20</v>
      </c>
      <c r="U13" s="117">
        <v>1</v>
      </c>
      <c r="V13" s="113">
        <v>83.26</v>
      </c>
    </row>
    <row r="14" spans="1:22" ht="12.6" customHeight="1" x14ac:dyDescent="0.25">
      <c r="A14" s="114">
        <v>13</v>
      </c>
      <c r="B14" s="115">
        <v>36.176000000000002</v>
      </c>
      <c r="C14" s="115">
        <v>23.144000000000002</v>
      </c>
      <c r="D14" s="115">
        <v>19.776</v>
      </c>
      <c r="E14" s="115">
        <v>31.312000000000001</v>
      </c>
      <c r="F14" s="115">
        <v>65.784000000000006</v>
      </c>
      <c r="G14" s="115">
        <v>35.496000000000002</v>
      </c>
      <c r="H14" s="115">
        <v>37.520000000000003</v>
      </c>
      <c r="I14" s="115">
        <v>26.975999999999999</v>
      </c>
      <c r="J14" s="115">
        <v>33.520000000000003</v>
      </c>
      <c r="K14" s="115">
        <v>10.096</v>
      </c>
      <c r="L14" s="115">
        <v>64</v>
      </c>
      <c r="M14" s="115">
        <v>8</v>
      </c>
      <c r="N14" s="115">
        <v>9.6000000000000014</v>
      </c>
      <c r="O14" s="115">
        <v>0</v>
      </c>
      <c r="P14" s="115">
        <v>80</v>
      </c>
      <c r="Q14" s="116">
        <v>12</v>
      </c>
      <c r="R14" s="116">
        <v>3</v>
      </c>
      <c r="S14" s="117">
        <v>8</v>
      </c>
      <c r="T14" s="117">
        <v>40</v>
      </c>
      <c r="U14" s="117">
        <v>1</v>
      </c>
      <c r="V14" s="113">
        <v>69.44</v>
      </c>
    </row>
    <row r="15" spans="1:22" ht="12.6" customHeight="1" x14ac:dyDescent="0.25">
      <c r="A15" s="114">
        <v>14</v>
      </c>
      <c r="B15" s="115">
        <v>20.032</v>
      </c>
      <c r="C15" s="115">
        <v>14.784000000000001</v>
      </c>
      <c r="D15" s="115">
        <v>26.648000000000003</v>
      </c>
      <c r="E15" s="115">
        <v>60.352000000000004</v>
      </c>
      <c r="F15" s="115">
        <v>130.94400000000002</v>
      </c>
      <c r="G15" s="115">
        <v>37.911999999999999</v>
      </c>
      <c r="H15" s="115">
        <v>68.44</v>
      </c>
      <c r="I15" s="115">
        <v>33.480000000000004</v>
      </c>
      <c r="J15" s="115">
        <v>15.896000000000001</v>
      </c>
      <c r="K15" s="115">
        <v>1.5760000000000001</v>
      </c>
      <c r="L15" s="115">
        <v>0</v>
      </c>
      <c r="M15" s="115">
        <v>11.200000000000001</v>
      </c>
      <c r="N15" s="115">
        <v>28</v>
      </c>
      <c r="O15" s="115">
        <v>40</v>
      </c>
      <c r="P15" s="115">
        <v>24</v>
      </c>
      <c r="Q15" s="116">
        <v>11</v>
      </c>
      <c r="R15" s="116">
        <v>3</v>
      </c>
      <c r="S15" s="117">
        <v>8</v>
      </c>
      <c r="T15" s="117">
        <v>40</v>
      </c>
      <c r="U15" s="117">
        <v>1</v>
      </c>
      <c r="V15" s="113">
        <v>69</v>
      </c>
    </row>
    <row r="16" spans="1:22" ht="12.6" customHeight="1" x14ac:dyDescent="0.25">
      <c r="A16" s="114">
        <v>15</v>
      </c>
      <c r="B16" s="115">
        <v>21.680000000000003</v>
      </c>
      <c r="C16" s="115">
        <v>15.712000000000002</v>
      </c>
      <c r="D16" s="115">
        <v>30.144000000000002</v>
      </c>
      <c r="E16" s="115">
        <v>56.391999999999996</v>
      </c>
      <c r="F16" s="115">
        <v>101.20800000000001</v>
      </c>
      <c r="G16" s="115">
        <v>48.448000000000008</v>
      </c>
      <c r="H16" s="115">
        <v>49.695999999999998</v>
      </c>
      <c r="I16" s="115">
        <v>34.728000000000002</v>
      </c>
      <c r="J16" s="115">
        <v>17.624000000000002</v>
      </c>
      <c r="K16" s="115">
        <v>8.5280000000000005</v>
      </c>
      <c r="L16" s="115">
        <v>12</v>
      </c>
      <c r="M16" s="115">
        <v>8</v>
      </c>
      <c r="N16" s="115">
        <v>36</v>
      </c>
      <c r="O16" s="115">
        <v>56</v>
      </c>
      <c r="P16" s="115">
        <v>72</v>
      </c>
      <c r="Q16" s="116">
        <v>12</v>
      </c>
      <c r="R16" s="116">
        <v>4</v>
      </c>
      <c r="S16" s="117">
        <v>8</v>
      </c>
      <c r="T16" s="117">
        <v>40</v>
      </c>
      <c r="U16" s="117">
        <v>1</v>
      </c>
      <c r="V16" s="113">
        <v>61</v>
      </c>
    </row>
    <row r="17" spans="1:22" ht="12.6" customHeight="1" x14ac:dyDescent="0.25">
      <c r="A17" s="114">
        <v>16</v>
      </c>
      <c r="B17" s="115">
        <v>167.44800000000001</v>
      </c>
      <c r="C17" s="115">
        <v>167.77600000000001</v>
      </c>
      <c r="D17" s="115">
        <v>70.688000000000002</v>
      </c>
      <c r="E17" s="115">
        <v>31.183999999999997</v>
      </c>
      <c r="F17" s="115">
        <v>17.864000000000001</v>
      </c>
      <c r="G17" s="115">
        <v>1.1000000000000001</v>
      </c>
      <c r="H17" s="115">
        <v>0.4</v>
      </c>
      <c r="I17" s="115">
        <v>14.200000000000001</v>
      </c>
      <c r="J17" s="115">
        <v>41.231999999999999</v>
      </c>
      <c r="K17" s="115">
        <v>44.680000000000007</v>
      </c>
      <c r="L17" s="115">
        <v>80</v>
      </c>
      <c r="M17" s="115">
        <v>76</v>
      </c>
      <c r="N17" s="115">
        <v>80</v>
      </c>
      <c r="O17" s="115">
        <v>8</v>
      </c>
      <c r="P17" s="115">
        <v>0</v>
      </c>
      <c r="Q17" s="116">
        <v>12</v>
      </c>
      <c r="R17" s="116">
        <v>1</v>
      </c>
      <c r="S17" s="117">
        <v>5</v>
      </c>
      <c r="T17" s="117">
        <v>40</v>
      </c>
      <c r="U17" s="117">
        <v>1</v>
      </c>
      <c r="V17" s="113">
        <v>90</v>
      </c>
    </row>
    <row r="18" spans="1:22" ht="12.6" customHeight="1" x14ac:dyDescent="0.25">
      <c r="A18" s="114">
        <v>17</v>
      </c>
      <c r="B18" s="115">
        <v>206.2</v>
      </c>
      <c r="C18" s="115">
        <v>173.7</v>
      </c>
      <c r="D18" s="115">
        <v>69.903999999999996</v>
      </c>
      <c r="E18" s="115">
        <v>35.095999999999997</v>
      </c>
      <c r="F18" s="115">
        <v>21.408000000000001</v>
      </c>
      <c r="G18" s="115">
        <v>0</v>
      </c>
      <c r="H18" s="115">
        <v>8.0000000000000002E-3</v>
      </c>
      <c r="I18" s="115">
        <v>10.872</v>
      </c>
      <c r="J18" s="115">
        <v>33.4</v>
      </c>
      <c r="K18" s="115">
        <v>34.207999999999998</v>
      </c>
      <c r="L18" s="115">
        <v>77.600000000000009</v>
      </c>
      <c r="M18" s="115">
        <v>80</v>
      </c>
      <c r="N18" s="115">
        <v>24</v>
      </c>
      <c r="O18" s="115">
        <v>8.8000000000000007</v>
      </c>
      <c r="P18" s="115">
        <v>10.4</v>
      </c>
      <c r="Q18" s="116">
        <v>13</v>
      </c>
      <c r="R18" s="116">
        <v>1</v>
      </c>
      <c r="S18" s="117">
        <v>5</v>
      </c>
      <c r="T18" s="117">
        <v>40</v>
      </c>
      <c r="U18" s="117">
        <v>1</v>
      </c>
      <c r="V18" s="113">
        <v>76.800000000000011</v>
      </c>
    </row>
    <row r="19" spans="1:22" ht="12.6" customHeight="1" x14ac:dyDescent="0.25">
      <c r="A19" s="114">
        <v>18</v>
      </c>
      <c r="B19" s="115">
        <v>193.584</v>
      </c>
      <c r="C19" s="115">
        <v>77.44</v>
      </c>
      <c r="D19" s="115">
        <v>35.216000000000001</v>
      </c>
      <c r="E19" s="115">
        <v>22.352000000000004</v>
      </c>
      <c r="F19" s="115">
        <v>15.824000000000002</v>
      </c>
      <c r="G19" s="115">
        <v>1.1000000000000001</v>
      </c>
      <c r="H19" s="115">
        <v>5.1920000000000002</v>
      </c>
      <c r="I19" s="115">
        <v>35.768000000000001</v>
      </c>
      <c r="J19" s="115">
        <v>44.632000000000005</v>
      </c>
      <c r="K19" s="115">
        <v>45.992000000000004</v>
      </c>
      <c r="L19" s="115">
        <v>80</v>
      </c>
      <c r="M19" s="115">
        <v>16</v>
      </c>
      <c r="N19" s="115">
        <v>80</v>
      </c>
      <c r="O19" s="115">
        <v>9.6000000000000014</v>
      </c>
      <c r="P19" s="115">
        <v>0</v>
      </c>
      <c r="Q19" s="116">
        <v>13</v>
      </c>
      <c r="R19" s="116">
        <v>2</v>
      </c>
      <c r="S19" s="117">
        <v>6</v>
      </c>
      <c r="T19" s="117">
        <v>40</v>
      </c>
      <c r="U19" s="117">
        <v>1</v>
      </c>
      <c r="V19" s="113">
        <v>74.400000000000006</v>
      </c>
    </row>
    <row r="20" spans="1:22" ht="12.6" customHeight="1" x14ac:dyDescent="0.25">
      <c r="A20" s="114">
        <v>19</v>
      </c>
      <c r="B20" s="115">
        <v>211.16</v>
      </c>
      <c r="C20" s="115">
        <v>190.904</v>
      </c>
      <c r="D20" s="115">
        <v>90.77600000000001</v>
      </c>
      <c r="E20" s="115">
        <v>38.176000000000002</v>
      </c>
      <c r="F20" s="115">
        <v>19</v>
      </c>
      <c r="G20" s="115">
        <v>0</v>
      </c>
      <c r="H20" s="115">
        <v>0</v>
      </c>
      <c r="I20" s="115">
        <v>1.528</v>
      </c>
      <c r="J20" s="115">
        <v>27.104000000000003</v>
      </c>
      <c r="K20" s="115">
        <v>37.975999999999999</v>
      </c>
      <c r="L20" s="115">
        <v>80</v>
      </c>
      <c r="M20" s="115">
        <v>80</v>
      </c>
      <c r="N20" s="115">
        <v>40</v>
      </c>
      <c r="O20" s="115">
        <v>16</v>
      </c>
      <c r="P20" s="115">
        <v>4</v>
      </c>
      <c r="Q20" s="118">
        <v>12</v>
      </c>
      <c r="R20" s="116">
        <v>5</v>
      </c>
      <c r="S20" s="117">
        <v>7</v>
      </c>
      <c r="T20" s="117">
        <v>40</v>
      </c>
      <c r="U20" s="117">
        <v>2</v>
      </c>
      <c r="V20" s="113">
        <v>69.427768000000015</v>
      </c>
    </row>
    <row r="21" spans="1:22" ht="12.6" customHeight="1" x14ac:dyDescent="0.25">
      <c r="A21" s="114">
        <v>20</v>
      </c>
      <c r="B21" s="115">
        <v>200.76800000000003</v>
      </c>
      <c r="C21" s="115">
        <v>86.152000000000001</v>
      </c>
      <c r="D21" s="115">
        <v>38.864000000000004</v>
      </c>
      <c r="E21" s="115">
        <v>22.896000000000001</v>
      </c>
      <c r="F21" s="115">
        <v>20.384</v>
      </c>
      <c r="G21" s="115">
        <v>0</v>
      </c>
      <c r="H21" s="115">
        <v>6.1680000000000001</v>
      </c>
      <c r="I21" s="115">
        <v>27.712000000000003</v>
      </c>
      <c r="J21" s="115">
        <v>30.327999999999999</v>
      </c>
      <c r="K21" s="115">
        <v>19.728000000000002</v>
      </c>
      <c r="L21" s="115">
        <v>80</v>
      </c>
      <c r="M21" s="115">
        <v>72</v>
      </c>
      <c r="N21" s="115">
        <v>72</v>
      </c>
      <c r="O21" s="115">
        <v>12</v>
      </c>
      <c r="P21" s="115">
        <v>0</v>
      </c>
      <c r="Q21" s="118">
        <v>14</v>
      </c>
      <c r="R21" s="116">
        <v>1</v>
      </c>
      <c r="S21" s="117">
        <v>6</v>
      </c>
      <c r="T21" s="117">
        <v>40</v>
      </c>
      <c r="U21" s="117">
        <v>2</v>
      </c>
      <c r="V21" s="113">
        <v>107.24030400000001</v>
      </c>
    </row>
    <row r="22" spans="1:22" ht="12.6" customHeight="1" x14ac:dyDescent="0.25">
      <c r="A22" s="114">
        <v>21</v>
      </c>
      <c r="B22" s="115">
        <v>33.107999999999997</v>
      </c>
      <c r="C22" s="115">
        <v>29.063999999999997</v>
      </c>
      <c r="D22" s="115">
        <v>44.963999999999999</v>
      </c>
      <c r="E22" s="115">
        <v>94.512</v>
      </c>
      <c r="F22" s="115">
        <v>162.55199999999999</v>
      </c>
      <c r="G22" s="115">
        <v>50.856000000000002</v>
      </c>
      <c r="H22" s="115">
        <v>34.931999999999995</v>
      </c>
      <c r="I22" s="115">
        <v>45.155999999999999</v>
      </c>
      <c r="J22" s="115">
        <v>11.388</v>
      </c>
      <c r="K22" s="115">
        <v>6.2880000000000003</v>
      </c>
      <c r="L22" s="115">
        <v>10</v>
      </c>
      <c r="M22" s="115">
        <v>30</v>
      </c>
      <c r="N22" s="115">
        <v>6</v>
      </c>
      <c r="O22" s="115">
        <v>120</v>
      </c>
      <c r="P22" s="115">
        <v>90</v>
      </c>
      <c r="Q22" s="118">
        <v>16</v>
      </c>
      <c r="R22" s="116">
        <v>1</v>
      </c>
      <c r="S22" s="117">
        <v>14</v>
      </c>
      <c r="T22" s="117">
        <v>30</v>
      </c>
      <c r="U22" s="117">
        <v>2</v>
      </c>
      <c r="V22" s="113">
        <v>132.4786</v>
      </c>
    </row>
    <row r="23" spans="1:22" ht="12.6" customHeight="1" x14ac:dyDescent="0.25">
      <c r="A23" s="114">
        <v>22</v>
      </c>
      <c r="B23" s="115">
        <v>280.96799999999996</v>
      </c>
      <c r="C23" s="115">
        <v>271.14</v>
      </c>
      <c r="D23" s="115">
        <v>121.38</v>
      </c>
      <c r="E23" s="115">
        <v>53.940000000000005</v>
      </c>
      <c r="F23" s="115">
        <v>37.212000000000003</v>
      </c>
      <c r="G23" s="115">
        <v>0</v>
      </c>
      <c r="H23" s="115">
        <v>0</v>
      </c>
      <c r="I23" s="115">
        <v>13.056000000000001</v>
      </c>
      <c r="J23" s="115">
        <v>46.116</v>
      </c>
      <c r="K23" s="115">
        <v>45.552</v>
      </c>
      <c r="L23" s="115">
        <v>106</v>
      </c>
      <c r="M23" s="115">
        <v>110</v>
      </c>
      <c r="N23" s="115">
        <v>15</v>
      </c>
      <c r="O23" s="115">
        <v>12</v>
      </c>
      <c r="P23" s="115">
        <v>24</v>
      </c>
      <c r="Q23" s="118">
        <v>12</v>
      </c>
      <c r="R23" s="116">
        <v>6</v>
      </c>
      <c r="S23" s="117">
        <v>9</v>
      </c>
      <c r="T23" s="117">
        <v>30</v>
      </c>
      <c r="U23" s="117">
        <v>2</v>
      </c>
      <c r="V23" s="113">
        <v>98.236249999999998</v>
      </c>
    </row>
    <row r="24" spans="1:22" ht="12.6" customHeight="1" x14ac:dyDescent="0.25">
      <c r="A24" s="114">
        <v>23</v>
      </c>
      <c r="B24" s="115">
        <v>316.73999999999995</v>
      </c>
      <c r="C24" s="115">
        <v>286.35599999999999</v>
      </c>
      <c r="D24" s="115">
        <v>136.16399999999999</v>
      </c>
      <c r="E24" s="115">
        <v>57.263999999999996</v>
      </c>
      <c r="F24" s="115">
        <v>28.5</v>
      </c>
      <c r="G24" s="115">
        <v>0</v>
      </c>
      <c r="H24" s="115">
        <v>0</v>
      </c>
      <c r="I24" s="115">
        <v>2.2919999999999998</v>
      </c>
      <c r="J24" s="115">
        <v>40.655999999999999</v>
      </c>
      <c r="K24" s="115">
        <v>56.963999999999999</v>
      </c>
      <c r="L24" s="115">
        <v>108</v>
      </c>
      <c r="M24" s="115">
        <v>105</v>
      </c>
      <c r="N24" s="115">
        <v>60</v>
      </c>
      <c r="O24" s="115">
        <v>24</v>
      </c>
      <c r="P24" s="115">
        <v>6</v>
      </c>
      <c r="Q24" s="118">
        <v>15</v>
      </c>
      <c r="R24" s="116">
        <v>7</v>
      </c>
      <c r="S24" s="117">
        <v>9</v>
      </c>
      <c r="T24" s="117">
        <v>30</v>
      </c>
      <c r="U24" s="117">
        <v>2</v>
      </c>
      <c r="V24" s="113">
        <v>104.4111</v>
      </c>
    </row>
    <row r="25" spans="1:22" ht="12.6" customHeight="1" x14ac:dyDescent="0.25">
      <c r="A25" s="114">
        <v>24</v>
      </c>
      <c r="B25" s="115">
        <v>20.032</v>
      </c>
      <c r="C25" s="115">
        <v>14.784000000000001</v>
      </c>
      <c r="D25" s="115">
        <v>26.648000000000003</v>
      </c>
      <c r="E25" s="115">
        <v>60.352000000000004</v>
      </c>
      <c r="F25" s="115">
        <v>130.94400000000002</v>
      </c>
      <c r="G25" s="115">
        <v>37.911999999999999</v>
      </c>
      <c r="H25" s="115">
        <v>68.44</v>
      </c>
      <c r="I25" s="115">
        <v>33.480000000000004</v>
      </c>
      <c r="J25" s="115">
        <v>15.896000000000001</v>
      </c>
      <c r="K25" s="115">
        <v>1.5760000000000001</v>
      </c>
      <c r="L25" s="115">
        <v>0</v>
      </c>
      <c r="M25" s="115">
        <v>11.200000000000001</v>
      </c>
      <c r="N25" s="115">
        <v>28</v>
      </c>
      <c r="O25" s="115">
        <v>40</v>
      </c>
      <c r="P25" s="115">
        <v>24</v>
      </c>
      <c r="Q25" s="118">
        <v>11</v>
      </c>
      <c r="R25" s="116">
        <v>3</v>
      </c>
      <c r="S25" s="117">
        <v>9</v>
      </c>
      <c r="T25" s="117">
        <v>40</v>
      </c>
      <c r="U25" s="117">
        <v>2</v>
      </c>
      <c r="V25" s="113">
        <v>77.466300000000004</v>
      </c>
    </row>
    <row r="26" spans="1:22" ht="12.6" customHeight="1" x14ac:dyDescent="0.25">
      <c r="A26" s="114">
        <v>25</v>
      </c>
      <c r="B26" s="115">
        <v>21.680000000000003</v>
      </c>
      <c r="C26" s="115">
        <v>15.712000000000002</v>
      </c>
      <c r="D26" s="115">
        <v>30.144000000000002</v>
      </c>
      <c r="E26" s="115">
        <v>56.391999999999996</v>
      </c>
      <c r="F26" s="115">
        <v>101.20800000000001</v>
      </c>
      <c r="G26" s="115">
        <v>48.448000000000008</v>
      </c>
      <c r="H26" s="115">
        <v>49.695999999999998</v>
      </c>
      <c r="I26" s="115">
        <v>34.728000000000002</v>
      </c>
      <c r="J26" s="115">
        <v>17.624000000000002</v>
      </c>
      <c r="K26" s="115">
        <v>8.5280000000000005</v>
      </c>
      <c r="L26" s="115">
        <v>12</v>
      </c>
      <c r="M26" s="115">
        <v>8</v>
      </c>
      <c r="N26" s="115">
        <v>36</v>
      </c>
      <c r="O26" s="115">
        <v>56</v>
      </c>
      <c r="P26" s="115">
        <v>72</v>
      </c>
      <c r="Q26" s="118">
        <v>12</v>
      </c>
      <c r="R26" s="116">
        <v>4</v>
      </c>
      <c r="S26" s="117">
        <v>9</v>
      </c>
      <c r="T26" s="117">
        <v>40</v>
      </c>
      <c r="U26" s="117">
        <v>2</v>
      </c>
      <c r="V26" s="113">
        <v>68.484700000000018</v>
      </c>
    </row>
    <row r="27" spans="1:22" ht="12.6" customHeight="1" x14ac:dyDescent="0.25">
      <c r="A27" s="114">
        <v>26</v>
      </c>
      <c r="B27" s="115">
        <v>331.63</v>
      </c>
      <c r="C27" s="115">
        <v>238.21</v>
      </c>
      <c r="D27" s="115">
        <v>201.08</v>
      </c>
      <c r="E27" s="115">
        <v>98.06</v>
      </c>
      <c r="F27" s="115">
        <v>34.520000000000003</v>
      </c>
      <c r="G27" s="115">
        <v>0</v>
      </c>
      <c r="H27" s="115">
        <v>0</v>
      </c>
      <c r="I27" s="115">
        <v>0.14000000000000001</v>
      </c>
      <c r="J27" s="115">
        <v>14.94</v>
      </c>
      <c r="K27" s="115">
        <v>50</v>
      </c>
      <c r="L27" s="115">
        <v>100</v>
      </c>
      <c r="M27" s="115">
        <v>100</v>
      </c>
      <c r="N27" s="115">
        <v>100</v>
      </c>
      <c r="O27" s="115">
        <v>93.6</v>
      </c>
      <c r="P27" s="115">
        <v>18.8</v>
      </c>
      <c r="Q27" s="116">
        <v>18</v>
      </c>
      <c r="R27" s="116">
        <v>1</v>
      </c>
      <c r="S27" s="117">
        <v>6</v>
      </c>
      <c r="T27" s="117">
        <v>20</v>
      </c>
      <c r="U27" s="117">
        <v>2</v>
      </c>
      <c r="V27" s="113">
        <v>119.37700000000001</v>
      </c>
    </row>
    <row r="28" spans="1:22" ht="12.6" customHeight="1" x14ac:dyDescent="0.25">
      <c r="A28" s="114">
        <v>27</v>
      </c>
      <c r="B28" s="115">
        <v>214.02</v>
      </c>
      <c r="C28" s="115">
        <v>179.32</v>
      </c>
      <c r="D28" s="115">
        <v>111.58</v>
      </c>
      <c r="E28" s="115">
        <v>51.45</v>
      </c>
      <c r="F28" s="115">
        <v>47.99</v>
      </c>
      <c r="G28" s="115">
        <v>0</v>
      </c>
      <c r="H28" s="115">
        <v>0.26</v>
      </c>
      <c r="I28" s="115">
        <v>14.13</v>
      </c>
      <c r="J28" s="115">
        <v>42.72</v>
      </c>
      <c r="K28" s="115">
        <v>38.68</v>
      </c>
      <c r="L28" s="115">
        <v>100</v>
      </c>
      <c r="M28" s="115">
        <v>100</v>
      </c>
      <c r="N28" s="115">
        <v>3</v>
      </c>
      <c r="O28" s="115">
        <v>4</v>
      </c>
      <c r="P28" s="115">
        <v>3</v>
      </c>
      <c r="Q28" s="116">
        <v>13</v>
      </c>
      <c r="R28" s="116">
        <v>2</v>
      </c>
      <c r="S28" s="117">
        <v>7</v>
      </c>
      <c r="T28" s="117">
        <v>20</v>
      </c>
      <c r="U28" s="117">
        <v>2</v>
      </c>
      <c r="V28" s="113">
        <v>100.837</v>
      </c>
    </row>
    <row r="29" spans="1:22" ht="12.6" customHeight="1" x14ac:dyDescent="0.25">
      <c r="A29" s="114">
        <v>28</v>
      </c>
      <c r="B29" s="115">
        <v>192.1</v>
      </c>
      <c r="C29" s="115">
        <v>83.4</v>
      </c>
      <c r="D29" s="115">
        <v>39.888000000000005</v>
      </c>
      <c r="E29" s="115">
        <v>23.336000000000002</v>
      </c>
      <c r="F29" s="115">
        <v>12.584000000000001</v>
      </c>
      <c r="G29" s="115">
        <v>0</v>
      </c>
      <c r="H29" s="115">
        <v>7.112000000000001</v>
      </c>
      <c r="I29" s="115">
        <v>27.480000000000004</v>
      </c>
      <c r="J29" s="115">
        <v>28.568000000000001</v>
      </c>
      <c r="K29" s="115">
        <v>61.744000000000007</v>
      </c>
      <c r="L29" s="115">
        <v>77.600000000000009</v>
      </c>
      <c r="M29" s="115">
        <v>4</v>
      </c>
      <c r="N29" s="115">
        <v>24</v>
      </c>
      <c r="O29" s="115">
        <v>4</v>
      </c>
      <c r="P29" s="115">
        <v>24</v>
      </c>
      <c r="Q29" s="118">
        <v>12</v>
      </c>
      <c r="R29" s="116">
        <v>2</v>
      </c>
      <c r="S29" s="117">
        <v>7</v>
      </c>
      <c r="T29" s="117">
        <v>40</v>
      </c>
      <c r="U29" s="117">
        <v>2</v>
      </c>
      <c r="V29" s="113">
        <v>86.447900000000004</v>
      </c>
    </row>
    <row r="30" spans="1:22" ht="12.6" customHeight="1" x14ac:dyDescent="0.25">
      <c r="A30" s="114">
        <v>29</v>
      </c>
      <c r="B30" s="115">
        <v>27.642000000000003</v>
      </c>
      <c r="C30" s="115">
        <v>20.032800000000002</v>
      </c>
      <c r="D30" s="115">
        <v>38.433599999999998</v>
      </c>
      <c r="E30" s="115">
        <v>71.899799999999999</v>
      </c>
      <c r="F30" s="115">
        <v>129.0402</v>
      </c>
      <c r="G30" s="115">
        <v>61.7712</v>
      </c>
      <c r="H30" s="115">
        <v>63.362400000000001</v>
      </c>
      <c r="I30" s="115">
        <v>44.278199999999998</v>
      </c>
      <c r="J30" s="115">
        <v>22.470600000000001</v>
      </c>
      <c r="K30" s="115">
        <v>10.873200000000001</v>
      </c>
      <c r="L30" s="115">
        <v>15.3</v>
      </c>
      <c r="M30" s="115">
        <v>10.199999999999999</v>
      </c>
      <c r="N30" s="115">
        <v>45.9</v>
      </c>
      <c r="O30" s="115">
        <v>71.400000000000006</v>
      </c>
      <c r="P30" s="115">
        <v>91.8</v>
      </c>
      <c r="Q30" s="118">
        <v>18</v>
      </c>
      <c r="R30" s="116">
        <v>5</v>
      </c>
      <c r="S30" s="117">
        <v>11</v>
      </c>
      <c r="T30" s="117">
        <v>20</v>
      </c>
      <c r="U30" s="117">
        <v>1</v>
      </c>
      <c r="V30" s="113">
        <v>90.274999999999991</v>
      </c>
    </row>
    <row r="31" spans="1:22" ht="12.6" customHeight="1" x14ac:dyDescent="0.25">
      <c r="A31" s="114">
        <v>30</v>
      </c>
      <c r="B31" s="115">
        <v>213.49620000000002</v>
      </c>
      <c r="C31" s="115">
        <v>213.9144</v>
      </c>
      <c r="D31" s="115">
        <v>90.127200000000002</v>
      </c>
      <c r="E31" s="115">
        <v>39.759599999999999</v>
      </c>
      <c r="F31" s="115">
        <v>22.776599999999998</v>
      </c>
      <c r="G31" s="115">
        <v>0.1326</v>
      </c>
      <c r="H31" s="115">
        <v>0.51</v>
      </c>
      <c r="I31" s="115">
        <v>18.105</v>
      </c>
      <c r="J31" s="115">
        <v>52.570799999999998</v>
      </c>
      <c r="K31" s="115">
        <v>56.967000000000006</v>
      </c>
      <c r="L31" s="115">
        <v>102</v>
      </c>
      <c r="M31" s="115">
        <v>96.9</v>
      </c>
      <c r="N31" s="115">
        <v>102</v>
      </c>
      <c r="O31" s="115">
        <v>10.199999999999999</v>
      </c>
      <c r="P31" s="115">
        <v>0</v>
      </c>
      <c r="Q31" s="118">
        <v>18</v>
      </c>
      <c r="R31" s="116">
        <v>1</v>
      </c>
      <c r="S31" s="117">
        <v>7</v>
      </c>
      <c r="T31" s="117">
        <v>20</v>
      </c>
      <c r="U31" s="117">
        <v>1</v>
      </c>
      <c r="V31" s="113">
        <v>129.375</v>
      </c>
    </row>
    <row r="32" spans="1:22" ht="12.6" customHeight="1" x14ac:dyDescent="0.25">
      <c r="A32" s="114">
        <v>31</v>
      </c>
      <c r="B32" s="115">
        <v>193.86792</v>
      </c>
      <c r="C32" s="115">
        <v>187.08659999999998</v>
      </c>
      <c r="D32" s="115">
        <v>83.752200000000016</v>
      </c>
      <c r="E32" s="115">
        <v>37.218599999999995</v>
      </c>
      <c r="F32" s="115">
        <v>25.676280000000002</v>
      </c>
      <c r="G32" s="115">
        <v>0</v>
      </c>
      <c r="H32" s="115">
        <v>0</v>
      </c>
      <c r="I32" s="115">
        <v>9.0086399999999998</v>
      </c>
      <c r="J32" s="115">
        <v>31.820039999999999</v>
      </c>
      <c r="K32" s="115">
        <v>31.430879999999998</v>
      </c>
      <c r="L32" s="115">
        <v>82.8</v>
      </c>
      <c r="M32" s="115">
        <v>81.971999999999994</v>
      </c>
      <c r="N32" s="115">
        <v>8.2799999999999994</v>
      </c>
      <c r="O32" s="115">
        <v>8.2799999999999994</v>
      </c>
      <c r="P32" s="115">
        <v>16.559999999999999</v>
      </c>
      <c r="Q32" s="118">
        <v>12</v>
      </c>
      <c r="R32" s="116">
        <v>3</v>
      </c>
      <c r="S32" s="117">
        <v>6</v>
      </c>
      <c r="T32" s="117">
        <v>40</v>
      </c>
      <c r="U32" s="117">
        <v>1</v>
      </c>
      <c r="V32" s="113">
        <v>66.608000000000004</v>
      </c>
    </row>
    <row r="33" spans="1:22" ht="12.6" customHeight="1" x14ac:dyDescent="0.25">
      <c r="A33" s="114">
        <v>32</v>
      </c>
      <c r="B33" s="115">
        <v>122.05439999999999</v>
      </c>
      <c r="C33" s="115">
        <v>50.4816</v>
      </c>
      <c r="D33" s="115">
        <v>32.635199999999998</v>
      </c>
      <c r="E33" s="115">
        <v>27.443519999999999</v>
      </c>
      <c r="F33" s="115">
        <v>77.525760000000005</v>
      </c>
      <c r="G33" s="115">
        <v>8.7110400000000006</v>
      </c>
      <c r="H33" s="115">
        <v>40.884479999999996</v>
      </c>
      <c r="I33" s="115">
        <v>41.258880000000005</v>
      </c>
      <c r="J33" s="115">
        <v>82.193280000000001</v>
      </c>
      <c r="K33" s="115">
        <v>33.646079999999998</v>
      </c>
      <c r="L33" s="115">
        <v>37.44</v>
      </c>
      <c r="M33" s="115">
        <v>104</v>
      </c>
      <c r="N33" s="115">
        <v>10.4</v>
      </c>
      <c r="O33" s="115">
        <v>18.72</v>
      </c>
      <c r="P33" s="115">
        <v>49.92</v>
      </c>
      <c r="Q33" s="118">
        <v>18</v>
      </c>
      <c r="R33" s="116">
        <v>4</v>
      </c>
      <c r="S33" s="117">
        <v>11</v>
      </c>
      <c r="T33" s="117">
        <v>30</v>
      </c>
      <c r="U33" s="117">
        <v>1</v>
      </c>
      <c r="V33" s="113">
        <v>107.44800000000002</v>
      </c>
    </row>
    <row r="34" spans="1:22" ht="12.6" customHeight="1" x14ac:dyDescent="0.25">
      <c r="A34" s="114">
        <v>33</v>
      </c>
      <c r="B34" s="115">
        <v>46.124400000000001</v>
      </c>
      <c r="C34" s="115">
        <v>29.508600000000001</v>
      </c>
      <c r="D34" s="115">
        <v>25.214399999999998</v>
      </c>
      <c r="E34" s="115">
        <v>39.922800000000002</v>
      </c>
      <c r="F34" s="115">
        <v>83.874600000000001</v>
      </c>
      <c r="G34" s="115">
        <v>45.257399999999997</v>
      </c>
      <c r="H34" s="115">
        <v>47.838000000000001</v>
      </c>
      <c r="I34" s="115">
        <v>34.394399999999997</v>
      </c>
      <c r="J34" s="115">
        <v>42.738</v>
      </c>
      <c r="K34" s="115">
        <v>12.872399999999999</v>
      </c>
      <c r="L34" s="115">
        <v>81.599999999999994</v>
      </c>
      <c r="M34" s="115">
        <v>10.199999999999999</v>
      </c>
      <c r="N34" s="115">
        <v>12.24</v>
      </c>
      <c r="O34" s="115">
        <v>0</v>
      </c>
      <c r="P34" s="115">
        <v>102</v>
      </c>
      <c r="Q34" s="118">
        <v>12</v>
      </c>
      <c r="R34" s="116">
        <v>3</v>
      </c>
      <c r="S34" s="117">
        <v>10</v>
      </c>
      <c r="T34" s="117">
        <v>20</v>
      </c>
      <c r="U34" s="117">
        <v>1</v>
      </c>
      <c r="V34" s="113">
        <v>99.82</v>
      </c>
    </row>
    <row r="35" spans="1:22" ht="12.6" customHeight="1" x14ac:dyDescent="0.25">
      <c r="A35" s="114">
        <v>34</v>
      </c>
      <c r="B35" s="115">
        <v>246.81959999999998</v>
      </c>
      <c r="C35" s="115">
        <v>98.736000000000004</v>
      </c>
      <c r="D35" s="115">
        <v>44.900400000000005</v>
      </c>
      <c r="E35" s="115">
        <v>28.498800000000003</v>
      </c>
      <c r="F35" s="115">
        <v>20.175600000000003</v>
      </c>
      <c r="G35" s="115">
        <v>1.0098</v>
      </c>
      <c r="H35" s="115">
        <v>6.6198000000000006</v>
      </c>
      <c r="I35" s="115">
        <v>45.604199999999999</v>
      </c>
      <c r="J35" s="115">
        <v>56.905799999999999</v>
      </c>
      <c r="K35" s="115">
        <v>58.639800000000001</v>
      </c>
      <c r="L35" s="115">
        <v>102</v>
      </c>
      <c r="M35" s="115">
        <v>20.399999999999999</v>
      </c>
      <c r="N35" s="115">
        <v>102</v>
      </c>
      <c r="O35" s="115">
        <v>12.24</v>
      </c>
      <c r="P35" s="115">
        <v>0</v>
      </c>
      <c r="Q35" s="118">
        <v>14</v>
      </c>
      <c r="R35" s="116">
        <v>2</v>
      </c>
      <c r="S35" s="117">
        <v>8</v>
      </c>
      <c r="T35" s="117">
        <v>20</v>
      </c>
      <c r="U35" s="117">
        <v>1</v>
      </c>
      <c r="V35" s="113">
        <v>106.94999999999999</v>
      </c>
    </row>
    <row r="36" spans="1:22" ht="12.6" customHeight="1" x14ac:dyDescent="0.25">
      <c r="A36" s="114">
        <v>35</v>
      </c>
      <c r="B36" s="115">
        <v>25.540800000000001</v>
      </c>
      <c r="C36" s="115">
        <v>18.849600000000002</v>
      </c>
      <c r="D36" s="115">
        <v>33.976200000000006</v>
      </c>
      <c r="E36" s="115">
        <v>76.948800000000006</v>
      </c>
      <c r="F36" s="115">
        <v>166.95360000000002</v>
      </c>
      <c r="G36" s="115">
        <v>48.337800000000001</v>
      </c>
      <c r="H36" s="115">
        <v>87.260999999999996</v>
      </c>
      <c r="I36" s="115">
        <v>42.687000000000005</v>
      </c>
      <c r="J36" s="115">
        <v>20.267400000000002</v>
      </c>
      <c r="K36" s="115">
        <v>2.0093999999999999</v>
      </c>
      <c r="L36" s="115">
        <v>0</v>
      </c>
      <c r="M36" s="115">
        <v>14.280000000000001</v>
      </c>
      <c r="N36" s="115">
        <v>35.700000000000003</v>
      </c>
      <c r="O36" s="115">
        <v>51</v>
      </c>
      <c r="P36" s="115">
        <v>30.6</v>
      </c>
      <c r="Q36" s="118">
        <v>14</v>
      </c>
      <c r="R36" s="116">
        <v>4</v>
      </c>
      <c r="S36" s="117">
        <v>11</v>
      </c>
      <c r="T36" s="117">
        <v>20</v>
      </c>
      <c r="U36" s="117">
        <v>1</v>
      </c>
      <c r="V36" s="113">
        <v>96.36999999999999</v>
      </c>
    </row>
    <row r="37" spans="1:22" ht="12.6" customHeight="1" x14ac:dyDescent="0.25">
      <c r="A37" s="114">
        <v>36</v>
      </c>
      <c r="B37" s="115">
        <v>234.14</v>
      </c>
      <c r="C37" s="115">
        <v>225.95</v>
      </c>
      <c r="D37" s="115">
        <v>101.15</v>
      </c>
      <c r="E37" s="115">
        <v>44.95</v>
      </c>
      <c r="F37" s="115">
        <v>31.01</v>
      </c>
      <c r="G37" s="115">
        <v>0</v>
      </c>
      <c r="H37" s="115">
        <v>0</v>
      </c>
      <c r="I37" s="115">
        <v>10.88</v>
      </c>
      <c r="J37" s="115">
        <v>38.43</v>
      </c>
      <c r="K37" s="115">
        <v>37.96</v>
      </c>
      <c r="L37" s="115">
        <v>100</v>
      </c>
      <c r="M37" s="115">
        <v>99</v>
      </c>
      <c r="N37" s="115">
        <v>10</v>
      </c>
      <c r="O37" s="115">
        <v>10</v>
      </c>
      <c r="P37" s="115">
        <v>20</v>
      </c>
      <c r="Q37" s="116">
        <v>12</v>
      </c>
      <c r="R37" s="116">
        <v>5</v>
      </c>
      <c r="S37" s="117">
        <v>7</v>
      </c>
      <c r="T37" s="117">
        <v>20</v>
      </c>
      <c r="U37" s="117">
        <v>1</v>
      </c>
      <c r="V37" s="113">
        <v>72.400000000000006</v>
      </c>
    </row>
    <row r="38" spans="1:22" ht="12.6" customHeight="1" x14ac:dyDescent="0.25">
      <c r="A38" s="114">
        <v>37</v>
      </c>
      <c r="B38" s="115">
        <v>263.95</v>
      </c>
      <c r="C38" s="115">
        <v>238.63</v>
      </c>
      <c r="D38" s="115">
        <v>113.47</v>
      </c>
      <c r="E38" s="115">
        <v>47.72</v>
      </c>
      <c r="F38" s="115">
        <v>23.75</v>
      </c>
      <c r="G38" s="115">
        <v>0</v>
      </c>
      <c r="H38" s="115">
        <v>0</v>
      </c>
      <c r="I38" s="115">
        <v>1.91</v>
      </c>
      <c r="J38" s="115">
        <v>33.880000000000003</v>
      </c>
      <c r="K38" s="115">
        <v>47.47</v>
      </c>
      <c r="L38" s="115">
        <v>100</v>
      </c>
      <c r="M38" s="115">
        <v>100</v>
      </c>
      <c r="N38" s="115">
        <v>50</v>
      </c>
      <c r="O38" s="115">
        <v>20</v>
      </c>
      <c r="P38" s="115">
        <v>5</v>
      </c>
      <c r="Q38" s="116">
        <v>12</v>
      </c>
      <c r="R38" s="116">
        <v>6</v>
      </c>
      <c r="S38" s="117">
        <v>7</v>
      </c>
      <c r="T38" s="117">
        <v>20</v>
      </c>
      <c r="U38" s="117">
        <v>1</v>
      </c>
      <c r="V38" s="113">
        <v>77.3</v>
      </c>
    </row>
    <row r="39" spans="1:22" ht="12.6" customHeight="1" x14ac:dyDescent="0.25">
      <c r="A39" s="114">
        <v>38</v>
      </c>
      <c r="B39" s="115">
        <v>250.96</v>
      </c>
      <c r="C39" s="115">
        <v>107.69</v>
      </c>
      <c r="D39" s="115">
        <v>48.58</v>
      </c>
      <c r="E39" s="115">
        <v>28.62</v>
      </c>
      <c r="F39" s="115">
        <v>25.48</v>
      </c>
      <c r="G39" s="115">
        <v>0</v>
      </c>
      <c r="H39" s="115">
        <v>7.71</v>
      </c>
      <c r="I39" s="115">
        <v>34.64</v>
      </c>
      <c r="J39" s="115">
        <v>37.909999999999997</v>
      </c>
      <c r="K39" s="115">
        <v>24.66</v>
      </c>
      <c r="L39" s="115">
        <v>100</v>
      </c>
      <c r="M39" s="115">
        <v>90</v>
      </c>
      <c r="N39" s="115">
        <v>90</v>
      </c>
      <c r="O39" s="115">
        <v>15</v>
      </c>
      <c r="P39" s="115">
        <v>0</v>
      </c>
      <c r="Q39" s="116">
        <v>18</v>
      </c>
      <c r="R39" s="116">
        <v>1</v>
      </c>
      <c r="S39" s="117">
        <v>8</v>
      </c>
      <c r="T39" s="117">
        <v>20</v>
      </c>
      <c r="U39" s="117">
        <v>1</v>
      </c>
      <c r="V39" s="113">
        <v>119.4</v>
      </c>
    </row>
    <row r="40" spans="1:22" ht="12.6" customHeight="1" x14ac:dyDescent="0.25">
      <c r="A40" s="114">
        <v>39</v>
      </c>
      <c r="B40" s="115">
        <v>28.753800000000002</v>
      </c>
      <c r="C40" s="115">
        <v>27.132000000000001</v>
      </c>
      <c r="D40" s="115">
        <v>35.679600000000001</v>
      </c>
      <c r="E40" s="115">
        <v>85.353600000000014</v>
      </c>
      <c r="F40" s="115">
        <v>142.41240000000002</v>
      </c>
      <c r="G40" s="115">
        <v>43.992600000000003</v>
      </c>
      <c r="H40" s="115">
        <v>29.416800000000002</v>
      </c>
      <c r="I40" s="115">
        <v>39.953400000000002</v>
      </c>
      <c r="J40" s="115">
        <v>10.067399999999999</v>
      </c>
      <c r="K40" s="115">
        <v>5.7630000000000008</v>
      </c>
      <c r="L40" s="115">
        <v>0</v>
      </c>
      <c r="M40" s="115">
        <v>0</v>
      </c>
      <c r="N40" s="115">
        <v>35.700000000000003</v>
      </c>
      <c r="O40" s="115">
        <v>30.6</v>
      </c>
      <c r="P40" s="115">
        <v>102</v>
      </c>
      <c r="Q40" s="118">
        <v>14</v>
      </c>
      <c r="R40" s="116">
        <v>3</v>
      </c>
      <c r="S40" s="117">
        <v>11</v>
      </c>
      <c r="T40" s="117">
        <v>20</v>
      </c>
      <c r="U40" s="117">
        <v>1</v>
      </c>
      <c r="V40" s="113">
        <v>98.554999999999993</v>
      </c>
    </row>
    <row r="41" spans="1:22" ht="12.6" customHeight="1" x14ac:dyDescent="0.25">
      <c r="A41" s="114">
        <v>40</v>
      </c>
      <c r="B41" s="115">
        <v>99.756</v>
      </c>
      <c r="C41" s="115">
        <v>41.259</v>
      </c>
      <c r="D41" s="115">
        <v>26.672999999999998</v>
      </c>
      <c r="E41" s="115">
        <v>22.4298</v>
      </c>
      <c r="F41" s="115">
        <v>63.362400000000001</v>
      </c>
      <c r="G41" s="115">
        <v>7.1196000000000002</v>
      </c>
      <c r="H41" s="115">
        <v>33.415199999999999</v>
      </c>
      <c r="I41" s="115">
        <v>33.721200000000003</v>
      </c>
      <c r="J41" s="115">
        <v>67.177199999999999</v>
      </c>
      <c r="K41" s="115">
        <v>27.499200000000002</v>
      </c>
      <c r="L41" s="115">
        <v>30.6</v>
      </c>
      <c r="M41" s="115">
        <v>91.8</v>
      </c>
      <c r="N41" s="115">
        <v>0</v>
      </c>
      <c r="O41" s="115">
        <v>15.3</v>
      </c>
      <c r="P41" s="115">
        <v>40.799999999999997</v>
      </c>
      <c r="Q41" s="118">
        <v>14</v>
      </c>
      <c r="R41" s="116">
        <v>4</v>
      </c>
      <c r="S41" s="117">
        <v>9</v>
      </c>
      <c r="T41" s="117">
        <v>20</v>
      </c>
      <c r="U41" s="117">
        <v>1</v>
      </c>
      <c r="V41" s="113">
        <v>93.61</v>
      </c>
    </row>
    <row r="42" spans="1:22" ht="12.6" customHeight="1" x14ac:dyDescent="0.25">
      <c r="A42" s="114">
        <v>41</v>
      </c>
      <c r="B42" s="115">
        <v>250.09380000000002</v>
      </c>
      <c r="C42" s="115">
        <v>223.14540000000002</v>
      </c>
      <c r="D42" s="115">
        <v>110.364</v>
      </c>
      <c r="E42" s="115">
        <v>47.001599999999996</v>
      </c>
      <c r="F42" s="115">
        <v>28.0092</v>
      </c>
      <c r="G42" s="115">
        <v>0</v>
      </c>
      <c r="H42" s="115">
        <v>0</v>
      </c>
      <c r="I42" s="115">
        <v>2.3459999999999996</v>
      </c>
      <c r="J42" s="115">
        <v>35.924399999999999</v>
      </c>
      <c r="K42" s="115">
        <v>47.480999999999995</v>
      </c>
      <c r="L42" s="115">
        <v>102</v>
      </c>
      <c r="M42" s="115">
        <v>102</v>
      </c>
      <c r="N42" s="115">
        <v>10.199999999999999</v>
      </c>
      <c r="O42" s="115">
        <v>0</v>
      </c>
      <c r="P42" s="115">
        <v>22.44</v>
      </c>
      <c r="Q42" s="118">
        <v>14</v>
      </c>
      <c r="R42" s="116">
        <v>5</v>
      </c>
      <c r="S42" s="117">
        <v>7</v>
      </c>
      <c r="T42" s="117">
        <v>20</v>
      </c>
      <c r="U42" s="117">
        <v>1</v>
      </c>
      <c r="V42" s="113">
        <v>87.63</v>
      </c>
    </row>
    <row r="43" spans="1:22" ht="12.6" customHeight="1" x14ac:dyDescent="0.25">
      <c r="A43" s="114">
        <v>42</v>
      </c>
      <c r="B43" s="115">
        <v>413.87423999999999</v>
      </c>
      <c r="C43" s="115">
        <v>297.28607999999997</v>
      </c>
      <c r="D43" s="115">
        <v>250.94784000000001</v>
      </c>
      <c r="E43" s="115">
        <v>122.37888</v>
      </c>
      <c r="F43" s="115">
        <v>43.080959999999997</v>
      </c>
      <c r="G43" s="115">
        <v>0</v>
      </c>
      <c r="H43" s="115">
        <v>0</v>
      </c>
      <c r="I43" s="115">
        <v>0.17472000000000001</v>
      </c>
      <c r="J43" s="115">
        <v>18.645119999999999</v>
      </c>
      <c r="K43" s="115">
        <v>62.400000000000006</v>
      </c>
      <c r="L43" s="115">
        <v>113.36</v>
      </c>
      <c r="M43" s="115">
        <v>114.4</v>
      </c>
      <c r="N43" s="115">
        <v>109.2</v>
      </c>
      <c r="O43" s="115">
        <v>116.8128</v>
      </c>
      <c r="P43" s="115">
        <v>23.462399999999999</v>
      </c>
      <c r="Q43" s="118">
        <v>18</v>
      </c>
      <c r="R43" s="116">
        <v>1</v>
      </c>
      <c r="S43" s="117">
        <v>7</v>
      </c>
      <c r="T43" s="117">
        <v>30</v>
      </c>
      <c r="U43" s="117">
        <v>1</v>
      </c>
      <c r="V43" s="113">
        <v>132</v>
      </c>
    </row>
    <row r="44" spans="1:22" ht="12.6" customHeight="1" x14ac:dyDescent="0.25">
      <c r="A44" s="114">
        <v>43</v>
      </c>
      <c r="B44" s="115">
        <v>56.434559999999998</v>
      </c>
      <c r="C44" s="115">
        <v>36.104640000000003</v>
      </c>
      <c r="D44" s="115">
        <v>30.850559999999998</v>
      </c>
      <c r="E44" s="115">
        <v>48.846719999999998</v>
      </c>
      <c r="F44" s="115">
        <v>102.62304</v>
      </c>
      <c r="G44" s="115">
        <v>55.373759999999997</v>
      </c>
      <c r="H44" s="115">
        <v>58.531199999999998</v>
      </c>
      <c r="I44" s="115">
        <v>42.082560000000001</v>
      </c>
      <c r="J44" s="115">
        <v>52.291199999999996</v>
      </c>
      <c r="K44" s="115">
        <v>15.749759999999998</v>
      </c>
      <c r="L44" s="115">
        <v>99.84</v>
      </c>
      <c r="M44" s="115">
        <v>10.4</v>
      </c>
      <c r="N44" s="115">
        <v>15.600000000000001</v>
      </c>
      <c r="O44" s="115">
        <v>0</v>
      </c>
      <c r="P44" s="115">
        <v>124.80000000000001</v>
      </c>
      <c r="Q44" s="118">
        <v>16</v>
      </c>
      <c r="R44" s="116">
        <v>2</v>
      </c>
      <c r="S44" s="117">
        <v>12</v>
      </c>
      <c r="T44" s="117">
        <v>30</v>
      </c>
      <c r="U44" s="117">
        <v>1</v>
      </c>
      <c r="V44" s="113">
        <v>114.57600000000001</v>
      </c>
    </row>
    <row r="45" spans="1:22" ht="12.6" customHeight="1" x14ac:dyDescent="0.25">
      <c r="A45" s="114">
        <v>44</v>
      </c>
      <c r="B45" s="115">
        <v>31.249919999999999</v>
      </c>
      <c r="C45" s="115">
        <v>23.063040000000001</v>
      </c>
      <c r="D45" s="115">
        <v>41.570880000000002</v>
      </c>
      <c r="E45" s="115">
        <v>94.149119999999996</v>
      </c>
      <c r="F45" s="115">
        <v>204.27264</v>
      </c>
      <c r="G45" s="115">
        <v>59.142720000000004</v>
      </c>
      <c r="H45" s="115">
        <v>106.7664</v>
      </c>
      <c r="I45" s="115">
        <v>52.2288</v>
      </c>
      <c r="J45" s="115">
        <v>24.797760000000004</v>
      </c>
      <c r="K45" s="115">
        <v>2.4585599999999999</v>
      </c>
      <c r="L45" s="115">
        <v>0</v>
      </c>
      <c r="M45" s="115">
        <v>17.68</v>
      </c>
      <c r="N45" s="115">
        <v>43.68</v>
      </c>
      <c r="O45" s="115">
        <v>62.400000000000006</v>
      </c>
      <c r="P45" s="115">
        <v>37.44</v>
      </c>
      <c r="Q45" s="118">
        <v>18</v>
      </c>
      <c r="R45" s="116">
        <v>2</v>
      </c>
      <c r="S45" s="117">
        <v>12</v>
      </c>
      <c r="T45" s="117">
        <v>30</v>
      </c>
      <c r="U45" s="117">
        <v>1</v>
      </c>
      <c r="V45" s="113">
        <v>110.616</v>
      </c>
    </row>
    <row r="46" spans="1:22" ht="12.6" customHeight="1" x14ac:dyDescent="0.25">
      <c r="A46" s="114">
        <v>45</v>
      </c>
      <c r="B46" s="115">
        <v>33.820800000000006</v>
      </c>
      <c r="C46" s="115">
        <v>24.510720000000003</v>
      </c>
      <c r="D46" s="115">
        <v>47.024640000000005</v>
      </c>
      <c r="E46" s="115">
        <v>87.971519999999998</v>
      </c>
      <c r="F46" s="115">
        <v>157.88448000000002</v>
      </c>
      <c r="G46" s="115">
        <v>75.578879999999998</v>
      </c>
      <c r="H46" s="115">
        <v>77.525760000000005</v>
      </c>
      <c r="I46" s="115">
        <v>54.175679999999993</v>
      </c>
      <c r="J46" s="115">
        <v>27.49344</v>
      </c>
      <c r="K46" s="115">
        <v>13.30368</v>
      </c>
      <c r="L46" s="115">
        <v>18.72</v>
      </c>
      <c r="M46" s="115">
        <v>14.56</v>
      </c>
      <c r="N46" s="115">
        <v>56.160000000000004</v>
      </c>
      <c r="O46" s="115">
        <v>87.36</v>
      </c>
      <c r="P46" s="115">
        <v>112.32000000000001</v>
      </c>
      <c r="Q46" s="118">
        <v>15</v>
      </c>
      <c r="R46" s="116">
        <v>3</v>
      </c>
      <c r="S46" s="117">
        <v>12</v>
      </c>
      <c r="T46" s="117">
        <v>30</v>
      </c>
      <c r="U46" s="117">
        <v>1</v>
      </c>
      <c r="V46" s="113">
        <v>103.62</v>
      </c>
    </row>
    <row r="47" spans="1:22" ht="12.6" customHeight="1" x14ac:dyDescent="0.25">
      <c r="A47" s="114">
        <v>46</v>
      </c>
      <c r="B47" s="115">
        <v>35.181120000000007</v>
      </c>
      <c r="C47" s="115">
        <v>33.196800000000003</v>
      </c>
      <c r="D47" s="115">
        <v>43.655039999999993</v>
      </c>
      <c r="E47" s="115">
        <v>104.43264000000002</v>
      </c>
      <c r="F47" s="115">
        <v>174.24576000000002</v>
      </c>
      <c r="G47" s="115">
        <v>53.826239999999999</v>
      </c>
      <c r="H47" s="115">
        <v>35.992319999999999</v>
      </c>
      <c r="I47" s="115">
        <v>48.884160000000001</v>
      </c>
      <c r="J47" s="115">
        <v>12.31776</v>
      </c>
      <c r="K47" s="115">
        <v>7.0512000000000006</v>
      </c>
      <c r="L47" s="115">
        <v>0</v>
      </c>
      <c r="M47" s="115">
        <v>10.4</v>
      </c>
      <c r="N47" s="115">
        <v>41.6</v>
      </c>
      <c r="O47" s="115">
        <v>37.44</v>
      </c>
      <c r="P47" s="115">
        <v>124.80000000000001</v>
      </c>
      <c r="Q47" s="118">
        <v>18</v>
      </c>
      <c r="R47" s="116">
        <v>2</v>
      </c>
      <c r="S47" s="117">
        <v>12</v>
      </c>
      <c r="T47" s="117">
        <v>30</v>
      </c>
      <c r="U47" s="117">
        <v>1</v>
      </c>
      <c r="V47" s="113">
        <v>113.12400000000001</v>
      </c>
    </row>
    <row r="48" spans="1:22" ht="12.6" customHeight="1" x14ac:dyDescent="0.25">
      <c r="A48" s="114">
        <v>47</v>
      </c>
      <c r="B48" s="115">
        <v>173.30867999999998</v>
      </c>
      <c r="C48" s="115">
        <v>173.64815999999999</v>
      </c>
      <c r="D48" s="115">
        <v>73.162080000000003</v>
      </c>
      <c r="E48" s="115">
        <v>32.275439999999996</v>
      </c>
      <c r="F48" s="115">
        <v>18.489239999999999</v>
      </c>
      <c r="G48" s="115">
        <v>1.1385000000000001</v>
      </c>
      <c r="H48" s="115">
        <v>0.41399999999999998</v>
      </c>
      <c r="I48" s="115">
        <v>14.696999999999999</v>
      </c>
      <c r="J48" s="115">
        <v>42.675119999999993</v>
      </c>
      <c r="K48" s="115">
        <v>46.2438</v>
      </c>
      <c r="L48" s="115">
        <v>82.8</v>
      </c>
      <c r="M48" s="115">
        <v>78.66</v>
      </c>
      <c r="N48" s="115">
        <v>82.8</v>
      </c>
      <c r="O48" s="115">
        <v>8.2799999999999994</v>
      </c>
      <c r="P48" s="115">
        <v>0</v>
      </c>
      <c r="Q48" s="118">
        <v>18</v>
      </c>
      <c r="R48" s="116">
        <v>1</v>
      </c>
      <c r="S48" s="117">
        <v>5</v>
      </c>
      <c r="T48" s="117">
        <v>40</v>
      </c>
      <c r="U48" s="117">
        <v>1</v>
      </c>
      <c r="V48" s="113">
        <v>103.49999999999999</v>
      </c>
    </row>
    <row r="49" spans="1:22" ht="12.6" customHeight="1" x14ac:dyDescent="0.25">
      <c r="A49" s="114">
        <v>48</v>
      </c>
      <c r="B49" s="115">
        <v>305.99712</v>
      </c>
      <c r="C49" s="115">
        <v>273.02496000000002</v>
      </c>
      <c r="D49" s="115">
        <v>135.03360000000001</v>
      </c>
      <c r="E49" s="115">
        <v>57.507840000000002</v>
      </c>
      <c r="F49" s="115">
        <v>34.27008</v>
      </c>
      <c r="G49" s="115">
        <v>0</v>
      </c>
      <c r="H49" s="115">
        <v>0</v>
      </c>
      <c r="I49" s="115">
        <v>2.8704000000000001</v>
      </c>
      <c r="J49" s="115">
        <v>43.954559999999994</v>
      </c>
      <c r="K49" s="115">
        <v>58.094399999999993</v>
      </c>
      <c r="L49" s="115">
        <v>124.80000000000001</v>
      </c>
      <c r="M49" s="115">
        <v>109.2</v>
      </c>
      <c r="N49" s="115">
        <v>14.56</v>
      </c>
      <c r="O49" s="115">
        <v>0</v>
      </c>
      <c r="P49" s="115">
        <v>27.456</v>
      </c>
      <c r="Q49" s="118">
        <v>18</v>
      </c>
      <c r="R49" s="116">
        <v>5</v>
      </c>
      <c r="S49" s="117">
        <v>9</v>
      </c>
      <c r="T49" s="117">
        <v>30</v>
      </c>
      <c r="U49" s="117">
        <v>1</v>
      </c>
      <c r="V49" s="113">
        <v>100.584</v>
      </c>
    </row>
    <row r="50" spans="1:22" ht="12.6" customHeight="1" x14ac:dyDescent="0.25">
      <c r="A50" s="114">
        <v>49</v>
      </c>
      <c r="B50" s="115">
        <v>274.58964000000003</v>
      </c>
      <c r="C50" s="115">
        <v>197.23787999999999</v>
      </c>
      <c r="D50" s="115">
        <v>166.49424000000002</v>
      </c>
      <c r="E50" s="115">
        <v>81.193680000000001</v>
      </c>
      <c r="F50" s="115">
        <v>28.582560000000001</v>
      </c>
      <c r="G50" s="115">
        <v>0</v>
      </c>
      <c r="H50" s="115">
        <v>0</v>
      </c>
      <c r="I50" s="115">
        <v>0.11592000000000001</v>
      </c>
      <c r="J50" s="115">
        <v>12.37032</v>
      </c>
      <c r="K50" s="115">
        <v>41.4</v>
      </c>
      <c r="L50" s="115">
        <v>82.8</v>
      </c>
      <c r="M50" s="115">
        <v>82.8</v>
      </c>
      <c r="N50" s="115">
        <v>82.8</v>
      </c>
      <c r="O50" s="115">
        <v>77.500799999999984</v>
      </c>
      <c r="P50" s="115">
        <v>15.5664</v>
      </c>
      <c r="Q50" s="118">
        <v>18</v>
      </c>
      <c r="R50" s="116">
        <v>1</v>
      </c>
      <c r="S50" s="117">
        <v>4</v>
      </c>
      <c r="T50" s="117">
        <v>40</v>
      </c>
      <c r="U50" s="117">
        <v>1</v>
      </c>
      <c r="V50" s="113">
        <v>104.64999999999999</v>
      </c>
    </row>
    <row r="51" spans="1:22" ht="12.6" customHeight="1" x14ac:dyDescent="0.25">
      <c r="A51" s="114">
        <v>50</v>
      </c>
      <c r="B51" s="115">
        <v>34.432319999999997</v>
      </c>
      <c r="C51" s="115">
        <v>30.226559999999996</v>
      </c>
      <c r="D51" s="115">
        <v>46.762560000000001</v>
      </c>
      <c r="E51" s="115">
        <v>98.292479999999998</v>
      </c>
      <c r="F51" s="115">
        <v>169.05408</v>
      </c>
      <c r="G51" s="115">
        <v>52.890240000000006</v>
      </c>
      <c r="H51" s="115">
        <v>36.329279999999997</v>
      </c>
      <c r="I51" s="115">
        <v>46.962240000000001</v>
      </c>
      <c r="J51" s="115">
        <v>11.84352</v>
      </c>
      <c r="K51" s="115">
        <v>6.5395200000000004</v>
      </c>
      <c r="L51" s="115">
        <v>10.4</v>
      </c>
      <c r="M51" s="115">
        <v>31.200000000000003</v>
      </c>
      <c r="N51" s="115">
        <v>6.24</v>
      </c>
      <c r="O51" s="115">
        <v>124.80000000000001</v>
      </c>
      <c r="P51" s="115">
        <v>93.600000000000009</v>
      </c>
      <c r="Q51" s="118">
        <v>15</v>
      </c>
      <c r="R51" s="116">
        <v>1</v>
      </c>
      <c r="S51" s="117">
        <v>12</v>
      </c>
      <c r="T51" s="117">
        <v>30</v>
      </c>
      <c r="U51" s="117">
        <v>1</v>
      </c>
      <c r="V51" s="113">
        <v>129.80000000000001</v>
      </c>
    </row>
    <row r="52" spans="1:22" ht="12.6" customHeight="1" x14ac:dyDescent="0.25">
      <c r="A52" s="114">
        <v>51</v>
      </c>
      <c r="B52" s="115">
        <v>261.58920000000001</v>
      </c>
      <c r="C52" s="115">
        <v>224.00220000000002</v>
      </c>
      <c r="D52" s="115">
        <v>89.127600000000001</v>
      </c>
      <c r="E52" s="115">
        <v>44.747399999999999</v>
      </c>
      <c r="F52" s="115">
        <v>27.295200000000001</v>
      </c>
      <c r="G52" s="115">
        <v>0</v>
      </c>
      <c r="H52" s="115">
        <v>1.0200000000000001E-2</v>
      </c>
      <c r="I52" s="115">
        <v>13.861800000000001</v>
      </c>
      <c r="J52" s="115">
        <v>42.585000000000001</v>
      </c>
      <c r="K52" s="115">
        <v>43.615200000000002</v>
      </c>
      <c r="L52" s="115">
        <v>98.94</v>
      </c>
      <c r="M52" s="115">
        <v>102</v>
      </c>
      <c r="N52" s="115">
        <v>30.6</v>
      </c>
      <c r="O52" s="115">
        <v>11.22</v>
      </c>
      <c r="P52" s="115">
        <v>13.26</v>
      </c>
      <c r="Q52" s="118">
        <v>12</v>
      </c>
      <c r="R52" s="116">
        <v>1</v>
      </c>
      <c r="S52" s="117">
        <v>7</v>
      </c>
      <c r="T52" s="117">
        <v>20</v>
      </c>
      <c r="U52" s="117">
        <v>1</v>
      </c>
      <c r="V52" s="113">
        <v>110.39999999999999</v>
      </c>
    </row>
    <row r="53" spans="1:22" ht="12.6" customHeight="1" x14ac:dyDescent="0.25">
      <c r="A53" s="114">
        <v>52</v>
      </c>
      <c r="B53" s="115">
        <v>177.20856000000001</v>
      </c>
      <c r="C53" s="115">
        <v>148.47695999999999</v>
      </c>
      <c r="D53" s="115">
        <v>92.388239999999996</v>
      </c>
      <c r="E53" s="115">
        <v>42.6006</v>
      </c>
      <c r="F53" s="115">
        <v>39.735720000000001</v>
      </c>
      <c r="G53" s="115">
        <v>0</v>
      </c>
      <c r="H53" s="115">
        <v>0.21528</v>
      </c>
      <c r="I53" s="115">
        <v>11.69964</v>
      </c>
      <c r="J53" s="115">
        <v>35.372160000000001</v>
      </c>
      <c r="K53" s="115">
        <v>32.02704</v>
      </c>
      <c r="L53" s="115">
        <v>82.8</v>
      </c>
      <c r="M53" s="115">
        <v>82.8</v>
      </c>
      <c r="N53" s="115">
        <v>2.484</v>
      </c>
      <c r="O53" s="115">
        <v>3.3119999999999998</v>
      </c>
      <c r="P53" s="115">
        <v>2.484</v>
      </c>
      <c r="Q53" s="118">
        <v>12</v>
      </c>
      <c r="R53" s="116">
        <v>1</v>
      </c>
      <c r="S53" s="117">
        <v>5</v>
      </c>
      <c r="T53" s="117">
        <v>40</v>
      </c>
      <c r="U53" s="117">
        <v>1</v>
      </c>
      <c r="V53" s="113">
        <v>90.85</v>
      </c>
    </row>
    <row r="54" spans="1:22" ht="12.6" customHeight="1" x14ac:dyDescent="0.25">
      <c r="A54" s="114">
        <v>53</v>
      </c>
      <c r="B54" s="115">
        <v>209.25216</v>
      </c>
      <c r="C54" s="115">
        <v>266.11919999999998</v>
      </c>
      <c r="D54" s="115">
        <v>227.75796</v>
      </c>
      <c r="E54" s="115">
        <v>184.08095999999998</v>
      </c>
      <c r="F54" s="115">
        <v>122.55228</v>
      </c>
      <c r="G54" s="115">
        <v>1.2668400000000002</v>
      </c>
      <c r="H54" s="115">
        <v>1.2834000000000001</v>
      </c>
      <c r="I54" s="115">
        <v>8.2799999999999992E-3</v>
      </c>
      <c r="J54" s="115">
        <v>0.18216000000000002</v>
      </c>
      <c r="K54" s="115">
        <v>2.6744399999999997</v>
      </c>
      <c r="L54" s="115">
        <v>82.8</v>
      </c>
      <c r="M54" s="115">
        <v>67.896000000000001</v>
      </c>
      <c r="N54" s="115">
        <v>82.8</v>
      </c>
      <c r="O54" s="115">
        <v>82.8</v>
      </c>
      <c r="P54" s="115">
        <v>30.553199999999997</v>
      </c>
      <c r="Q54" s="118">
        <v>12</v>
      </c>
      <c r="R54" s="116">
        <v>1</v>
      </c>
      <c r="S54" s="117">
        <v>4</v>
      </c>
      <c r="T54" s="117">
        <v>40</v>
      </c>
      <c r="U54" s="117">
        <v>1</v>
      </c>
      <c r="V54" s="113">
        <v>77.05</v>
      </c>
    </row>
    <row r="55" spans="1:22" ht="12.6" customHeight="1" x14ac:dyDescent="0.25">
      <c r="A55" s="114">
        <v>54</v>
      </c>
      <c r="B55" s="115">
        <v>96.958799999999997</v>
      </c>
      <c r="C55" s="115">
        <v>34.270919999999997</v>
      </c>
      <c r="D55" s="115">
        <v>21.807449999999999</v>
      </c>
      <c r="E55" s="115">
        <v>16.402679999999997</v>
      </c>
      <c r="F55" s="115">
        <v>32.217479999999995</v>
      </c>
      <c r="G55" s="115">
        <v>2.71584</v>
      </c>
      <c r="H55" s="115">
        <v>32.623199999999997</v>
      </c>
      <c r="I55" s="115">
        <v>41.077080000000002</v>
      </c>
      <c r="J55" s="115">
        <v>42.120359999999998</v>
      </c>
      <c r="K55" s="115">
        <v>27.257760000000001</v>
      </c>
      <c r="L55" s="115">
        <v>33.119999999999997</v>
      </c>
      <c r="M55" s="115">
        <v>16.559999999999999</v>
      </c>
      <c r="N55" s="115">
        <v>4.1399999999999997</v>
      </c>
      <c r="O55" s="115">
        <v>10.763999999999999</v>
      </c>
      <c r="P55" s="115">
        <v>24.839999999999996</v>
      </c>
      <c r="Q55" s="118">
        <v>13</v>
      </c>
      <c r="R55" s="116">
        <v>1</v>
      </c>
      <c r="S55" s="117">
        <v>7</v>
      </c>
      <c r="T55" s="117">
        <v>40</v>
      </c>
      <c r="U55" s="117">
        <v>1</v>
      </c>
      <c r="V55" s="113">
        <v>85.468000000000004</v>
      </c>
    </row>
    <row r="56" spans="1:22" ht="12.6" customHeight="1" x14ac:dyDescent="0.25">
      <c r="A56" s="114">
        <v>55</v>
      </c>
      <c r="B56" s="115">
        <v>213.41699999999997</v>
      </c>
      <c r="C56" s="115">
        <v>179.77949999999998</v>
      </c>
      <c r="D56" s="115">
        <v>72.350639999999984</v>
      </c>
      <c r="E56" s="115">
        <v>36.324359999999992</v>
      </c>
      <c r="F56" s="115">
        <v>22.15728</v>
      </c>
      <c r="G56" s="115">
        <v>0</v>
      </c>
      <c r="H56" s="115">
        <v>8.2799999999999992E-3</v>
      </c>
      <c r="I56" s="115">
        <v>11.252519999999999</v>
      </c>
      <c r="J56" s="115">
        <v>34.568999999999996</v>
      </c>
      <c r="K56" s="115">
        <v>35.405279999999998</v>
      </c>
      <c r="L56" s="115">
        <v>80.316000000000003</v>
      </c>
      <c r="M56" s="115">
        <v>82.8</v>
      </c>
      <c r="N56" s="115">
        <v>24.839999999999996</v>
      </c>
      <c r="O56" s="115">
        <v>9.1080000000000005</v>
      </c>
      <c r="P56" s="115">
        <v>10.763999999999999</v>
      </c>
      <c r="Q56" s="118">
        <v>14</v>
      </c>
      <c r="R56" s="116">
        <v>1</v>
      </c>
      <c r="S56" s="117">
        <v>5</v>
      </c>
      <c r="T56" s="117">
        <v>40</v>
      </c>
      <c r="U56" s="117">
        <v>1</v>
      </c>
      <c r="V56" s="113">
        <v>88.320000000000007</v>
      </c>
    </row>
    <row r="57" spans="1:22" ht="12.6" customHeight="1" x14ac:dyDescent="0.25">
      <c r="A57" s="114">
        <v>56</v>
      </c>
      <c r="B57" s="115">
        <v>267.09696000000002</v>
      </c>
      <c r="C57" s="115">
        <v>223.79136</v>
      </c>
      <c r="D57" s="115">
        <v>139.25183999999999</v>
      </c>
      <c r="E57" s="115">
        <v>64.209600000000009</v>
      </c>
      <c r="F57" s="115">
        <v>59.89152</v>
      </c>
      <c r="G57" s="115">
        <v>0</v>
      </c>
      <c r="H57" s="115">
        <v>0.32447999999999999</v>
      </c>
      <c r="I57" s="115">
        <v>17.634239999999998</v>
      </c>
      <c r="J57" s="115">
        <v>53.31456</v>
      </c>
      <c r="K57" s="115">
        <v>48.272639999999996</v>
      </c>
      <c r="L57" s="115">
        <v>112.32000000000001</v>
      </c>
      <c r="M57" s="115">
        <v>114.4</v>
      </c>
      <c r="N57" s="115">
        <v>7.28</v>
      </c>
      <c r="O57" s="115">
        <v>1.1232000000000002</v>
      </c>
      <c r="P57" s="115">
        <v>4.16</v>
      </c>
      <c r="Q57" s="118">
        <v>18</v>
      </c>
      <c r="R57" s="116">
        <v>1</v>
      </c>
      <c r="S57" s="117">
        <v>8</v>
      </c>
      <c r="T57" s="117">
        <v>30</v>
      </c>
      <c r="U57" s="117">
        <v>1</v>
      </c>
      <c r="V57" s="113">
        <v>129.22800000000001</v>
      </c>
    </row>
    <row r="58" spans="1:22" ht="12.6" customHeight="1" x14ac:dyDescent="0.25">
      <c r="A58" s="114">
        <v>57</v>
      </c>
      <c r="B58" s="115">
        <v>234.14</v>
      </c>
      <c r="C58" s="115">
        <v>225.95</v>
      </c>
      <c r="D58" s="115">
        <v>101.15</v>
      </c>
      <c r="E58" s="115">
        <v>44.95</v>
      </c>
      <c r="F58" s="115">
        <v>31.01</v>
      </c>
      <c r="G58" s="115">
        <v>0</v>
      </c>
      <c r="H58" s="115">
        <v>0</v>
      </c>
      <c r="I58" s="115">
        <v>10.88</v>
      </c>
      <c r="J58" s="115">
        <v>38.43</v>
      </c>
      <c r="K58" s="115">
        <v>37.96</v>
      </c>
      <c r="L58" s="115">
        <v>100</v>
      </c>
      <c r="M58" s="115">
        <v>99</v>
      </c>
      <c r="N58" s="115">
        <v>10</v>
      </c>
      <c r="O58" s="115">
        <v>10</v>
      </c>
      <c r="P58" s="115">
        <v>20</v>
      </c>
      <c r="Q58" s="116">
        <v>12</v>
      </c>
      <c r="R58" s="116">
        <v>5</v>
      </c>
      <c r="S58" s="117">
        <v>7</v>
      </c>
      <c r="T58" s="117">
        <v>20</v>
      </c>
      <c r="U58" s="117">
        <v>3</v>
      </c>
      <c r="V58" s="113">
        <v>75.296000000000006</v>
      </c>
    </row>
    <row r="59" spans="1:22" ht="12.6" customHeight="1" x14ac:dyDescent="0.25">
      <c r="A59" s="114">
        <v>58</v>
      </c>
      <c r="B59" s="115">
        <v>263.95</v>
      </c>
      <c r="C59" s="115">
        <v>238.63</v>
      </c>
      <c r="D59" s="115">
        <v>113.47</v>
      </c>
      <c r="E59" s="115">
        <v>47.72</v>
      </c>
      <c r="F59" s="115">
        <v>23.75</v>
      </c>
      <c r="G59" s="115">
        <v>0</v>
      </c>
      <c r="H59" s="115">
        <v>0</v>
      </c>
      <c r="I59" s="115">
        <v>1.91</v>
      </c>
      <c r="J59" s="115">
        <v>33.880000000000003</v>
      </c>
      <c r="K59" s="115">
        <v>47.47</v>
      </c>
      <c r="L59" s="115">
        <v>100</v>
      </c>
      <c r="M59" s="115">
        <v>100</v>
      </c>
      <c r="N59" s="115">
        <v>50</v>
      </c>
      <c r="O59" s="115">
        <v>20</v>
      </c>
      <c r="P59" s="115">
        <v>5</v>
      </c>
      <c r="Q59" s="116">
        <v>12</v>
      </c>
      <c r="R59" s="116">
        <v>6</v>
      </c>
      <c r="S59" s="117">
        <v>7</v>
      </c>
      <c r="T59" s="117">
        <v>20</v>
      </c>
      <c r="U59" s="117">
        <v>3</v>
      </c>
      <c r="V59" s="113">
        <v>80.391999999999996</v>
      </c>
    </row>
    <row r="60" spans="1:22" ht="12.6" customHeight="1" x14ac:dyDescent="0.25">
      <c r="A60" s="114">
        <v>59</v>
      </c>
      <c r="B60" s="115">
        <v>250.96</v>
      </c>
      <c r="C60" s="115">
        <v>107.69</v>
      </c>
      <c r="D60" s="115">
        <v>48.58</v>
      </c>
      <c r="E60" s="115">
        <v>28.62</v>
      </c>
      <c r="F60" s="115">
        <v>25.48</v>
      </c>
      <c r="G60" s="115">
        <v>0</v>
      </c>
      <c r="H60" s="115">
        <v>7.71</v>
      </c>
      <c r="I60" s="115">
        <v>34.64</v>
      </c>
      <c r="J60" s="115">
        <v>37.909999999999997</v>
      </c>
      <c r="K60" s="115">
        <v>24.66</v>
      </c>
      <c r="L60" s="115">
        <v>100</v>
      </c>
      <c r="M60" s="115">
        <v>90</v>
      </c>
      <c r="N60" s="115">
        <v>90</v>
      </c>
      <c r="O60" s="115">
        <v>15</v>
      </c>
      <c r="P60" s="115">
        <v>0</v>
      </c>
      <c r="Q60" s="116">
        <v>18</v>
      </c>
      <c r="R60" s="116">
        <v>1</v>
      </c>
      <c r="S60" s="117">
        <v>8</v>
      </c>
      <c r="T60" s="117">
        <v>20</v>
      </c>
      <c r="U60" s="117">
        <v>3</v>
      </c>
      <c r="V60" s="113">
        <v>124.17600000000002</v>
      </c>
    </row>
    <row r="61" spans="1:22" ht="12.6" customHeight="1" x14ac:dyDescent="0.25">
      <c r="A61" s="111" t="s">
        <v>47</v>
      </c>
      <c r="B61" s="111" t="s">
        <v>4</v>
      </c>
      <c r="C61" s="111" t="s">
        <v>5</v>
      </c>
      <c r="D61" s="111" t="s">
        <v>9</v>
      </c>
      <c r="E61" s="111" t="s">
        <v>8</v>
      </c>
      <c r="F61" s="111" t="s">
        <v>10</v>
      </c>
      <c r="G61" s="111" t="s">
        <v>11</v>
      </c>
      <c r="H61" s="111" t="s">
        <v>28</v>
      </c>
      <c r="I61" s="111" t="s">
        <v>29</v>
      </c>
      <c r="J61" s="111" t="s">
        <v>30</v>
      </c>
      <c r="K61" s="111" t="s">
        <v>31</v>
      </c>
      <c r="L61" s="111" t="s">
        <v>32</v>
      </c>
      <c r="M61" s="111" t="s">
        <v>33</v>
      </c>
      <c r="N61" s="111" t="s">
        <v>34</v>
      </c>
      <c r="O61" s="111" t="s">
        <v>35</v>
      </c>
      <c r="P61" s="112" t="s">
        <v>36</v>
      </c>
      <c r="Q61" s="112" t="s">
        <v>37</v>
      </c>
      <c r="R61" s="111" t="s">
        <v>38</v>
      </c>
      <c r="S61" s="111" t="s">
        <v>39</v>
      </c>
      <c r="T61" s="111" t="s">
        <v>40</v>
      </c>
      <c r="U61" s="111" t="s">
        <v>41</v>
      </c>
      <c r="V61" s="113" t="s">
        <v>57</v>
      </c>
    </row>
    <row r="62" spans="1:22" ht="12.6" customHeight="1" x14ac:dyDescent="0.25">
      <c r="A62" s="114">
        <v>60</v>
      </c>
      <c r="B62" s="115">
        <v>28.753800000000002</v>
      </c>
      <c r="C62" s="115">
        <v>27.132000000000001</v>
      </c>
      <c r="D62" s="115">
        <v>35.679600000000001</v>
      </c>
      <c r="E62" s="115">
        <v>85.353600000000014</v>
      </c>
      <c r="F62" s="115">
        <v>142.41240000000002</v>
      </c>
      <c r="G62" s="115">
        <v>43.992600000000003</v>
      </c>
      <c r="H62" s="115">
        <v>29.416800000000002</v>
      </c>
      <c r="I62" s="115">
        <v>39.953400000000002</v>
      </c>
      <c r="J62" s="115">
        <v>10.067399999999999</v>
      </c>
      <c r="K62" s="115">
        <v>5.7630000000000008</v>
      </c>
      <c r="L62" s="115">
        <v>0</v>
      </c>
      <c r="M62" s="115">
        <v>0</v>
      </c>
      <c r="N62" s="115">
        <v>35.700000000000003</v>
      </c>
      <c r="O62" s="115">
        <v>30.6</v>
      </c>
      <c r="P62" s="115">
        <v>102</v>
      </c>
      <c r="Q62" s="118">
        <v>14</v>
      </c>
      <c r="R62" s="116">
        <v>3</v>
      </c>
      <c r="S62" s="117">
        <v>11</v>
      </c>
      <c r="T62" s="117">
        <v>20</v>
      </c>
      <c r="U62" s="117">
        <v>3</v>
      </c>
      <c r="V62" s="113">
        <v>102.49719999999999</v>
      </c>
    </row>
    <row r="63" spans="1:22" ht="12.6" customHeight="1" x14ac:dyDescent="0.25">
      <c r="A63" s="114">
        <v>61</v>
      </c>
      <c r="B63" s="115">
        <v>99.756</v>
      </c>
      <c r="C63" s="115">
        <v>41.259</v>
      </c>
      <c r="D63" s="115">
        <v>26.672999999999998</v>
      </c>
      <c r="E63" s="115">
        <v>22.4298</v>
      </c>
      <c r="F63" s="115">
        <v>63.362400000000001</v>
      </c>
      <c r="G63" s="115">
        <v>7.1196000000000002</v>
      </c>
      <c r="H63" s="115">
        <v>33.415199999999999</v>
      </c>
      <c r="I63" s="115">
        <v>33.721200000000003</v>
      </c>
      <c r="J63" s="115">
        <v>67.177199999999999</v>
      </c>
      <c r="K63" s="115">
        <v>27.499200000000002</v>
      </c>
      <c r="L63" s="115">
        <v>30.6</v>
      </c>
      <c r="M63" s="115">
        <v>91.8</v>
      </c>
      <c r="N63" s="115">
        <v>0</v>
      </c>
      <c r="O63" s="115">
        <v>15.3</v>
      </c>
      <c r="P63" s="115">
        <v>40.799999999999997</v>
      </c>
      <c r="Q63" s="118">
        <v>14</v>
      </c>
      <c r="R63" s="116">
        <v>4</v>
      </c>
      <c r="S63" s="117">
        <v>9</v>
      </c>
      <c r="T63" s="117">
        <v>20</v>
      </c>
      <c r="U63" s="117">
        <v>3</v>
      </c>
      <c r="V63" s="113">
        <v>97.354399999999998</v>
      </c>
    </row>
    <row r="64" spans="1:22" ht="12.6" customHeight="1" x14ac:dyDescent="0.25">
      <c r="A64" s="114">
        <v>62</v>
      </c>
      <c r="B64" s="115">
        <v>250.09380000000002</v>
      </c>
      <c r="C64" s="115">
        <v>223.14540000000002</v>
      </c>
      <c r="D64" s="115">
        <v>110.364</v>
      </c>
      <c r="E64" s="115">
        <v>47.001599999999996</v>
      </c>
      <c r="F64" s="115">
        <v>28.0092</v>
      </c>
      <c r="G64" s="115">
        <v>0</v>
      </c>
      <c r="H64" s="115">
        <v>0</v>
      </c>
      <c r="I64" s="115">
        <v>2.3459999999999996</v>
      </c>
      <c r="J64" s="115">
        <v>35.924399999999999</v>
      </c>
      <c r="K64" s="115">
        <v>47.480999999999995</v>
      </c>
      <c r="L64" s="115">
        <v>102</v>
      </c>
      <c r="M64" s="115">
        <v>102</v>
      </c>
      <c r="N64" s="115">
        <v>10.199999999999999</v>
      </c>
      <c r="O64" s="115">
        <v>0</v>
      </c>
      <c r="P64" s="115">
        <v>22.44</v>
      </c>
      <c r="Q64" s="118">
        <v>14</v>
      </c>
      <c r="R64" s="116">
        <v>5</v>
      </c>
      <c r="S64" s="117">
        <v>7</v>
      </c>
      <c r="T64" s="117">
        <v>20</v>
      </c>
      <c r="U64" s="117">
        <v>3</v>
      </c>
      <c r="V64" s="113">
        <v>91.135199999999998</v>
      </c>
    </row>
    <row r="65" spans="1:23" ht="12.6" customHeight="1" x14ac:dyDescent="0.25">
      <c r="A65" s="114">
        <v>63</v>
      </c>
      <c r="B65" s="115">
        <v>413.87423999999999</v>
      </c>
      <c r="C65" s="115">
        <v>297.28607999999997</v>
      </c>
      <c r="D65" s="115">
        <v>250.94784000000001</v>
      </c>
      <c r="E65" s="115">
        <v>122.37888</v>
      </c>
      <c r="F65" s="115">
        <v>43.080959999999997</v>
      </c>
      <c r="G65" s="115">
        <v>0</v>
      </c>
      <c r="H65" s="115">
        <v>0</v>
      </c>
      <c r="I65" s="115">
        <v>0.17472000000000001</v>
      </c>
      <c r="J65" s="115">
        <v>18.645119999999999</v>
      </c>
      <c r="K65" s="115">
        <v>62.400000000000006</v>
      </c>
      <c r="L65" s="115">
        <v>113.36</v>
      </c>
      <c r="M65" s="115">
        <v>114.4</v>
      </c>
      <c r="N65" s="115">
        <v>109.2</v>
      </c>
      <c r="O65" s="115">
        <v>116.8128</v>
      </c>
      <c r="P65" s="115">
        <v>23.462399999999999</v>
      </c>
      <c r="Q65" s="118">
        <v>18</v>
      </c>
      <c r="R65" s="116">
        <v>1</v>
      </c>
      <c r="S65" s="117">
        <v>7</v>
      </c>
      <c r="T65" s="117">
        <v>30</v>
      </c>
      <c r="U65" s="117">
        <v>3</v>
      </c>
      <c r="V65" s="113">
        <v>128</v>
      </c>
    </row>
    <row r="66" spans="1:23" ht="12.6" customHeight="1" x14ac:dyDescent="0.25">
      <c r="A66" s="114">
        <v>64</v>
      </c>
      <c r="B66" s="115">
        <v>56.434559999999998</v>
      </c>
      <c r="C66" s="115">
        <v>36.104640000000003</v>
      </c>
      <c r="D66" s="115">
        <v>30.850559999999998</v>
      </c>
      <c r="E66" s="115">
        <v>48.846719999999998</v>
      </c>
      <c r="F66" s="115">
        <v>102.62304</v>
      </c>
      <c r="G66" s="115">
        <v>55.373759999999997</v>
      </c>
      <c r="H66" s="115">
        <v>58.531199999999998</v>
      </c>
      <c r="I66" s="115">
        <v>42.082560000000001</v>
      </c>
      <c r="J66" s="115">
        <v>52.291199999999996</v>
      </c>
      <c r="K66" s="115">
        <v>15.749759999999998</v>
      </c>
      <c r="L66" s="115">
        <v>99.84</v>
      </c>
      <c r="M66" s="115">
        <v>10.4</v>
      </c>
      <c r="N66" s="115">
        <v>15.600000000000001</v>
      </c>
      <c r="O66" s="115">
        <v>0</v>
      </c>
      <c r="P66" s="115">
        <v>124.80000000000001</v>
      </c>
      <c r="Q66" s="118">
        <v>16</v>
      </c>
      <c r="R66" s="116">
        <v>2</v>
      </c>
      <c r="S66" s="117">
        <v>12</v>
      </c>
      <c r="T66" s="117">
        <v>30</v>
      </c>
      <c r="U66" s="117">
        <v>3</v>
      </c>
      <c r="V66" s="113">
        <v>119.15904000000002</v>
      </c>
    </row>
    <row r="67" spans="1:23" ht="12.6" customHeight="1" x14ac:dyDescent="0.25">
      <c r="A67" s="114">
        <v>65</v>
      </c>
      <c r="B67" s="115">
        <v>31.249919999999999</v>
      </c>
      <c r="C67" s="115">
        <v>23.063040000000001</v>
      </c>
      <c r="D67" s="115">
        <v>41.570880000000002</v>
      </c>
      <c r="E67" s="115">
        <v>94.149119999999996</v>
      </c>
      <c r="F67" s="115">
        <v>204.27264</v>
      </c>
      <c r="G67" s="115">
        <v>59.142720000000004</v>
      </c>
      <c r="H67" s="115">
        <v>106.7664</v>
      </c>
      <c r="I67" s="115">
        <v>52.2288</v>
      </c>
      <c r="J67" s="115">
        <v>24.797760000000004</v>
      </c>
      <c r="K67" s="115">
        <v>2.4585599999999999</v>
      </c>
      <c r="L67" s="115">
        <v>0</v>
      </c>
      <c r="M67" s="115">
        <v>17.68</v>
      </c>
      <c r="N67" s="115">
        <v>43.68</v>
      </c>
      <c r="O67" s="115">
        <v>62.400000000000006</v>
      </c>
      <c r="P67" s="115">
        <v>37.44</v>
      </c>
      <c r="Q67" s="118">
        <v>18</v>
      </c>
      <c r="R67" s="116">
        <v>3</v>
      </c>
      <c r="S67" s="117">
        <v>12</v>
      </c>
      <c r="T67" s="117">
        <v>30</v>
      </c>
      <c r="U67" s="117">
        <v>3</v>
      </c>
      <c r="V67" s="113">
        <v>115.04064000000001</v>
      </c>
    </row>
    <row r="68" spans="1:23" ht="12.6" customHeight="1" x14ac:dyDescent="0.25">
      <c r="A68" s="114">
        <v>66</v>
      </c>
      <c r="B68" s="115">
        <v>33.820800000000006</v>
      </c>
      <c r="C68" s="115">
        <v>24.510720000000003</v>
      </c>
      <c r="D68" s="115">
        <v>47.024640000000005</v>
      </c>
      <c r="E68" s="115">
        <v>87.971519999999998</v>
      </c>
      <c r="F68" s="115">
        <v>157.88448000000002</v>
      </c>
      <c r="G68" s="115">
        <v>75.578879999999998</v>
      </c>
      <c r="H68" s="115">
        <v>77.525760000000005</v>
      </c>
      <c r="I68" s="115">
        <v>54.175679999999993</v>
      </c>
      <c r="J68" s="115">
        <v>27.49344</v>
      </c>
      <c r="K68" s="115">
        <v>13.30368</v>
      </c>
      <c r="L68" s="115">
        <v>18.72</v>
      </c>
      <c r="M68" s="115">
        <v>14.56</v>
      </c>
      <c r="N68" s="115">
        <v>56.160000000000004</v>
      </c>
      <c r="O68" s="115">
        <v>87.36</v>
      </c>
      <c r="P68" s="115">
        <v>112.32000000000001</v>
      </c>
      <c r="Q68" s="118">
        <v>15</v>
      </c>
      <c r="R68" s="116">
        <v>3</v>
      </c>
      <c r="S68" s="117">
        <v>12</v>
      </c>
      <c r="T68" s="117">
        <v>30</v>
      </c>
      <c r="U68" s="117">
        <v>3</v>
      </c>
      <c r="V68" s="113">
        <v>107.76480000000001</v>
      </c>
    </row>
    <row r="69" spans="1:23" ht="12.6" customHeight="1" x14ac:dyDescent="0.25">
      <c r="A69" s="114">
        <v>67</v>
      </c>
      <c r="B69" s="115">
        <v>35.181120000000007</v>
      </c>
      <c r="C69" s="115">
        <v>33.196800000000003</v>
      </c>
      <c r="D69" s="115">
        <v>43.655039999999993</v>
      </c>
      <c r="E69" s="115">
        <v>104.43264000000002</v>
      </c>
      <c r="F69" s="115">
        <v>174.24576000000002</v>
      </c>
      <c r="G69" s="115">
        <v>53.826239999999999</v>
      </c>
      <c r="H69" s="115">
        <v>35.992319999999999</v>
      </c>
      <c r="I69" s="115">
        <v>48.884160000000001</v>
      </c>
      <c r="J69" s="115">
        <v>12.31776</v>
      </c>
      <c r="K69" s="115">
        <v>7.0512000000000006</v>
      </c>
      <c r="L69" s="115">
        <v>0</v>
      </c>
      <c r="M69" s="115">
        <v>10.4</v>
      </c>
      <c r="N69" s="115">
        <v>41.6</v>
      </c>
      <c r="O69" s="115">
        <v>37.44</v>
      </c>
      <c r="P69" s="115">
        <v>124.80000000000001</v>
      </c>
      <c r="Q69" s="118">
        <v>15</v>
      </c>
      <c r="R69" s="116">
        <v>2</v>
      </c>
      <c r="S69" s="117">
        <v>12</v>
      </c>
      <c r="T69" s="117">
        <v>30</v>
      </c>
      <c r="U69" s="117">
        <v>3</v>
      </c>
      <c r="V69" s="113">
        <v>117.64896000000002</v>
      </c>
    </row>
    <row r="70" spans="1:23" ht="12.6" customHeight="1" x14ac:dyDescent="0.25">
      <c r="A70" s="114">
        <v>68</v>
      </c>
      <c r="B70" s="115">
        <v>173.30867999999998</v>
      </c>
      <c r="C70" s="115">
        <v>173.64815999999999</v>
      </c>
      <c r="D70" s="115">
        <v>73.162080000000003</v>
      </c>
      <c r="E70" s="115">
        <v>32.275439999999996</v>
      </c>
      <c r="F70" s="115">
        <v>18.489239999999999</v>
      </c>
      <c r="G70" s="115">
        <v>1.1385000000000001</v>
      </c>
      <c r="H70" s="115">
        <v>0.41399999999999998</v>
      </c>
      <c r="I70" s="115">
        <v>14.696999999999999</v>
      </c>
      <c r="J70" s="115">
        <v>42.675119999999993</v>
      </c>
      <c r="K70" s="115">
        <v>46.2438</v>
      </c>
      <c r="L70" s="115">
        <v>82.8</v>
      </c>
      <c r="M70" s="115">
        <v>78.66</v>
      </c>
      <c r="N70" s="115">
        <v>82.8</v>
      </c>
      <c r="O70" s="115">
        <v>8.2799999999999994</v>
      </c>
      <c r="P70" s="115">
        <v>0</v>
      </c>
      <c r="Q70" s="118">
        <v>18</v>
      </c>
      <c r="R70" s="116">
        <v>1</v>
      </c>
      <c r="S70" s="117">
        <v>5</v>
      </c>
      <c r="T70" s="117">
        <v>40</v>
      </c>
      <c r="U70" s="117">
        <v>3</v>
      </c>
      <c r="V70" s="113">
        <v>107.63999999999999</v>
      </c>
    </row>
    <row r="71" spans="1:23" ht="12.6" customHeight="1" x14ac:dyDescent="0.25">
      <c r="A71" s="114">
        <v>69</v>
      </c>
      <c r="B71" s="115">
        <v>305.99712</v>
      </c>
      <c r="C71" s="115">
        <v>273.02496000000002</v>
      </c>
      <c r="D71" s="115">
        <v>135.03360000000001</v>
      </c>
      <c r="E71" s="115">
        <v>57.507840000000002</v>
      </c>
      <c r="F71" s="115">
        <v>34.27008</v>
      </c>
      <c r="G71" s="115">
        <v>0</v>
      </c>
      <c r="H71" s="115">
        <v>0</v>
      </c>
      <c r="I71" s="115">
        <v>2.8704000000000001</v>
      </c>
      <c r="J71" s="115">
        <v>43.954559999999994</v>
      </c>
      <c r="K71" s="115">
        <v>58.094399999999993</v>
      </c>
      <c r="L71" s="115">
        <v>124.80000000000001</v>
      </c>
      <c r="M71" s="115">
        <v>109.2</v>
      </c>
      <c r="N71" s="115">
        <v>14.56</v>
      </c>
      <c r="O71" s="115">
        <v>0</v>
      </c>
      <c r="P71" s="115">
        <v>27.456</v>
      </c>
      <c r="Q71" s="118">
        <v>18</v>
      </c>
      <c r="R71" s="116">
        <v>5</v>
      </c>
      <c r="S71" s="117">
        <v>9</v>
      </c>
      <c r="T71" s="117">
        <v>30</v>
      </c>
      <c r="U71" s="117">
        <v>3</v>
      </c>
      <c r="V71" s="113">
        <v>104.60736</v>
      </c>
    </row>
    <row r="72" spans="1:23" ht="12.6" customHeight="1" x14ac:dyDescent="0.25">
      <c r="A72" s="114">
        <v>70</v>
      </c>
      <c r="B72" s="115">
        <v>203.01732000000001</v>
      </c>
      <c r="C72" s="115">
        <v>181.14156</v>
      </c>
      <c r="D72" s="115">
        <v>89.58959999999999</v>
      </c>
      <c r="E72" s="115">
        <v>38.154239999999994</v>
      </c>
      <c r="F72" s="115">
        <v>22.736880000000003</v>
      </c>
      <c r="G72" s="115">
        <v>0</v>
      </c>
      <c r="H72" s="115">
        <v>0</v>
      </c>
      <c r="I72" s="115">
        <v>1.9043999999999996</v>
      </c>
      <c r="J72" s="115">
        <v>29.16216</v>
      </c>
      <c r="K72" s="115">
        <v>38.543399999999998</v>
      </c>
      <c r="L72" s="115">
        <v>82.8</v>
      </c>
      <c r="M72" s="115">
        <v>82.8</v>
      </c>
      <c r="N72" s="115">
        <v>8.2799999999999994</v>
      </c>
      <c r="O72" s="115">
        <v>0</v>
      </c>
      <c r="P72" s="115">
        <v>18.216000000000001</v>
      </c>
      <c r="Q72" s="118">
        <v>12</v>
      </c>
      <c r="R72" s="116">
        <v>3</v>
      </c>
      <c r="S72" s="117">
        <v>5</v>
      </c>
      <c r="T72" s="117">
        <v>40</v>
      </c>
      <c r="U72" s="117">
        <v>1</v>
      </c>
      <c r="V72" s="113">
        <v>67.849999999999994</v>
      </c>
    </row>
    <row r="73" spans="1:23" ht="12.6" customHeight="1" x14ac:dyDescent="0.25">
      <c r="A73" s="114">
        <v>71</v>
      </c>
      <c r="B73" s="115">
        <v>331.63</v>
      </c>
      <c r="C73" s="115">
        <v>238.21</v>
      </c>
      <c r="D73" s="115">
        <v>201.08</v>
      </c>
      <c r="E73" s="115">
        <v>98.06</v>
      </c>
      <c r="F73" s="115">
        <v>34.520000000000003</v>
      </c>
      <c r="G73" s="115">
        <v>0</v>
      </c>
      <c r="H73" s="115">
        <v>0</v>
      </c>
      <c r="I73" s="115">
        <v>0.14000000000000001</v>
      </c>
      <c r="J73" s="115">
        <v>14.94</v>
      </c>
      <c r="K73" s="115">
        <v>50</v>
      </c>
      <c r="L73" s="115">
        <v>100</v>
      </c>
      <c r="M73" s="115">
        <v>100</v>
      </c>
      <c r="N73" s="115">
        <v>100</v>
      </c>
      <c r="O73" s="115">
        <v>93.6</v>
      </c>
      <c r="P73" s="115">
        <v>18.8</v>
      </c>
      <c r="Q73" s="118">
        <v>17</v>
      </c>
      <c r="R73" s="116">
        <v>1</v>
      </c>
      <c r="S73" s="117">
        <v>7</v>
      </c>
      <c r="T73" s="117">
        <v>20</v>
      </c>
      <c r="U73" s="117">
        <v>1</v>
      </c>
      <c r="V73" s="113">
        <v>126.33100000000002</v>
      </c>
      <c r="W73" s="109"/>
    </row>
    <row r="74" spans="1:23" ht="12.6" customHeight="1" x14ac:dyDescent="0.25">
      <c r="A74" s="114">
        <v>72</v>
      </c>
      <c r="B74" s="115">
        <v>214.02</v>
      </c>
      <c r="C74" s="115">
        <v>179.32</v>
      </c>
      <c r="D74" s="115">
        <v>111.58</v>
      </c>
      <c r="E74" s="115">
        <v>51.45</v>
      </c>
      <c r="F74" s="115">
        <v>47.99</v>
      </c>
      <c r="G74" s="115">
        <v>0</v>
      </c>
      <c r="H74" s="115">
        <v>0.26</v>
      </c>
      <c r="I74" s="115">
        <v>14.13</v>
      </c>
      <c r="J74" s="115">
        <v>42.72</v>
      </c>
      <c r="K74" s="115">
        <v>38.68</v>
      </c>
      <c r="L74" s="115">
        <v>100</v>
      </c>
      <c r="M74" s="115">
        <v>100</v>
      </c>
      <c r="N74" s="115">
        <v>3</v>
      </c>
      <c r="O74" s="115">
        <v>4</v>
      </c>
      <c r="P74" s="115">
        <v>3</v>
      </c>
      <c r="Q74" s="118">
        <v>13</v>
      </c>
      <c r="R74" s="116">
        <v>2</v>
      </c>
      <c r="S74" s="117">
        <v>8</v>
      </c>
      <c r="T74" s="117">
        <v>20</v>
      </c>
      <c r="U74" s="117">
        <v>1</v>
      </c>
      <c r="V74" s="113">
        <v>106.71100000000001</v>
      </c>
      <c r="W74" s="109"/>
    </row>
    <row r="75" spans="1:23" ht="12.6" customHeight="1" x14ac:dyDescent="0.25">
      <c r="A75" s="114">
        <v>73</v>
      </c>
      <c r="B75" s="115">
        <v>252.72</v>
      </c>
      <c r="C75" s="115">
        <v>321.39999999999998</v>
      </c>
      <c r="D75" s="115">
        <v>275.07</v>
      </c>
      <c r="E75" s="115">
        <v>222.32</v>
      </c>
      <c r="F75" s="115">
        <v>148.01</v>
      </c>
      <c r="G75" s="115">
        <v>1.53</v>
      </c>
      <c r="H75" s="115">
        <v>1.55</v>
      </c>
      <c r="I75" s="115">
        <v>0.01</v>
      </c>
      <c r="J75" s="115">
        <v>0.22</v>
      </c>
      <c r="K75" s="115">
        <v>3.23</v>
      </c>
      <c r="L75" s="115">
        <v>100</v>
      </c>
      <c r="M75" s="115">
        <v>82</v>
      </c>
      <c r="N75" s="115">
        <v>100</v>
      </c>
      <c r="O75" s="115">
        <v>100</v>
      </c>
      <c r="P75" s="115">
        <v>36.9</v>
      </c>
      <c r="Q75" s="118">
        <v>11</v>
      </c>
      <c r="R75" s="116">
        <v>3</v>
      </c>
      <c r="S75" s="117">
        <v>6</v>
      </c>
      <c r="T75" s="117">
        <v>20</v>
      </c>
      <c r="U75" s="117">
        <v>1</v>
      </c>
      <c r="V75" s="113">
        <v>92.759</v>
      </c>
      <c r="W75" s="109"/>
    </row>
    <row r="76" spans="1:23" ht="12.6" customHeight="1" x14ac:dyDescent="0.25">
      <c r="A76" s="114">
        <v>74</v>
      </c>
      <c r="B76" s="115">
        <v>250.96</v>
      </c>
      <c r="C76" s="115">
        <v>107.69</v>
      </c>
      <c r="D76" s="115">
        <v>48.58</v>
      </c>
      <c r="E76" s="115">
        <v>28.62</v>
      </c>
      <c r="F76" s="115">
        <v>25.48</v>
      </c>
      <c r="G76" s="115">
        <v>0</v>
      </c>
      <c r="H76" s="115">
        <v>7.71</v>
      </c>
      <c r="I76" s="115">
        <v>34.64</v>
      </c>
      <c r="J76" s="115">
        <v>37.909999999999997</v>
      </c>
      <c r="K76" s="115">
        <v>24.66</v>
      </c>
      <c r="L76" s="115">
        <v>100</v>
      </c>
      <c r="M76" s="115">
        <v>90</v>
      </c>
      <c r="N76" s="115">
        <v>90</v>
      </c>
      <c r="O76" s="115">
        <v>15</v>
      </c>
      <c r="P76" s="115">
        <v>0</v>
      </c>
      <c r="Q76" s="118">
        <v>18</v>
      </c>
      <c r="R76" s="116">
        <v>1</v>
      </c>
      <c r="S76" s="117">
        <v>9</v>
      </c>
      <c r="T76" s="117">
        <v>20</v>
      </c>
      <c r="U76" s="117">
        <v>1</v>
      </c>
      <c r="V76" s="113">
        <v>130.14600000000002</v>
      </c>
      <c r="W76" s="109"/>
    </row>
    <row r="77" spans="1:23" ht="12.6" customHeight="1" x14ac:dyDescent="0.25">
      <c r="A77" s="114">
        <v>75</v>
      </c>
      <c r="B77" s="115">
        <v>241.34</v>
      </c>
      <c r="C77" s="115">
        <v>105.8</v>
      </c>
      <c r="D77" s="115">
        <v>49.86</v>
      </c>
      <c r="E77" s="115">
        <v>29.17</v>
      </c>
      <c r="F77" s="115">
        <v>15.73</v>
      </c>
      <c r="G77" s="115">
        <v>0</v>
      </c>
      <c r="H77" s="115">
        <v>8.89</v>
      </c>
      <c r="I77" s="115">
        <v>34.35</v>
      </c>
      <c r="J77" s="115">
        <v>35.71</v>
      </c>
      <c r="K77" s="115">
        <v>77.180000000000007</v>
      </c>
      <c r="L77" s="115">
        <v>97</v>
      </c>
      <c r="M77" s="115">
        <v>5</v>
      </c>
      <c r="N77" s="115">
        <v>30</v>
      </c>
      <c r="O77" s="115">
        <v>5</v>
      </c>
      <c r="P77" s="115">
        <v>30</v>
      </c>
      <c r="Q77" s="118">
        <v>12</v>
      </c>
      <c r="R77" s="116">
        <v>2</v>
      </c>
      <c r="S77" s="117">
        <v>9</v>
      </c>
      <c r="T77" s="117">
        <v>20</v>
      </c>
      <c r="U77" s="117">
        <v>1</v>
      </c>
      <c r="V77" s="113">
        <v>103.55000000000001</v>
      </c>
      <c r="W77" s="109"/>
    </row>
    <row r="78" spans="1:23" ht="12.6" customHeight="1" x14ac:dyDescent="0.25">
      <c r="A78" s="114">
        <v>76</v>
      </c>
      <c r="B78" s="115">
        <v>117.1</v>
      </c>
      <c r="C78" s="115">
        <v>41.39</v>
      </c>
      <c r="D78" s="115">
        <v>27.6</v>
      </c>
      <c r="E78" s="115">
        <v>19.809999999999999</v>
      </c>
      <c r="F78" s="115">
        <v>38.909999999999997</v>
      </c>
      <c r="G78" s="115">
        <v>3.28</v>
      </c>
      <c r="H78" s="115">
        <v>39.4</v>
      </c>
      <c r="I78" s="115">
        <v>49.61</v>
      </c>
      <c r="J78" s="115">
        <v>50.87</v>
      </c>
      <c r="K78" s="115">
        <v>32.92</v>
      </c>
      <c r="L78" s="115">
        <v>40</v>
      </c>
      <c r="M78" s="115">
        <v>20</v>
      </c>
      <c r="N78" s="115">
        <v>5</v>
      </c>
      <c r="O78" s="115">
        <v>13</v>
      </c>
      <c r="P78" s="115">
        <v>30</v>
      </c>
      <c r="Q78" s="118">
        <v>13</v>
      </c>
      <c r="R78" s="116">
        <v>3</v>
      </c>
      <c r="S78" s="117">
        <v>10</v>
      </c>
      <c r="T78" s="117">
        <v>20</v>
      </c>
      <c r="U78" s="117">
        <v>1</v>
      </c>
      <c r="V78" s="113">
        <v>101.26100000000001</v>
      </c>
      <c r="W78" s="109"/>
    </row>
    <row r="79" spans="1:23" ht="12.6" customHeight="1" x14ac:dyDescent="0.25">
      <c r="A79" s="114">
        <v>77</v>
      </c>
      <c r="B79" s="115">
        <v>397.95599999999996</v>
      </c>
      <c r="C79" s="115">
        <v>285.85199999999998</v>
      </c>
      <c r="D79" s="115">
        <v>241.29599999999999</v>
      </c>
      <c r="E79" s="115">
        <v>117.672</v>
      </c>
      <c r="F79" s="115">
        <v>41.423999999999999</v>
      </c>
      <c r="G79" s="115">
        <v>0</v>
      </c>
      <c r="H79" s="115">
        <v>0</v>
      </c>
      <c r="I79" s="115">
        <v>0.16800000000000001</v>
      </c>
      <c r="J79" s="115">
        <v>17.927999999999997</v>
      </c>
      <c r="K79" s="115">
        <v>60</v>
      </c>
      <c r="L79" s="115">
        <v>109</v>
      </c>
      <c r="M79" s="115">
        <v>110</v>
      </c>
      <c r="N79" s="115">
        <v>105</v>
      </c>
      <c r="O79" s="115">
        <v>112.32</v>
      </c>
      <c r="P79" s="115">
        <v>22.56</v>
      </c>
      <c r="Q79" s="118">
        <v>18</v>
      </c>
      <c r="R79" s="116">
        <v>1</v>
      </c>
      <c r="S79" s="117">
        <v>8</v>
      </c>
      <c r="T79" s="117">
        <v>30</v>
      </c>
      <c r="U79" s="117">
        <v>1</v>
      </c>
      <c r="V79" s="113">
        <v>132</v>
      </c>
      <c r="W79" s="109"/>
    </row>
    <row r="80" spans="1:23" ht="12.6" customHeight="1" x14ac:dyDescent="0.25">
      <c r="A80" s="114">
        <v>78</v>
      </c>
      <c r="B80" s="115">
        <v>256.82400000000001</v>
      </c>
      <c r="C80" s="115">
        <v>215.184</v>
      </c>
      <c r="D80" s="115">
        <v>133.89599999999999</v>
      </c>
      <c r="E80" s="115">
        <v>61.74</v>
      </c>
      <c r="F80" s="115">
        <v>57.588000000000001</v>
      </c>
      <c r="G80" s="115">
        <v>0</v>
      </c>
      <c r="H80" s="115">
        <v>0.312</v>
      </c>
      <c r="I80" s="115">
        <v>16.956</v>
      </c>
      <c r="J80" s="115">
        <v>51.263999999999996</v>
      </c>
      <c r="K80" s="115">
        <v>46.415999999999997</v>
      </c>
      <c r="L80" s="115">
        <v>108</v>
      </c>
      <c r="M80" s="115">
        <v>110</v>
      </c>
      <c r="N80" s="115">
        <v>7</v>
      </c>
      <c r="O80" s="115">
        <v>1.08</v>
      </c>
      <c r="P80" s="115">
        <v>4</v>
      </c>
      <c r="Q80" s="118">
        <v>15</v>
      </c>
      <c r="R80" s="116">
        <v>1</v>
      </c>
      <c r="S80" s="117">
        <v>9</v>
      </c>
      <c r="T80" s="117">
        <v>30</v>
      </c>
      <c r="U80" s="117">
        <v>1</v>
      </c>
      <c r="V80" s="113">
        <v>128.0532</v>
      </c>
      <c r="W80" s="109"/>
    </row>
    <row r="81" spans="1:23" ht="12.6" customHeight="1" x14ac:dyDescent="0.25">
      <c r="A81" s="114">
        <v>79</v>
      </c>
      <c r="B81" s="115">
        <v>303.26400000000001</v>
      </c>
      <c r="C81" s="115">
        <v>385.67999999999995</v>
      </c>
      <c r="D81" s="115">
        <v>330.084</v>
      </c>
      <c r="E81" s="115">
        <v>266.78399999999999</v>
      </c>
      <c r="F81" s="115">
        <v>177.61199999999999</v>
      </c>
      <c r="G81" s="115">
        <v>1.8359999999999999</v>
      </c>
      <c r="H81" s="115">
        <v>1.8599999999999999</v>
      </c>
      <c r="I81" s="115">
        <v>1.2E-2</v>
      </c>
      <c r="J81" s="115">
        <v>0.26400000000000001</v>
      </c>
      <c r="K81" s="115">
        <v>3.8759999999999999</v>
      </c>
      <c r="L81" s="115">
        <v>107</v>
      </c>
      <c r="M81" s="115">
        <v>110</v>
      </c>
      <c r="N81" s="115">
        <v>110</v>
      </c>
      <c r="O81" s="115">
        <v>120</v>
      </c>
      <c r="P81" s="115">
        <v>44.279999999999994</v>
      </c>
      <c r="Q81" s="118">
        <v>12</v>
      </c>
      <c r="R81" s="116">
        <v>2</v>
      </c>
      <c r="S81" s="117">
        <v>7</v>
      </c>
      <c r="T81" s="117">
        <v>30</v>
      </c>
      <c r="U81" s="117">
        <v>1</v>
      </c>
      <c r="V81" s="113">
        <v>113.36000000000001</v>
      </c>
      <c r="W81" s="109"/>
    </row>
    <row r="82" spans="1:23" ht="12.6" customHeight="1" x14ac:dyDescent="0.25">
      <c r="A82" s="114">
        <v>80</v>
      </c>
      <c r="B82" s="115">
        <v>25.04</v>
      </c>
      <c r="C82" s="115">
        <v>18.48</v>
      </c>
      <c r="D82" s="115">
        <v>33.31</v>
      </c>
      <c r="E82" s="115">
        <v>75.44</v>
      </c>
      <c r="F82" s="115">
        <v>163.68</v>
      </c>
      <c r="G82" s="115">
        <v>47.39</v>
      </c>
      <c r="H82" s="115">
        <v>85.55</v>
      </c>
      <c r="I82" s="115">
        <v>41.85</v>
      </c>
      <c r="J82" s="115">
        <v>19.87</v>
      </c>
      <c r="K82" s="115">
        <v>1.97</v>
      </c>
      <c r="L82" s="115">
        <v>0</v>
      </c>
      <c r="M82" s="115">
        <v>14</v>
      </c>
      <c r="N82" s="115">
        <v>35</v>
      </c>
      <c r="O82" s="115">
        <v>50</v>
      </c>
      <c r="P82" s="115">
        <v>30</v>
      </c>
      <c r="Q82" s="116">
        <v>13</v>
      </c>
      <c r="R82" s="116">
        <v>5</v>
      </c>
      <c r="S82" s="117">
        <v>11</v>
      </c>
      <c r="T82" s="117">
        <v>20</v>
      </c>
      <c r="U82" s="117">
        <v>1</v>
      </c>
      <c r="V82" s="113">
        <v>83.8</v>
      </c>
      <c r="W82" s="109"/>
    </row>
    <row r="83" spans="1:23" ht="12.6" customHeight="1" x14ac:dyDescent="0.25">
      <c r="A83" s="114">
        <v>81</v>
      </c>
      <c r="B83" s="115">
        <v>27.1</v>
      </c>
      <c r="C83" s="115">
        <v>19.64</v>
      </c>
      <c r="D83" s="115">
        <v>37.68</v>
      </c>
      <c r="E83" s="115">
        <v>70.489999999999995</v>
      </c>
      <c r="F83" s="115">
        <v>126.51</v>
      </c>
      <c r="G83" s="115">
        <v>60.56</v>
      </c>
      <c r="H83" s="115">
        <v>62.12</v>
      </c>
      <c r="I83" s="115">
        <v>43.41</v>
      </c>
      <c r="J83" s="115">
        <v>22.03</v>
      </c>
      <c r="K83" s="115">
        <v>10.66</v>
      </c>
      <c r="L83" s="115">
        <v>15</v>
      </c>
      <c r="M83" s="115">
        <v>10</v>
      </c>
      <c r="N83" s="115">
        <v>45</v>
      </c>
      <c r="O83" s="115">
        <v>70</v>
      </c>
      <c r="P83" s="115">
        <v>90</v>
      </c>
      <c r="Q83" s="116">
        <v>12</v>
      </c>
      <c r="R83" s="116">
        <v>6</v>
      </c>
      <c r="S83" s="117">
        <v>11</v>
      </c>
      <c r="T83" s="117">
        <v>20</v>
      </c>
      <c r="U83" s="117">
        <v>1</v>
      </c>
      <c r="V83" s="113">
        <v>78.5</v>
      </c>
      <c r="W83" s="109"/>
    </row>
    <row r="84" spans="1:23" ht="12.6" customHeight="1" x14ac:dyDescent="0.25">
      <c r="A84" s="114">
        <v>82</v>
      </c>
      <c r="B84" s="115">
        <v>209.31</v>
      </c>
      <c r="C84" s="115">
        <v>209.72</v>
      </c>
      <c r="D84" s="115">
        <v>88.36</v>
      </c>
      <c r="E84" s="115">
        <v>38.979999999999997</v>
      </c>
      <c r="F84" s="115">
        <v>22.33</v>
      </c>
      <c r="G84" s="115">
        <v>0.13</v>
      </c>
      <c r="H84" s="115">
        <v>0.5</v>
      </c>
      <c r="I84" s="115">
        <v>17.75</v>
      </c>
      <c r="J84" s="115">
        <v>51.54</v>
      </c>
      <c r="K84" s="115">
        <v>55.85</v>
      </c>
      <c r="L84" s="115">
        <v>100</v>
      </c>
      <c r="M84" s="115">
        <v>95</v>
      </c>
      <c r="N84" s="115">
        <v>100</v>
      </c>
      <c r="O84" s="115">
        <v>10</v>
      </c>
      <c r="P84" s="115">
        <v>0</v>
      </c>
      <c r="Q84" s="116">
        <v>16</v>
      </c>
      <c r="R84" s="116">
        <v>1</v>
      </c>
      <c r="S84" s="117">
        <v>7</v>
      </c>
      <c r="T84" s="117">
        <v>20</v>
      </c>
      <c r="U84" s="117">
        <v>1</v>
      </c>
      <c r="V84" s="113">
        <v>112.5</v>
      </c>
      <c r="W84" s="109"/>
    </row>
    <row r="85" spans="1:23" ht="12.6" customHeight="1" x14ac:dyDescent="0.25">
      <c r="A85" s="114">
        <v>83</v>
      </c>
      <c r="B85" s="115">
        <v>301.15199999999999</v>
      </c>
      <c r="C85" s="115">
        <v>129.22799999999998</v>
      </c>
      <c r="D85" s="115">
        <v>58.295999999999992</v>
      </c>
      <c r="E85" s="115">
        <v>34.344000000000001</v>
      </c>
      <c r="F85" s="115">
        <v>30.576000000000001</v>
      </c>
      <c r="G85" s="115">
        <v>0</v>
      </c>
      <c r="H85" s="115">
        <v>9.2519999999999989</v>
      </c>
      <c r="I85" s="115">
        <v>41.567999999999998</v>
      </c>
      <c r="J85" s="115">
        <v>45.491999999999997</v>
      </c>
      <c r="K85" s="115">
        <v>29.591999999999999</v>
      </c>
      <c r="L85" s="115">
        <v>120</v>
      </c>
      <c r="M85" s="115">
        <v>100</v>
      </c>
      <c r="N85" s="115">
        <v>100</v>
      </c>
      <c r="O85" s="115">
        <v>18</v>
      </c>
      <c r="P85" s="115">
        <v>0</v>
      </c>
      <c r="Q85" s="118">
        <v>18</v>
      </c>
      <c r="R85" s="116">
        <v>1</v>
      </c>
      <c r="S85" s="117">
        <v>11</v>
      </c>
      <c r="T85" s="117">
        <v>30</v>
      </c>
      <c r="U85" s="117">
        <v>1</v>
      </c>
      <c r="V85" s="113">
        <v>131</v>
      </c>
      <c r="W85" s="109"/>
    </row>
    <row r="86" spans="1:23" ht="12.6" customHeight="1" x14ac:dyDescent="0.25">
      <c r="A86" s="114">
        <v>84</v>
      </c>
      <c r="B86" s="115">
        <v>289.608</v>
      </c>
      <c r="C86" s="115">
        <v>126.96</v>
      </c>
      <c r="D86" s="115">
        <v>59.831999999999994</v>
      </c>
      <c r="E86" s="115">
        <v>35.003999999999998</v>
      </c>
      <c r="F86" s="115">
        <v>18.876000000000001</v>
      </c>
      <c r="G86" s="115">
        <v>0</v>
      </c>
      <c r="H86" s="115">
        <v>10.668000000000001</v>
      </c>
      <c r="I86" s="115">
        <v>41.22</v>
      </c>
      <c r="J86" s="115">
        <v>42.851999999999997</v>
      </c>
      <c r="K86" s="115">
        <v>92.616</v>
      </c>
      <c r="L86" s="115">
        <v>110</v>
      </c>
      <c r="M86" s="115">
        <v>12</v>
      </c>
      <c r="N86" s="115">
        <v>40</v>
      </c>
      <c r="O86" s="115">
        <v>6</v>
      </c>
      <c r="P86" s="115">
        <v>36</v>
      </c>
      <c r="Q86" s="118">
        <v>15</v>
      </c>
      <c r="R86" s="116">
        <v>1</v>
      </c>
      <c r="S86" s="117">
        <v>11</v>
      </c>
      <c r="T86" s="117">
        <v>30</v>
      </c>
      <c r="U86" s="117">
        <v>1</v>
      </c>
      <c r="V86" s="113">
        <v>124.26</v>
      </c>
      <c r="W86" s="109"/>
    </row>
    <row r="87" spans="1:23" ht="12.6" customHeight="1" x14ac:dyDescent="0.25">
      <c r="A87" s="114">
        <v>85</v>
      </c>
      <c r="B87" s="115">
        <v>140.51999999999998</v>
      </c>
      <c r="C87" s="115">
        <v>49.667999999999999</v>
      </c>
      <c r="D87" s="115">
        <v>33.119999999999997</v>
      </c>
      <c r="E87" s="115">
        <v>23.771999999999998</v>
      </c>
      <c r="F87" s="115">
        <v>46.691999999999993</v>
      </c>
      <c r="G87" s="115">
        <v>3.9359999999999995</v>
      </c>
      <c r="H87" s="115">
        <v>47.279999999999994</v>
      </c>
      <c r="I87" s="115">
        <v>59.531999999999996</v>
      </c>
      <c r="J87" s="115">
        <v>61.043999999999997</v>
      </c>
      <c r="K87" s="115">
        <v>39.503999999999998</v>
      </c>
      <c r="L87" s="115">
        <v>48</v>
      </c>
      <c r="M87" s="115">
        <v>12</v>
      </c>
      <c r="N87" s="115">
        <v>10</v>
      </c>
      <c r="O87" s="115">
        <v>15.6</v>
      </c>
      <c r="P87" s="115">
        <v>36</v>
      </c>
      <c r="Q87" s="118">
        <v>16</v>
      </c>
      <c r="R87" s="116">
        <v>2</v>
      </c>
      <c r="S87" s="117">
        <v>10</v>
      </c>
      <c r="T87" s="117">
        <v>30</v>
      </c>
      <c r="U87" s="117">
        <v>1</v>
      </c>
      <c r="V87" s="113">
        <v>121.51320000000001</v>
      </c>
      <c r="W87" s="109"/>
    </row>
    <row r="88" spans="1:23" ht="12.6" customHeight="1" x14ac:dyDescent="0.25">
      <c r="A88" s="114">
        <v>86</v>
      </c>
      <c r="B88" s="115">
        <v>54.263999999999996</v>
      </c>
      <c r="C88" s="115">
        <v>34.716000000000001</v>
      </c>
      <c r="D88" s="115">
        <v>29.663999999999998</v>
      </c>
      <c r="E88" s="115">
        <v>46.967999999999996</v>
      </c>
      <c r="F88" s="115">
        <v>98.676000000000002</v>
      </c>
      <c r="G88" s="115">
        <v>53.243999999999993</v>
      </c>
      <c r="H88" s="115">
        <v>56.279999999999994</v>
      </c>
      <c r="I88" s="115">
        <v>40.463999999999999</v>
      </c>
      <c r="J88" s="115">
        <v>50.279999999999994</v>
      </c>
      <c r="K88" s="115">
        <v>15.143999999999998</v>
      </c>
      <c r="L88" s="115">
        <v>96</v>
      </c>
      <c r="M88" s="115">
        <v>10</v>
      </c>
      <c r="N88" s="115">
        <v>15</v>
      </c>
      <c r="O88" s="115">
        <v>0</v>
      </c>
      <c r="P88" s="115">
        <v>120</v>
      </c>
      <c r="Q88" s="118">
        <v>16</v>
      </c>
      <c r="R88" s="116">
        <v>1</v>
      </c>
      <c r="S88" s="117">
        <v>11</v>
      </c>
      <c r="T88" s="117">
        <v>30</v>
      </c>
      <c r="U88" s="117">
        <v>1</v>
      </c>
      <c r="V88" s="113">
        <v>113.53440000000001</v>
      </c>
      <c r="W88" s="109"/>
    </row>
    <row r="89" spans="1:23" ht="12.6" customHeight="1" x14ac:dyDescent="0.25">
      <c r="A89" s="114">
        <v>87</v>
      </c>
      <c r="B89" s="115">
        <v>203.01732000000001</v>
      </c>
      <c r="C89" s="115">
        <v>181.14156</v>
      </c>
      <c r="D89" s="115">
        <v>89.58959999999999</v>
      </c>
      <c r="E89" s="115">
        <v>38.154239999999994</v>
      </c>
      <c r="F89" s="115">
        <v>22.736880000000003</v>
      </c>
      <c r="G89" s="115">
        <v>0</v>
      </c>
      <c r="H89" s="115">
        <v>0</v>
      </c>
      <c r="I89" s="115">
        <v>1.9043999999999996</v>
      </c>
      <c r="J89" s="115">
        <v>29.16216</v>
      </c>
      <c r="K89" s="115">
        <v>38.543399999999998</v>
      </c>
      <c r="L89" s="115">
        <v>82.8</v>
      </c>
      <c r="M89" s="115">
        <v>82.8</v>
      </c>
      <c r="N89" s="115">
        <v>8.2799999999999994</v>
      </c>
      <c r="O89" s="115">
        <v>0</v>
      </c>
      <c r="P89" s="115">
        <v>18.216000000000001</v>
      </c>
      <c r="Q89" s="118">
        <v>12</v>
      </c>
      <c r="R89" s="116">
        <v>3</v>
      </c>
      <c r="S89" s="117">
        <v>5</v>
      </c>
      <c r="T89" s="117">
        <v>40</v>
      </c>
      <c r="U89" s="117">
        <v>3</v>
      </c>
      <c r="V89" s="113">
        <v>70.563999999999993</v>
      </c>
    </row>
    <row r="90" spans="1:23" ht="12.6" customHeight="1" x14ac:dyDescent="0.25">
      <c r="A90" s="114">
        <v>88</v>
      </c>
      <c r="B90" s="115">
        <v>331.63</v>
      </c>
      <c r="C90" s="115">
        <v>238.21</v>
      </c>
      <c r="D90" s="115">
        <v>201.08</v>
      </c>
      <c r="E90" s="115">
        <v>98.06</v>
      </c>
      <c r="F90" s="115">
        <v>34.520000000000003</v>
      </c>
      <c r="G90" s="115">
        <v>0</v>
      </c>
      <c r="H90" s="115">
        <v>0</v>
      </c>
      <c r="I90" s="115">
        <v>0.14000000000000001</v>
      </c>
      <c r="J90" s="115">
        <v>14.94</v>
      </c>
      <c r="K90" s="115">
        <v>50</v>
      </c>
      <c r="L90" s="115">
        <v>100</v>
      </c>
      <c r="M90" s="115">
        <v>100</v>
      </c>
      <c r="N90" s="115">
        <v>100</v>
      </c>
      <c r="O90" s="115">
        <v>93.6</v>
      </c>
      <c r="P90" s="115">
        <v>18.8</v>
      </c>
      <c r="Q90" s="118">
        <v>17</v>
      </c>
      <c r="R90" s="116">
        <v>1</v>
      </c>
      <c r="S90" s="117">
        <v>7</v>
      </c>
      <c r="T90" s="117">
        <v>20</v>
      </c>
      <c r="U90" s="117">
        <v>3</v>
      </c>
      <c r="V90" s="113">
        <v>131.38424000000003</v>
      </c>
    </row>
    <row r="91" spans="1:23" ht="12.6" customHeight="1" x14ac:dyDescent="0.25">
      <c r="A91" s="114">
        <v>89</v>
      </c>
      <c r="B91" s="115">
        <v>214.02</v>
      </c>
      <c r="C91" s="115">
        <v>179.32</v>
      </c>
      <c r="D91" s="115">
        <v>111.58</v>
      </c>
      <c r="E91" s="115">
        <v>51.45</v>
      </c>
      <c r="F91" s="115">
        <v>47.99</v>
      </c>
      <c r="G91" s="115">
        <v>0</v>
      </c>
      <c r="H91" s="115">
        <v>0.26</v>
      </c>
      <c r="I91" s="115">
        <v>14.13</v>
      </c>
      <c r="J91" s="115">
        <v>42.72</v>
      </c>
      <c r="K91" s="115">
        <v>38.68</v>
      </c>
      <c r="L91" s="115">
        <v>100</v>
      </c>
      <c r="M91" s="115">
        <v>100</v>
      </c>
      <c r="N91" s="115">
        <v>3</v>
      </c>
      <c r="O91" s="115">
        <v>4</v>
      </c>
      <c r="P91" s="115">
        <v>3</v>
      </c>
      <c r="Q91" s="118">
        <v>13</v>
      </c>
      <c r="R91" s="116">
        <v>2</v>
      </c>
      <c r="S91" s="117">
        <v>8</v>
      </c>
      <c r="T91" s="117">
        <v>20</v>
      </c>
      <c r="U91" s="117">
        <v>3</v>
      </c>
      <c r="V91" s="113">
        <v>110.97944000000001</v>
      </c>
    </row>
    <row r="92" spans="1:23" ht="12.6" customHeight="1" x14ac:dyDescent="0.25">
      <c r="A92" s="114">
        <v>90</v>
      </c>
      <c r="B92" s="115">
        <v>252.72</v>
      </c>
      <c r="C92" s="115">
        <v>321.39999999999998</v>
      </c>
      <c r="D92" s="115">
        <v>275.07</v>
      </c>
      <c r="E92" s="115">
        <v>222.32</v>
      </c>
      <c r="F92" s="115">
        <v>148.01</v>
      </c>
      <c r="G92" s="115">
        <v>1.53</v>
      </c>
      <c r="H92" s="115">
        <v>1.55</v>
      </c>
      <c r="I92" s="115">
        <v>0.01</v>
      </c>
      <c r="J92" s="115">
        <v>0.22</v>
      </c>
      <c r="K92" s="115">
        <v>3.23</v>
      </c>
      <c r="L92" s="115">
        <v>100</v>
      </c>
      <c r="M92" s="115">
        <v>82</v>
      </c>
      <c r="N92" s="115">
        <v>100</v>
      </c>
      <c r="O92" s="115">
        <v>100</v>
      </c>
      <c r="P92" s="115">
        <v>36.9</v>
      </c>
      <c r="Q92" s="118">
        <v>11</v>
      </c>
      <c r="R92" s="116">
        <v>3</v>
      </c>
      <c r="S92" s="117">
        <v>6</v>
      </c>
      <c r="T92" s="117">
        <v>20</v>
      </c>
      <c r="U92" s="117">
        <v>3</v>
      </c>
      <c r="V92" s="113">
        <v>96.469360000000009</v>
      </c>
    </row>
    <row r="93" spans="1:23" ht="12.6" customHeight="1" x14ac:dyDescent="0.25">
      <c r="A93" s="114">
        <v>91</v>
      </c>
      <c r="B93" s="115">
        <v>250.96</v>
      </c>
      <c r="C93" s="115">
        <v>107.69</v>
      </c>
      <c r="D93" s="115">
        <v>48.58</v>
      </c>
      <c r="E93" s="115">
        <v>28.62</v>
      </c>
      <c r="F93" s="115">
        <v>25.48</v>
      </c>
      <c r="G93" s="115">
        <v>0</v>
      </c>
      <c r="H93" s="115">
        <v>7.71</v>
      </c>
      <c r="I93" s="115">
        <v>34.64</v>
      </c>
      <c r="J93" s="115">
        <v>37.909999999999997</v>
      </c>
      <c r="K93" s="115">
        <v>24.66</v>
      </c>
      <c r="L93" s="115">
        <v>100</v>
      </c>
      <c r="M93" s="115">
        <v>90</v>
      </c>
      <c r="N93" s="115">
        <v>90</v>
      </c>
      <c r="O93" s="115">
        <v>15</v>
      </c>
      <c r="P93" s="115">
        <v>0</v>
      </c>
      <c r="Q93" s="118">
        <v>18</v>
      </c>
      <c r="R93" s="116">
        <v>1</v>
      </c>
      <c r="S93" s="117">
        <v>9</v>
      </c>
      <c r="T93" s="117">
        <v>20</v>
      </c>
      <c r="U93" s="117">
        <v>3</v>
      </c>
      <c r="V93" s="113">
        <v>125</v>
      </c>
    </row>
    <row r="94" spans="1:23" ht="12.6" customHeight="1" x14ac:dyDescent="0.25">
      <c r="A94" s="114">
        <v>92</v>
      </c>
      <c r="B94" s="115">
        <v>241.34</v>
      </c>
      <c r="C94" s="115">
        <v>105.8</v>
      </c>
      <c r="D94" s="115">
        <v>49.86</v>
      </c>
      <c r="E94" s="115">
        <v>29.17</v>
      </c>
      <c r="F94" s="115">
        <v>15.73</v>
      </c>
      <c r="G94" s="115">
        <v>0</v>
      </c>
      <c r="H94" s="115">
        <v>8.89</v>
      </c>
      <c r="I94" s="115">
        <v>34.35</v>
      </c>
      <c r="J94" s="115">
        <v>35.71</v>
      </c>
      <c r="K94" s="115">
        <v>77.180000000000007</v>
      </c>
      <c r="L94" s="115">
        <v>97</v>
      </c>
      <c r="M94" s="115">
        <v>5</v>
      </c>
      <c r="N94" s="115">
        <v>30</v>
      </c>
      <c r="O94" s="115">
        <v>5</v>
      </c>
      <c r="P94" s="115">
        <v>30</v>
      </c>
      <c r="Q94" s="118">
        <v>12</v>
      </c>
      <c r="R94" s="116">
        <v>2</v>
      </c>
      <c r="S94" s="117">
        <v>9</v>
      </c>
      <c r="T94" s="117">
        <v>20</v>
      </c>
      <c r="U94" s="117">
        <v>3</v>
      </c>
      <c r="V94" s="113">
        <v>107.69200000000002</v>
      </c>
    </row>
    <row r="95" spans="1:23" ht="12.6" customHeight="1" x14ac:dyDescent="0.25">
      <c r="A95" s="114">
        <v>93</v>
      </c>
      <c r="B95" s="115">
        <v>117.1</v>
      </c>
      <c r="C95" s="115">
        <v>41.39</v>
      </c>
      <c r="D95" s="115">
        <v>27.6</v>
      </c>
      <c r="E95" s="115">
        <v>19.809999999999999</v>
      </c>
      <c r="F95" s="115">
        <v>38.909999999999997</v>
      </c>
      <c r="G95" s="115">
        <v>3.28</v>
      </c>
      <c r="H95" s="115">
        <v>39.4</v>
      </c>
      <c r="I95" s="115">
        <v>49.61</v>
      </c>
      <c r="J95" s="115">
        <v>50.87</v>
      </c>
      <c r="K95" s="115">
        <v>32.92</v>
      </c>
      <c r="L95" s="115">
        <v>40</v>
      </c>
      <c r="M95" s="115">
        <v>20</v>
      </c>
      <c r="N95" s="115">
        <v>5</v>
      </c>
      <c r="O95" s="115">
        <v>13</v>
      </c>
      <c r="P95" s="115">
        <v>30</v>
      </c>
      <c r="Q95" s="118">
        <v>13</v>
      </c>
      <c r="R95" s="116">
        <v>3</v>
      </c>
      <c r="S95" s="117">
        <v>10</v>
      </c>
      <c r="T95" s="117">
        <v>20</v>
      </c>
      <c r="U95" s="117">
        <v>3</v>
      </c>
      <c r="V95" s="113">
        <v>105.31144000000002</v>
      </c>
    </row>
    <row r="96" spans="1:23" ht="12.6" customHeight="1" x14ac:dyDescent="0.25">
      <c r="A96" s="114">
        <v>94</v>
      </c>
      <c r="B96" s="115">
        <v>397.95599999999996</v>
      </c>
      <c r="C96" s="115">
        <v>285.85199999999998</v>
      </c>
      <c r="D96" s="115">
        <v>241.29599999999999</v>
      </c>
      <c r="E96" s="115">
        <v>117.672</v>
      </c>
      <c r="F96" s="115">
        <v>41.423999999999999</v>
      </c>
      <c r="G96" s="115">
        <v>0</v>
      </c>
      <c r="H96" s="115">
        <v>0</v>
      </c>
      <c r="I96" s="115">
        <v>0.16800000000000001</v>
      </c>
      <c r="J96" s="115">
        <v>17.927999999999997</v>
      </c>
      <c r="K96" s="115">
        <v>60</v>
      </c>
      <c r="L96" s="115">
        <v>109</v>
      </c>
      <c r="M96" s="115">
        <v>110</v>
      </c>
      <c r="N96" s="115">
        <v>105</v>
      </c>
      <c r="O96" s="115">
        <v>112.32</v>
      </c>
      <c r="P96" s="115">
        <v>22.56</v>
      </c>
      <c r="Q96" s="118">
        <v>18</v>
      </c>
      <c r="R96" s="116">
        <v>1</v>
      </c>
      <c r="S96" s="117">
        <v>8</v>
      </c>
      <c r="T96" s="117">
        <v>30</v>
      </c>
      <c r="U96" s="117">
        <v>3</v>
      </c>
      <c r="V96" s="113">
        <v>126</v>
      </c>
    </row>
    <row r="97" spans="1:22" ht="12.6" customHeight="1" x14ac:dyDescent="0.25">
      <c r="A97" s="114">
        <v>95</v>
      </c>
      <c r="B97" s="115">
        <v>256.82400000000001</v>
      </c>
      <c r="C97" s="115">
        <v>215.184</v>
      </c>
      <c r="D97" s="115">
        <v>133.89599999999999</v>
      </c>
      <c r="E97" s="115">
        <v>61.74</v>
      </c>
      <c r="F97" s="115">
        <v>57.588000000000001</v>
      </c>
      <c r="G97" s="115">
        <v>0</v>
      </c>
      <c r="H97" s="115">
        <v>0.312</v>
      </c>
      <c r="I97" s="115">
        <v>16.956</v>
      </c>
      <c r="J97" s="115">
        <v>51.263999999999996</v>
      </c>
      <c r="K97" s="115">
        <v>46.415999999999997</v>
      </c>
      <c r="L97" s="115">
        <v>108</v>
      </c>
      <c r="M97" s="115">
        <v>110</v>
      </c>
      <c r="N97" s="115">
        <v>7</v>
      </c>
      <c r="O97" s="115">
        <v>1.08</v>
      </c>
      <c r="P97" s="115">
        <v>4</v>
      </c>
      <c r="Q97" s="118">
        <v>15</v>
      </c>
      <c r="R97" s="116">
        <v>2</v>
      </c>
      <c r="S97" s="117">
        <v>9</v>
      </c>
      <c r="T97" s="117">
        <v>30</v>
      </c>
      <c r="U97" s="117">
        <v>3</v>
      </c>
      <c r="V97" s="113">
        <v>133.17532800000001</v>
      </c>
    </row>
    <row r="98" spans="1:22" ht="12.6" customHeight="1" x14ac:dyDescent="0.25">
      <c r="A98" s="114">
        <v>96</v>
      </c>
      <c r="B98" s="115">
        <v>303.26400000000001</v>
      </c>
      <c r="C98" s="115">
        <v>385.67999999999995</v>
      </c>
      <c r="D98" s="115">
        <v>330.084</v>
      </c>
      <c r="E98" s="115">
        <v>266.78399999999999</v>
      </c>
      <c r="F98" s="115">
        <v>177.61199999999999</v>
      </c>
      <c r="G98" s="115">
        <v>1.8359999999999999</v>
      </c>
      <c r="H98" s="115">
        <v>1.8599999999999999</v>
      </c>
      <c r="I98" s="115">
        <v>1.2E-2</v>
      </c>
      <c r="J98" s="115">
        <v>0.26400000000000001</v>
      </c>
      <c r="K98" s="115">
        <v>3.8759999999999999</v>
      </c>
      <c r="L98" s="115">
        <v>107</v>
      </c>
      <c r="M98" s="115">
        <v>110</v>
      </c>
      <c r="N98" s="115">
        <v>110</v>
      </c>
      <c r="O98" s="115">
        <v>120</v>
      </c>
      <c r="P98" s="115">
        <v>44.279999999999994</v>
      </c>
      <c r="Q98" s="118">
        <v>12</v>
      </c>
      <c r="R98" s="116">
        <v>2</v>
      </c>
      <c r="S98" s="117">
        <v>7</v>
      </c>
      <c r="T98" s="117">
        <v>30</v>
      </c>
      <c r="U98" s="117">
        <v>3</v>
      </c>
      <c r="V98" s="113">
        <v>117.89440000000002</v>
      </c>
    </row>
    <row r="99" spans="1:22" ht="12.6" customHeight="1" x14ac:dyDescent="0.25">
      <c r="A99" s="114">
        <v>97</v>
      </c>
      <c r="B99" s="115">
        <v>25.04</v>
      </c>
      <c r="C99" s="115">
        <v>18.48</v>
      </c>
      <c r="D99" s="115">
        <v>33.31</v>
      </c>
      <c r="E99" s="115">
        <v>75.44</v>
      </c>
      <c r="F99" s="115">
        <v>163.68</v>
      </c>
      <c r="G99" s="115">
        <v>47.39</v>
      </c>
      <c r="H99" s="115">
        <v>85.55</v>
      </c>
      <c r="I99" s="115">
        <v>41.85</v>
      </c>
      <c r="J99" s="115">
        <v>19.87</v>
      </c>
      <c r="K99" s="115">
        <v>1.97</v>
      </c>
      <c r="L99" s="115">
        <v>0</v>
      </c>
      <c r="M99" s="115">
        <v>14</v>
      </c>
      <c r="N99" s="115">
        <v>35</v>
      </c>
      <c r="O99" s="115">
        <v>50</v>
      </c>
      <c r="P99" s="115">
        <v>30</v>
      </c>
      <c r="Q99" s="116">
        <v>13</v>
      </c>
      <c r="R99" s="116">
        <v>5</v>
      </c>
      <c r="S99" s="117">
        <v>11</v>
      </c>
      <c r="T99" s="117">
        <v>20</v>
      </c>
      <c r="U99" s="117">
        <v>3</v>
      </c>
      <c r="V99" s="113">
        <v>87.152000000000001</v>
      </c>
    </row>
    <row r="100" spans="1:22" ht="12.6" customHeight="1" x14ac:dyDescent="0.25">
      <c r="A100" s="114">
        <v>98</v>
      </c>
      <c r="B100" s="115">
        <v>27.1</v>
      </c>
      <c r="C100" s="115">
        <v>19.64</v>
      </c>
      <c r="D100" s="115">
        <v>37.68</v>
      </c>
      <c r="E100" s="115">
        <v>70.489999999999995</v>
      </c>
      <c r="F100" s="115">
        <v>126.51</v>
      </c>
      <c r="G100" s="115">
        <v>60.56</v>
      </c>
      <c r="H100" s="115">
        <v>62.12</v>
      </c>
      <c r="I100" s="115">
        <v>43.41</v>
      </c>
      <c r="J100" s="115">
        <v>22.03</v>
      </c>
      <c r="K100" s="115">
        <v>10.66</v>
      </c>
      <c r="L100" s="115">
        <v>15</v>
      </c>
      <c r="M100" s="115">
        <v>10</v>
      </c>
      <c r="N100" s="115">
        <v>45</v>
      </c>
      <c r="O100" s="115">
        <v>70</v>
      </c>
      <c r="P100" s="115">
        <v>90</v>
      </c>
      <c r="Q100" s="116">
        <v>12</v>
      </c>
      <c r="R100" s="116">
        <v>6</v>
      </c>
      <c r="S100" s="117">
        <v>11</v>
      </c>
      <c r="T100" s="117">
        <v>20</v>
      </c>
      <c r="U100" s="117">
        <v>3</v>
      </c>
      <c r="V100" s="113">
        <v>81.64</v>
      </c>
    </row>
    <row r="101" spans="1:22" ht="12.6" customHeight="1" x14ac:dyDescent="0.25">
      <c r="A101" s="114">
        <v>99</v>
      </c>
      <c r="B101" s="115">
        <v>209.31</v>
      </c>
      <c r="C101" s="115">
        <v>209.72</v>
      </c>
      <c r="D101" s="115">
        <v>88.36</v>
      </c>
      <c r="E101" s="115">
        <v>38.979999999999997</v>
      </c>
      <c r="F101" s="115">
        <v>22.33</v>
      </c>
      <c r="G101" s="115">
        <v>0.13</v>
      </c>
      <c r="H101" s="115">
        <v>0.5</v>
      </c>
      <c r="I101" s="115">
        <v>17.75</v>
      </c>
      <c r="J101" s="115">
        <v>51.54</v>
      </c>
      <c r="K101" s="115">
        <v>55.85</v>
      </c>
      <c r="L101" s="115">
        <v>100</v>
      </c>
      <c r="M101" s="115">
        <v>95</v>
      </c>
      <c r="N101" s="115">
        <v>100</v>
      </c>
      <c r="O101" s="115">
        <v>10</v>
      </c>
      <c r="P101" s="115">
        <v>0</v>
      </c>
      <c r="Q101" s="116">
        <v>16</v>
      </c>
      <c r="R101" s="116">
        <v>1</v>
      </c>
      <c r="S101" s="117">
        <v>7</v>
      </c>
      <c r="T101" s="117">
        <v>20</v>
      </c>
      <c r="U101" s="117">
        <v>3</v>
      </c>
      <c r="V101" s="113">
        <v>117</v>
      </c>
    </row>
    <row r="102" spans="1:22" ht="12.6" customHeight="1" x14ac:dyDescent="0.25">
      <c r="A102" s="114">
        <v>100</v>
      </c>
      <c r="B102" s="115">
        <v>301.15199999999999</v>
      </c>
      <c r="C102" s="115">
        <v>129.22799999999998</v>
      </c>
      <c r="D102" s="115">
        <v>58.295999999999992</v>
      </c>
      <c r="E102" s="115">
        <v>34.344000000000001</v>
      </c>
      <c r="F102" s="115">
        <v>30.576000000000001</v>
      </c>
      <c r="G102" s="115">
        <v>0</v>
      </c>
      <c r="H102" s="115">
        <v>9.2519999999999989</v>
      </c>
      <c r="I102" s="115">
        <v>41.567999999999998</v>
      </c>
      <c r="J102" s="115">
        <v>45.491999999999997</v>
      </c>
      <c r="K102" s="115">
        <v>29.591999999999999</v>
      </c>
      <c r="L102" s="115">
        <v>120</v>
      </c>
      <c r="M102" s="115">
        <v>100</v>
      </c>
      <c r="N102" s="115">
        <v>100</v>
      </c>
      <c r="O102" s="115">
        <v>18</v>
      </c>
      <c r="P102" s="115">
        <v>0</v>
      </c>
      <c r="Q102" s="118">
        <v>18</v>
      </c>
      <c r="R102" s="116">
        <v>1</v>
      </c>
      <c r="S102" s="117">
        <v>11</v>
      </c>
      <c r="T102" s="117">
        <v>30</v>
      </c>
      <c r="U102" s="117">
        <v>3</v>
      </c>
      <c r="V102" s="113">
        <v>129</v>
      </c>
    </row>
    <row r="103" spans="1:22" ht="12.6" customHeight="1" x14ac:dyDescent="0.25">
      <c r="A103" s="114">
        <v>101</v>
      </c>
      <c r="B103" s="115">
        <v>289.608</v>
      </c>
      <c r="C103" s="115">
        <v>126.96</v>
      </c>
      <c r="D103" s="115">
        <v>59.831999999999994</v>
      </c>
      <c r="E103" s="115">
        <v>35.003999999999998</v>
      </c>
      <c r="F103" s="115">
        <v>18.876000000000001</v>
      </c>
      <c r="G103" s="115">
        <v>0</v>
      </c>
      <c r="H103" s="115">
        <v>10.668000000000001</v>
      </c>
      <c r="I103" s="115">
        <v>41.22</v>
      </c>
      <c r="J103" s="115">
        <v>42.851999999999997</v>
      </c>
      <c r="K103" s="115">
        <v>92.616</v>
      </c>
      <c r="L103" s="115">
        <v>110</v>
      </c>
      <c r="M103" s="115">
        <v>12</v>
      </c>
      <c r="N103" s="115">
        <v>40</v>
      </c>
      <c r="O103" s="115">
        <v>6</v>
      </c>
      <c r="P103" s="115">
        <v>36</v>
      </c>
      <c r="Q103" s="118">
        <v>15</v>
      </c>
      <c r="R103" s="116">
        <v>2</v>
      </c>
      <c r="S103" s="117">
        <v>11</v>
      </c>
      <c r="T103" s="117">
        <v>30</v>
      </c>
      <c r="U103" s="117">
        <v>3</v>
      </c>
      <c r="V103" s="113">
        <v>128</v>
      </c>
    </row>
    <row r="104" spans="1:22" ht="12.6" customHeight="1" x14ac:dyDescent="0.25">
      <c r="A104" s="114">
        <v>102</v>
      </c>
      <c r="B104" s="115">
        <v>329.40959999999995</v>
      </c>
      <c r="C104" s="115">
        <v>297.81024000000002</v>
      </c>
      <c r="D104" s="115">
        <v>141.61055999999999</v>
      </c>
      <c r="E104" s="115">
        <v>59.554559999999995</v>
      </c>
      <c r="F104" s="115">
        <v>29.64</v>
      </c>
      <c r="G104" s="115">
        <v>0</v>
      </c>
      <c r="H104" s="115">
        <v>0</v>
      </c>
      <c r="I104" s="115">
        <v>2.38368</v>
      </c>
      <c r="J104" s="115">
        <v>42.282240000000002</v>
      </c>
      <c r="K104" s="115">
        <v>59.242559999999997</v>
      </c>
      <c r="L104" s="115">
        <v>112.32000000000001</v>
      </c>
      <c r="M104" s="115">
        <v>109.2</v>
      </c>
      <c r="N104" s="115">
        <v>62.400000000000006</v>
      </c>
      <c r="O104" s="115">
        <v>24.96</v>
      </c>
      <c r="P104" s="115">
        <v>6.24</v>
      </c>
      <c r="Q104" s="118">
        <v>15</v>
      </c>
      <c r="R104" s="116">
        <v>6</v>
      </c>
      <c r="S104" s="117">
        <v>8</v>
      </c>
      <c r="T104" s="117">
        <v>30</v>
      </c>
      <c r="U104" s="117">
        <v>1</v>
      </c>
      <c r="V104" s="113">
        <v>102.30000000000001</v>
      </c>
    </row>
    <row r="105" spans="1:22" ht="12.6" customHeight="1" x14ac:dyDescent="0.25">
      <c r="A105" s="114">
        <v>103</v>
      </c>
      <c r="B105" s="115">
        <v>313.19808</v>
      </c>
      <c r="C105" s="115">
        <v>134.39711999999997</v>
      </c>
      <c r="D105" s="115">
        <v>60.627839999999992</v>
      </c>
      <c r="E105" s="115">
        <v>35.717760000000006</v>
      </c>
      <c r="F105" s="115">
        <v>31.799040000000002</v>
      </c>
      <c r="G105" s="115">
        <v>0</v>
      </c>
      <c r="H105" s="115">
        <v>9.6220799999999986</v>
      </c>
      <c r="I105" s="115">
        <v>43.230719999999998</v>
      </c>
      <c r="J105" s="115">
        <v>47.311679999999996</v>
      </c>
      <c r="K105" s="115">
        <v>30.775680000000001</v>
      </c>
      <c r="L105" s="115">
        <v>124.80000000000001</v>
      </c>
      <c r="M105" s="115">
        <v>104</v>
      </c>
      <c r="N105" s="115">
        <v>104</v>
      </c>
      <c r="O105" s="115">
        <v>18.72</v>
      </c>
      <c r="P105" s="115">
        <v>0</v>
      </c>
      <c r="Q105" s="118">
        <v>18</v>
      </c>
      <c r="R105" s="116">
        <v>1</v>
      </c>
      <c r="S105" s="117">
        <v>10</v>
      </c>
      <c r="T105" s="117">
        <v>30</v>
      </c>
      <c r="U105" s="117">
        <v>1</v>
      </c>
      <c r="V105" s="113">
        <v>157.608</v>
      </c>
    </row>
    <row r="106" spans="1:22" ht="12.6" customHeight="1" x14ac:dyDescent="0.25">
      <c r="A106" s="114">
        <v>104</v>
      </c>
      <c r="B106" s="115">
        <v>301.19232</v>
      </c>
      <c r="C106" s="115">
        <v>132.0384</v>
      </c>
      <c r="D106" s="115">
        <v>62.225279999999998</v>
      </c>
      <c r="E106" s="115">
        <v>36.404159999999997</v>
      </c>
      <c r="F106" s="115">
        <v>19.631040000000002</v>
      </c>
      <c r="G106" s="115">
        <v>0</v>
      </c>
      <c r="H106" s="115">
        <v>11.094720000000001</v>
      </c>
      <c r="I106" s="115">
        <v>42.8688</v>
      </c>
      <c r="J106" s="115">
        <v>44.566079999999999</v>
      </c>
      <c r="K106" s="115">
        <v>96.320639999999997</v>
      </c>
      <c r="L106" s="115">
        <v>114.4</v>
      </c>
      <c r="M106" s="115">
        <v>12.48</v>
      </c>
      <c r="N106" s="115">
        <v>41.6</v>
      </c>
      <c r="O106" s="115">
        <v>6.24</v>
      </c>
      <c r="P106" s="115">
        <v>37.44</v>
      </c>
      <c r="Q106" s="118">
        <v>15</v>
      </c>
      <c r="R106" s="116">
        <v>1</v>
      </c>
      <c r="S106" s="117">
        <v>10</v>
      </c>
      <c r="T106" s="117">
        <v>30</v>
      </c>
      <c r="U106" s="117">
        <v>1</v>
      </c>
      <c r="V106" s="113">
        <v>125.4</v>
      </c>
    </row>
    <row r="107" spans="1:22" ht="12.6" customHeight="1" x14ac:dyDescent="0.25">
      <c r="A107" s="114">
        <v>105</v>
      </c>
      <c r="B107" s="115">
        <v>146.14079999999998</v>
      </c>
      <c r="C107" s="115">
        <v>51.654719999999998</v>
      </c>
      <c r="D107" s="115">
        <v>34.444800000000001</v>
      </c>
      <c r="E107" s="115">
        <v>24.72288</v>
      </c>
      <c r="F107" s="115">
        <v>48.559679999999993</v>
      </c>
      <c r="G107" s="115">
        <v>4.0934399999999993</v>
      </c>
      <c r="H107" s="115">
        <v>49.171199999999999</v>
      </c>
      <c r="I107" s="115">
        <v>61.91328</v>
      </c>
      <c r="J107" s="115">
        <v>63.485759999999999</v>
      </c>
      <c r="K107" s="115">
        <v>41.084159999999997</v>
      </c>
      <c r="L107" s="115">
        <v>49.92</v>
      </c>
      <c r="M107" s="115">
        <v>12.48</v>
      </c>
      <c r="N107" s="115">
        <v>10.4</v>
      </c>
      <c r="O107" s="115">
        <v>16.224</v>
      </c>
      <c r="P107" s="115">
        <v>37.44</v>
      </c>
      <c r="Q107" s="118">
        <v>16</v>
      </c>
      <c r="R107" s="116">
        <v>2</v>
      </c>
      <c r="S107" s="117">
        <v>11</v>
      </c>
      <c r="T107" s="117">
        <v>30</v>
      </c>
      <c r="U107" s="117">
        <v>1</v>
      </c>
      <c r="V107" s="113">
        <v>122.62800000000001</v>
      </c>
    </row>
    <row r="108" spans="1:22" ht="12.6" customHeight="1" x14ac:dyDescent="0.25">
      <c r="A108" s="114">
        <v>106</v>
      </c>
      <c r="B108" s="115">
        <v>93.68</v>
      </c>
      <c r="C108" s="115">
        <v>33.112000000000002</v>
      </c>
      <c r="D108" s="115">
        <v>21.07</v>
      </c>
      <c r="E108" s="115">
        <v>15.847999999999999</v>
      </c>
      <c r="F108" s="115">
        <v>31.128</v>
      </c>
      <c r="G108" s="115">
        <v>2.6240000000000001</v>
      </c>
      <c r="H108" s="115">
        <v>31.52</v>
      </c>
      <c r="I108" s="115">
        <v>39.688000000000002</v>
      </c>
      <c r="J108" s="115">
        <v>40.695999999999998</v>
      </c>
      <c r="K108" s="115">
        <v>26.336000000000002</v>
      </c>
      <c r="L108" s="115">
        <v>32</v>
      </c>
      <c r="M108" s="115">
        <v>16</v>
      </c>
      <c r="N108" s="115">
        <v>4</v>
      </c>
      <c r="O108" s="115">
        <v>10.4</v>
      </c>
      <c r="P108" s="115">
        <v>24</v>
      </c>
      <c r="Q108" s="116">
        <v>13</v>
      </c>
      <c r="R108" s="116">
        <v>1</v>
      </c>
      <c r="S108" s="117">
        <v>7</v>
      </c>
      <c r="T108" s="117">
        <v>40</v>
      </c>
      <c r="U108" s="117">
        <v>1</v>
      </c>
      <c r="V108" s="113">
        <v>74.320000000000007</v>
      </c>
    </row>
    <row r="109" spans="1:22" ht="12.6" customHeight="1" x14ac:dyDescent="0.25">
      <c r="A109" s="114">
        <v>107</v>
      </c>
      <c r="B109" s="115">
        <v>25.540800000000001</v>
      </c>
      <c r="C109" s="115">
        <v>18.849600000000002</v>
      </c>
      <c r="D109" s="115">
        <v>33.976200000000006</v>
      </c>
      <c r="E109" s="115">
        <v>76.948800000000006</v>
      </c>
      <c r="F109" s="115">
        <v>166.95360000000002</v>
      </c>
      <c r="G109" s="115">
        <v>48.337800000000001</v>
      </c>
      <c r="H109" s="115">
        <v>87.260999999999996</v>
      </c>
      <c r="I109" s="115">
        <v>42.687000000000005</v>
      </c>
      <c r="J109" s="115">
        <v>20.267400000000002</v>
      </c>
      <c r="K109" s="115">
        <v>2.0093999999999999</v>
      </c>
      <c r="L109" s="115">
        <v>0</v>
      </c>
      <c r="M109" s="115">
        <v>14.280000000000001</v>
      </c>
      <c r="N109" s="115">
        <v>35.700000000000003</v>
      </c>
      <c r="O109" s="115">
        <v>51</v>
      </c>
      <c r="P109" s="115">
        <v>30.6</v>
      </c>
      <c r="Q109" s="118">
        <v>14</v>
      </c>
      <c r="R109" s="116">
        <v>4</v>
      </c>
      <c r="S109" s="117">
        <v>11</v>
      </c>
      <c r="T109" s="117">
        <v>20</v>
      </c>
      <c r="U109" s="117">
        <v>2</v>
      </c>
      <c r="V109" s="113">
        <v>99.261099999999999</v>
      </c>
    </row>
    <row r="110" spans="1:22" ht="12.6" customHeight="1" x14ac:dyDescent="0.25">
      <c r="A110" s="114">
        <v>108</v>
      </c>
      <c r="B110" s="115">
        <v>97.8</v>
      </c>
      <c r="C110" s="115">
        <v>40.450000000000003</v>
      </c>
      <c r="D110" s="115">
        <v>26.15</v>
      </c>
      <c r="E110" s="115">
        <v>21.99</v>
      </c>
      <c r="F110" s="115">
        <v>62.12</v>
      </c>
      <c r="G110" s="115">
        <v>6.98</v>
      </c>
      <c r="H110" s="115">
        <v>32.76</v>
      </c>
      <c r="I110" s="115">
        <v>33.06</v>
      </c>
      <c r="J110" s="115">
        <v>65.86</v>
      </c>
      <c r="K110" s="115">
        <v>26.96</v>
      </c>
      <c r="L110" s="115">
        <v>30</v>
      </c>
      <c r="M110" s="115">
        <v>90</v>
      </c>
      <c r="N110" s="115">
        <v>0</v>
      </c>
      <c r="O110" s="115">
        <v>15</v>
      </c>
      <c r="P110" s="115">
        <v>40</v>
      </c>
      <c r="Q110" s="116">
        <v>12</v>
      </c>
      <c r="R110" s="116">
        <v>5</v>
      </c>
      <c r="S110" s="117">
        <v>9</v>
      </c>
      <c r="T110" s="117">
        <v>20</v>
      </c>
      <c r="U110" s="117">
        <v>3</v>
      </c>
      <c r="V110" s="113">
        <v>84.656000000000006</v>
      </c>
    </row>
    <row r="111" spans="1:22" ht="12.6" customHeight="1" x14ac:dyDescent="0.25">
      <c r="A111" s="114">
        <v>109</v>
      </c>
      <c r="B111" s="115">
        <v>245.19</v>
      </c>
      <c r="C111" s="115">
        <v>218.77</v>
      </c>
      <c r="D111" s="115">
        <v>108.2</v>
      </c>
      <c r="E111" s="115">
        <v>46.08</v>
      </c>
      <c r="F111" s="115">
        <v>27.46</v>
      </c>
      <c r="G111" s="115">
        <v>0</v>
      </c>
      <c r="H111" s="115">
        <v>0</v>
      </c>
      <c r="I111" s="115">
        <v>2.2999999999999998</v>
      </c>
      <c r="J111" s="115">
        <v>35.22</v>
      </c>
      <c r="K111" s="115">
        <v>46.55</v>
      </c>
      <c r="L111" s="115">
        <v>100</v>
      </c>
      <c r="M111" s="115">
        <v>100</v>
      </c>
      <c r="N111" s="115">
        <v>10</v>
      </c>
      <c r="O111" s="115">
        <v>0</v>
      </c>
      <c r="P111" s="115">
        <v>22</v>
      </c>
      <c r="Q111" s="116">
        <v>12</v>
      </c>
      <c r="R111" s="116">
        <v>6</v>
      </c>
      <c r="S111" s="117">
        <v>7</v>
      </c>
      <c r="T111" s="117">
        <v>20</v>
      </c>
      <c r="U111" s="117">
        <v>3</v>
      </c>
      <c r="V111" s="113">
        <v>79.248000000000005</v>
      </c>
    </row>
    <row r="112" spans="1:22" ht="12.6" customHeight="1" x14ac:dyDescent="0.25">
      <c r="A112" s="114">
        <v>110</v>
      </c>
      <c r="B112" s="115">
        <v>27.59</v>
      </c>
      <c r="C112" s="115">
        <v>24.22</v>
      </c>
      <c r="D112" s="115">
        <v>37.47</v>
      </c>
      <c r="E112" s="115">
        <v>78.760000000000005</v>
      </c>
      <c r="F112" s="115">
        <v>135.46</v>
      </c>
      <c r="G112" s="115">
        <v>42.38</v>
      </c>
      <c r="H112" s="115">
        <v>29.11</v>
      </c>
      <c r="I112" s="115">
        <v>37.630000000000003</v>
      </c>
      <c r="J112" s="115">
        <v>9.49</v>
      </c>
      <c r="K112" s="115">
        <v>5.24</v>
      </c>
      <c r="L112" s="115">
        <v>0</v>
      </c>
      <c r="M112" s="115">
        <v>20</v>
      </c>
      <c r="N112" s="115">
        <v>0</v>
      </c>
      <c r="O112" s="115">
        <v>100</v>
      </c>
      <c r="P112" s="115">
        <v>75</v>
      </c>
      <c r="Q112" s="116">
        <v>12</v>
      </c>
      <c r="R112" s="116">
        <v>1</v>
      </c>
      <c r="S112" s="117">
        <v>11</v>
      </c>
      <c r="T112" s="117">
        <v>20</v>
      </c>
      <c r="U112" s="117">
        <v>3</v>
      </c>
      <c r="V112" s="113">
        <v>104</v>
      </c>
    </row>
    <row r="113" spans="1:22" ht="12.6" customHeight="1" x14ac:dyDescent="0.25">
      <c r="A113" s="114">
        <v>111</v>
      </c>
      <c r="B113" s="115">
        <v>292.20671999999996</v>
      </c>
      <c r="C113" s="115">
        <v>281.98559999999998</v>
      </c>
      <c r="D113" s="115">
        <v>126.23520000000001</v>
      </c>
      <c r="E113" s="115">
        <v>56.097600000000007</v>
      </c>
      <c r="F113" s="115">
        <v>38.700480000000006</v>
      </c>
      <c r="G113" s="115">
        <v>0</v>
      </c>
      <c r="H113" s="115">
        <v>0</v>
      </c>
      <c r="I113" s="115">
        <v>13.578240000000001</v>
      </c>
      <c r="J113" s="115">
        <v>47.960639999999998</v>
      </c>
      <c r="K113" s="115">
        <v>47.374079999999999</v>
      </c>
      <c r="L113" s="115">
        <v>110.24000000000001</v>
      </c>
      <c r="M113" s="115">
        <v>114.4</v>
      </c>
      <c r="N113" s="115">
        <v>15.600000000000001</v>
      </c>
      <c r="O113" s="115">
        <v>12.48</v>
      </c>
      <c r="P113" s="115">
        <v>24.96</v>
      </c>
      <c r="Q113" s="118">
        <v>12</v>
      </c>
      <c r="R113" s="116">
        <v>5</v>
      </c>
      <c r="S113" s="117">
        <v>8</v>
      </c>
      <c r="T113" s="117">
        <v>30</v>
      </c>
      <c r="U113" s="117">
        <v>3</v>
      </c>
      <c r="V113" s="113">
        <v>100.10000000000002</v>
      </c>
    </row>
    <row r="114" spans="1:22" ht="12.6" customHeight="1" x14ac:dyDescent="0.25">
      <c r="A114" s="114">
        <v>112</v>
      </c>
      <c r="B114" s="115">
        <v>329.40959999999995</v>
      </c>
      <c r="C114" s="115">
        <v>297.81024000000002</v>
      </c>
      <c r="D114" s="115">
        <v>141.61055999999999</v>
      </c>
      <c r="E114" s="115">
        <v>59.554559999999995</v>
      </c>
      <c r="F114" s="115">
        <v>29.64</v>
      </c>
      <c r="G114" s="115">
        <v>0</v>
      </c>
      <c r="H114" s="115">
        <v>0</v>
      </c>
      <c r="I114" s="115">
        <v>2.38368</v>
      </c>
      <c r="J114" s="115">
        <v>42.282240000000002</v>
      </c>
      <c r="K114" s="115">
        <v>59.242559999999997</v>
      </c>
      <c r="L114" s="115">
        <v>112.32000000000001</v>
      </c>
      <c r="M114" s="115">
        <v>109.2</v>
      </c>
      <c r="N114" s="115">
        <v>62.400000000000006</v>
      </c>
      <c r="O114" s="115">
        <v>24.96</v>
      </c>
      <c r="P114" s="115">
        <v>6.24</v>
      </c>
      <c r="Q114" s="118">
        <v>15</v>
      </c>
      <c r="R114" s="116">
        <v>6</v>
      </c>
      <c r="S114" s="117">
        <v>8</v>
      </c>
      <c r="T114" s="117">
        <v>30</v>
      </c>
      <c r="U114" s="117">
        <v>3</v>
      </c>
      <c r="V114" s="113">
        <v>106.39200000000001</v>
      </c>
    </row>
    <row r="115" spans="1:22" ht="12.6" customHeight="1" x14ac:dyDescent="0.25">
      <c r="A115" s="114">
        <v>113</v>
      </c>
      <c r="B115" s="115">
        <v>22.072000000000003</v>
      </c>
      <c r="C115" s="115">
        <v>19.376000000000001</v>
      </c>
      <c r="D115" s="115">
        <v>29.975999999999999</v>
      </c>
      <c r="E115" s="115">
        <v>63.00800000000001</v>
      </c>
      <c r="F115" s="115">
        <v>108.36800000000001</v>
      </c>
      <c r="G115" s="115">
        <v>33.904000000000003</v>
      </c>
      <c r="H115" s="115">
        <v>23.288</v>
      </c>
      <c r="I115" s="115">
        <v>30.104000000000003</v>
      </c>
      <c r="J115" s="115">
        <v>7.5920000000000005</v>
      </c>
      <c r="K115" s="115">
        <v>4.1920000000000002</v>
      </c>
      <c r="L115" s="115">
        <v>0</v>
      </c>
      <c r="M115" s="115">
        <v>16</v>
      </c>
      <c r="N115" s="115">
        <v>0</v>
      </c>
      <c r="O115" s="115">
        <v>80</v>
      </c>
      <c r="P115" s="115">
        <v>60</v>
      </c>
      <c r="Q115" s="116">
        <v>12</v>
      </c>
      <c r="R115" s="116">
        <v>1</v>
      </c>
      <c r="S115" s="117">
        <v>8</v>
      </c>
      <c r="T115" s="117">
        <v>40</v>
      </c>
      <c r="U115" s="117">
        <v>3</v>
      </c>
      <c r="V115" s="113">
        <v>83.2</v>
      </c>
    </row>
    <row r="116" spans="1:22" ht="12.6" customHeight="1" x14ac:dyDescent="0.25">
      <c r="A116" s="114">
        <v>114</v>
      </c>
      <c r="B116" s="115">
        <v>187.31200000000001</v>
      </c>
      <c r="C116" s="115">
        <v>180.76</v>
      </c>
      <c r="D116" s="115">
        <v>80.920000000000016</v>
      </c>
      <c r="E116" s="115">
        <v>35.96</v>
      </c>
      <c r="F116" s="115">
        <v>24.808000000000003</v>
      </c>
      <c r="G116" s="115">
        <v>0</v>
      </c>
      <c r="H116" s="115">
        <v>0</v>
      </c>
      <c r="I116" s="115">
        <v>8.7040000000000006</v>
      </c>
      <c r="J116" s="115">
        <v>30.744</v>
      </c>
      <c r="K116" s="115">
        <v>30.368000000000002</v>
      </c>
      <c r="L116" s="115">
        <v>80</v>
      </c>
      <c r="M116" s="115">
        <v>79.2</v>
      </c>
      <c r="N116" s="115">
        <v>8</v>
      </c>
      <c r="O116" s="115">
        <v>8</v>
      </c>
      <c r="P116" s="115">
        <v>16</v>
      </c>
      <c r="Q116" s="116">
        <v>12</v>
      </c>
      <c r="R116" s="116">
        <v>4</v>
      </c>
      <c r="S116" s="117">
        <v>6</v>
      </c>
      <c r="T116" s="117">
        <v>40</v>
      </c>
      <c r="U116" s="117">
        <v>3</v>
      </c>
      <c r="V116" s="113">
        <v>60.236800000000009</v>
      </c>
    </row>
    <row r="117" spans="1:22" ht="12.6" customHeight="1" x14ac:dyDescent="0.25">
      <c r="A117" s="114">
        <v>115</v>
      </c>
      <c r="B117" s="115">
        <v>289.608</v>
      </c>
      <c r="C117" s="115">
        <v>126.96</v>
      </c>
      <c r="D117" s="115">
        <v>59.831999999999994</v>
      </c>
      <c r="E117" s="115">
        <v>35.003999999999998</v>
      </c>
      <c r="F117" s="115">
        <v>18.876000000000001</v>
      </c>
      <c r="G117" s="115">
        <v>0</v>
      </c>
      <c r="H117" s="115">
        <v>10.668000000000001</v>
      </c>
      <c r="I117" s="115">
        <v>41.22</v>
      </c>
      <c r="J117" s="115">
        <v>42.851999999999997</v>
      </c>
      <c r="K117" s="115">
        <v>92.616</v>
      </c>
      <c r="L117" s="115">
        <v>110</v>
      </c>
      <c r="M117" s="115">
        <v>12</v>
      </c>
      <c r="N117" s="115">
        <v>40</v>
      </c>
      <c r="O117" s="115">
        <v>6</v>
      </c>
      <c r="P117" s="115">
        <v>36</v>
      </c>
      <c r="Q117" s="116">
        <v>15</v>
      </c>
      <c r="R117" s="116">
        <v>2</v>
      </c>
      <c r="S117" s="117">
        <v>10</v>
      </c>
      <c r="T117" s="117">
        <v>30</v>
      </c>
      <c r="U117" s="117">
        <v>3</v>
      </c>
      <c r="V117" s="113">
        <v>118.56</v>
      </c>
    </row>
    <row r="118" spans="1:22" ht="12.6" customHeight="1" x14ac:dyDescent="0.25">
      <c r="A118" s="114">
        <v>116</v>
      </c>
      <c r="B118" s="115">
        <v>171.21600000000001</v>
      </c>
      <c r="C118" s="115">
        <v>143.45599999999999</v>
      </c>
      <c r="D118" s="115">
        <v>89.26400000000001</v>
      </c>
      <c r="E118" s="115">
        <v>41.160000000000004</v>
      </c>
      <c r="F118" s="115">
        <v>38.392000000000003</v>
      </c>
      <c r="G118" s="115">
        <v>0</v>
      </c>
      <c r="H118" s="115">
        <v>0.20800000000000002</v>
      </c>
      <c r="I118" s="115">
        <v>11.304000000000002</v>
      </c>
      <c r="J118" s="115">
        <v>34.176000000000002</v>
      </c>
      <c r="K118" s="115">
        <v>30.944000000000003</v>
      </c>
      <c r="L118" s="115">
        <v>80</v>
      </c>
      <c r="M118" s="115">
        <v>80</v>
      </c>
      <c r="N118" s="115">
        <v>2.4000000000000004</v>
      </c>
      <c r="O118" s="115">
        <v>3.2</v>
      </c>
      <c r="P118" s="115">
        <v>2.4000000000000004</v>
      </c>
      <c r="Q118" s="116">
        <v>12</v>
      </c>
      <c r="R118" s="116">
        <v>1</v>
      </c>
      <c r="S118" s="117">
        <v>5</v>
      </c>
      <c r="T118" s="117">
        <v>40</v>
      </c>
      <c r="U118" s="117">
        <v>2</v>
      </c>
      <c r="V118" s="113">
        <v>81.37</v>
      </c>
    </row>
    <row r="119" spans="1:22" ht="12.6" customHeight="1" x14ac:dyDescent="0.25">
      <c r="A119" s="114">
        <v>117</v>
      </c>
      <c r="B119" s="115">
        <v>196.15200000000002</v>
      </c>
      <c r="C119" s="115">
        <v>175.01600000000002</v>
      </c>
      <c r="D119" s="115">
        <v>86.56</v>
      </c>
      <c r="E119" s="115">
        <v>36.863999999999997</v>
      </c>
      <c r="F119" s="115">
        <v>21.968000000000004</v>
      </c>
      <c r="G119" s="115">
        <v>0</v>
      </c>
      <c r="H119" s="115">
        <v>0</v>
      </c>
      <c r="I119" s="115">
        <v>1.8399999999999999</v>
      </c>
      <c r="J119" s="115">
        <v>28.176000000000002</v>
      </c>
      <c r="K119" s="115">
        <v>37.24</v>
      </c>
      <c r="L119" s="115">
        <v>80</v>
      </c>
      <c r="M119" s="115">
        <v>80</v>
      </c>
      <c r="N119" s="115">
        <v>8</v>
      </c>
      <c r="O119" s="115">
        <v>0</v>
      </c>
      <c r="P119" s="115">
        <v>17.600000000000001</v>
      </c>
      <c r="Q119" s="116">
        <v>12</v>
      </c>
      <c r="R119" s="116">
        <v>4</v>
      </c>
      <c r="S119" s="117">
        <v>5</v>
      </c>
      <c r="T119" s="117">
        <v>40</v>
      </c>
      <c r="U119" s="117">
        <v>2</v>
      </c>
      <c r="V119" s="113">
        <v>60.77</v>
      </c>
    </row>
    <row r="120" spans="1:22" ht="12.6" customHeight="1" x14ac:dyDescent="0.25">
      <c r="A120" s="114">
        <v>118</v>
      </c>
      <c r="B120" s="115">
        <v>211.16</v>
      </c>
      <c r="C120" s="115">
        <v>190.904</v>
      </c>
      <c r="D120" s="115">
        <v>90.77600000000001</v>
      </c>
      <c r="E120" s="115">
        <v>38.176000000000002</v>
      </c>
      <c r="F120" s="115">
        <v>19</v>
      </c>
      <c r="G120" s="115">
        <v>0</v>
      </c>
      <c r="H120" s="115">
        <v>0</v>
      </c>
      <c r="I120" s="115">
        <v>1.528</v>
      </c>
      <c r="J120" s="115">
        <v>27.104000000000003</v>
      </c>
      <c r="K120" s="115">
        <v>37.975999999999999</v>
      </c>
      <c r="L120" s="115">
        <v>80</v>
      </c>
      <c r="M120" s="115">
        <v>80</v>
      </c>
      <c r="N120" s="115">
        <v>40</v>
      </c>
      <c r="O120" s="115">
        <v>16</v>
      </c>
      <c r="P120" s="115">
        <v>4</v>
      </c>
      <c r="Q120" s="116">
        <v>12</v>
      </c>
      <c r="R120" s="116">
        <v>5</v>
      </c>
      <c r="S120" s="117">
        <v>6</v>
      </c>
      <c r="T120" s="117">
        <v>40</v>
      </c>
      <c r="U120" s="117">
        <v>2</v>
      </c>
      <c r="V120" s="113">
        <v>63.695200000000007</v>
      </c>
    </row>
    <row r="121" spans="1:22" ht="12.6" customHeight="1" x14ac:dyDescent="0.25">
      <c r="A121" s="111" t="s">
        <v>47</v>
      </c>
      <c r="B121" s="111" t="s">
        <v>4</v>
      </c>
      <c r="C121" s="111" t="s">
        <v>5</v>
      </c>
      <c r="D121" s="111" t="s">
        <v>9</v>
      </c>
      <c r="E121" s="111" t="s">
        <v>8</v>
      </c>
      <c r="F121" s="111" t="s">
        <v>10</v>
      </c>
      <c r="G121" s="111" t="s">
        <v>11</v>
      </c>
      <c r="H121" s="111" t="s">
        <v>28</v>
      </c>
      <c r="I121" s="111" t="s">
        <v>29</v>
      </c>
      <c r="J121" s="111" t="s">
        <v>30</v>
      </c>
      <c r="K121" s="111" t="s">
        <v>31</v>
      </c>
      <c r="L121" s="111" t="s">
        <v>32</v>
      </c>
      <c r="M121" s="111" t="s">
        <v>33</v>
      </c>
      <c r="N121" s="111" t="s">
        <v>34</v>
      </c>
      <c r="O121" s="111" t="s">
        <v>35</v>
      </c>
      <c r="P121" s="112" t="s">
        <v>36</v>
      </c>
      <c r="Q121" s="112" t="s">
        <v>37</v>
      </c>
      <c r="R121" s="111" t="s">
        <v>38</v>
      </c>
      <c r="S121" s="111" t="s">
        <v>39</v>
      </c>
      <c r="T121" s="111" t="s">
        <v>40</v>
      </c>
      <c r="U121" s="111" t="s">
        <v>41</v>
      </c>
      <c r="V121" s="113" t="s">
        <v>57</v>
      </c>
    </row>
    <row r="122" spans="1:22" ht="12.6" customHeight="1" x14ac:dyDescent="0.25">
      <c r="A122" s="114">
        <v>119</v>
      </c>
      <c r="B122" s="115">
        <v>27.642000000000003</v>
      </c>
      <c r="C122" s="115">
        <v>20.032800000000002</v>
      </c>
      <c r="D122" s="115">
        <v>38.433599999999998</v>
      </c>
      <c r="E122" s="115">
        <v>71.899799999999999</v>
      </c>
      <c r="F122" s="115">
        <v>129.0402</v>
      </c>
      <c r="G122" s="115">
        <v>61.7712</v>
      </c>
      <c r="H122" s="115">
        <v>63.362400000000001</v>
      </c>
      <c r="I122" s="115">
        <v>44.278199999999998</v>
      </c>
      <c r="J122" s="115">
        <v>22.470600000000001</v>
      </c>
      <c r="K122" s="115">
        <v>10.873200000000001</v>
      </c>
      <c r="L122" s="115">
        <v>15.3</v>
      </c>
      <c r="M122" s="115">
        <v>10.199999999999999</v>
      </c>
      <c r="N122" s="115">
        <v>45.9</v>
      </c>
      <c r="O122" s="115">
        <v>71.400000000000006</v>
      </c>
      <c r="P122" s="115">
        <v>91.8</v>
      </c>
      <c r="Q122" s="118">
        <v>18</v>
      </c>
      <c r="R122" s="116">
        <v>5</v>
      </c>
      <c r="S122" s="117">
        <v>11</v>
      </c>
      <c r="T122" s="117">
        <v>20</v>
      </c>
      <c r="U122" s="117">
        <v>2</v>
      </c>
      <c r="V122" s="113">
        <v>92.983249999999998</v>
      </c>
    </row>
    <row r="123" spans="1:22" ht="12" customHeight="1" x14ac:dyDescent="0.25">
      <c r="A123" s="114">
        <v>120</v>
      </c>
      <c r="B123" s="115">
        <v>213.49620000000002</v>
      </c>
      <c r="C123" s="115">
        <v>213.9144</v>
      </c>
      <c r="D123" s="115">
        <v>90.127200000000002</v>
      </c>
      <c r="E123" s="115">
        <v>39.759599999999999</v>
      </c>
      <c r="F123" s="115">
        <v>22.776599999999998</v>
      </c>
      <c r="G123" s="115">
        <v>0.1326</v>
      </c>
      <c r="H123" s="115">
        <v>0.51</v>
      </c>
      <c r="I123" s="115">
        <v>18.105</v>
      </c>
      <c r="J123" s="115">
        <v>52.570799999999998</v>
      </c>
      <c r="K123" s="115">
        <v>56.967000000000006</v>
      </c>
      <c r="L123" s="115">
        <v>102</v>
      </c>
      <c r="M123" s="115">
        <v>96.9</v>
      </c>
      <c r="N123" s="115">
        <v>102</v>
      </c>
      <c r="O123" s="115">
        <v>10.199999999999999</v>
      </c>
      <c r="P123" s="115">
        <v>0</v>
      </c>
      <c r="Q123" s="118">
        <v>18</v>
      </c>
      <c r="R123" s="116">
        <v>1</v>
      </c>
      <c r="S123" s="117">
        <v>7</v>
      </c>
      <c r="T123" s="117">
        <v>20</v>
      </c>
      <c r="U123" s="117">
        <v>2</v>
      </c>
      <c r="V123" s="113">
        <v>133.25624999999999</v>
      </c>
    </row>
    <row r="124" spans="1:22" ht="12.6" customHeight="1" x14ac:dyDescent="0.25">
      <c r="A124" s="114">
        <v>121</v>
      </c>
      <c r="B124" s="115">
        <v>193.86792</v>
      </c>
      <c r="C124" s="115">
        <v>187.08659999999998</v>
      </c>
      <c r="D124" s="115">
        <v>83.752200000000016</v>
      </c>
      <c r="E124" s="115">
        <v>37.218599999999995</v>
      </c>
      <c r="F124" s="115">
        <v>25.676280000000002</v>
      </c>
      <c r="G124" s="115">
        <v>0</v>
      </c>
      <c r="H124" s="115">
        <v>0</v>
      </c>
      <c r="I124" s="115">
        <v>9.0086399999999998</v>
      </c>
      <c r="J124" s="115">
        <v>31.820039999999999</v>
      </c>
      <c r="K124" s="115">
        <v>31.430879999999998</v>
      </c>
      <c r="L124" s="115">
        <v>82.8</v>
      </c>
      <c r="M124" s="115">
        <v>81.971999999999994</v>
      </c>
      <c r="N124" s="115">
        <v>8.2799999999999994</v>
      </c>
      <c r="O124" s="115">
        <v>8.2799999999999994</v>
      </c>
      <c r="P124" s="115">
        <v>16.559999999999999</v>
      </c>
      <c r="Q124" s="118">
        <v>12</v>
      </c>
      <c r="R124" s="116">
        <v>3</v>
      </c>
      <c r="S124" s="117">
        <v>6</v>
      </c>
      <c r="T124" s="117">
        <v>40</v>
      </c>
      <c r="U124" s="117">
        <v>2</v>
      </c>
      <c r="V124" s="113">
        <v>68.60624</v>
      </c>
    </row>
    <row r="125" spans="1:22" ht="12.6" customHeight="1" x14ac:dyDescent="0.25">
      <c r="A125" s="114">
        <v>122</v>
      </c>
      <c r="B125" s="115">
        <v>32.520000000000003</v>
      </c>
      <c r="C125" s="115">
        <v>23.568000000000001</v>
      </c>
      <c r="D125" s="115">
        <v>45.216000000000001</v>
      </c>
      <c r="E125" s="115">
        <v>84.587999999999994</v>
      </c>
      <c r="F125" s="115">
        <v>151.81200000000001</v>
      </c>
      <c r="G125" s="115">
        <v>72.671999999999997</v>
      </c>
      <c r="H125" s="115">
        <v>74.543999999999997</v>
      </c>
      <c r="I125" s="115">
        <v>52.091999999999992</v>
      </c>
      <c r="J125" s="115">
        <v>26.436</v>
      </c>
      <c r="K125" s="115">
        <v>12.792</v>
      </c>
      <c r="L125" s="115">
        <v>18</v>
      </c>
      <c r="M125" s="115">
        <v>14</v>
      </c>
      <c r="N125" s="115">
        <v>54</v>
      </c>
      <c r="O125" s="115">
        <v>84</v>
      </c>
      <c r="P125" s="115">
        <v>108</v>
      </c>
      <c r="Q125" s="116">
        <v>15</v>
      </c>
      <c r="R125" s="116">
        <v>7</v>
      </c>
      <c r="S125" s="117">
        <v>12</v>
      </c>
      <c r="T125" s="117">
        <v>30</v>
      </c>
      <c r="U125" s="117">
        <v>2</v>
      </c>
      <c r="V125" s="113">
        <v>97.02600000000001</v>
      </c>
    </row>
    <row r="126" spans="1:22" ht="12.6" customHeight="1" x14ac:dyDescent="0.25">
      <c r="A126" s="114">
        <v>123</v>
      </c>
      <c r="B126" s="115">
        <v>33.828000000000003</v>
      </c>
      <c r="C126" s="115">
        <v>31.92</v>
      </c>
      <c r="D126" s="115">
        <v>41.975999999999992</v>
      </c>
      <c r="E126" s="115">
        <v>100.41600000000001</v>
      </c>
      <c r="F126" s="115">
        <v>167.54400000000001</v>
      </c>
      <c r="G126" s="115">
        <v>51.756</v>
      </c>
      <c r="H126" s="115">
        <v>34.607999999999997</v>
      </c>
      <c r="I126" s="115">
        <v>47.003999999999998</v>
      </c>
      <c r="J126" s="115">
        <v>11.843999999999999</v>
      </c>
      <c r="K126" s="115">
        <v>6.78</v>
      </c>
      <c r="L126" s="115">
        <v>0</v>
      </c>
      <c r="M126" s="115">
        <v>10</v>
      </c>
      <c r="N126" s="115">
        <v>40</v>
      </c>
      <c r="O126" s="115">
        <v>36</v>
      </c>
      <c r="P126" s="115">
        <v>120</v>
      </c>
      <c r="Q126" s="116">
        <v>15</v>
      </c>
      <c r="R126" s="116">
        <v>5</v>
      </c>
      <c r="S126" s="117">
        <v>12</v>
      </c>
      <c r="T126" s="117">
        <v>30</v>
      </c>
      <c r="U126" s="117">
        <v>2</v>
      </c>
      <c r="V126" s="113">
        <v>105.9252</v>
      </c>
    </row>
    <row r="127" spans="1:22" ht="12.6" customHeight="1" x14ac:dyDescent="0.25">
      <c r="A127" s="114">
        <v>124</v>
      </c>
      <c r="B127" s="115">
        <v>117.35999999999999</v>
      </c>
      <c r="C127" s="115">
        <v>48.54</v>
      </c>
      <c r="D127" s="115">
        <v>31.379999999999995</v>
      </c>
      <c r="E127" s="115">
        <v>26.387999999999998</v>
      </c>
      <c r="F127" s="115">
        <v>74.543999999999997</v>
      </c>
      <c r="G127" s="115">
        <v>8.3759999999999994</v>
      </c>
      <c r="H127" s="115">
        <v>39.311999999999998</v>
      </c>
      <c r="I127" s="115">
        <v>39.672000000000004</v>
      </c>
      <c r="J127" s="115">
        <v>79.031999999999996</v>
      </c>
      <c r="K127" s="115">
        <v>32.351999999999997</v>
      </c>
      <c r="L127" s="115">
        <v>36</v>
      </c>
      <c r="M127" s="115">
        <v>100</v>
      </c>
      <c r="N127" s="115">
        <v>10</v>
      </c>
      <c r="O127" s="115">
        <v>18</v>
      </c>
      <c r="P127" s="115">
        <v>48</v>
      </c>
      <c r="Q127" s="116">
        <v>15</v>
      </c>
      <c r="R127" s="116">
        <v>6</v>
      </c>
      <c r="S127" s="117">
        <v>11</v>
      </c>
      <c r="T127" s="117">
        <v>30</v>
      </c>
      <c r="U127" s="117">
        <v>2</v>
      </c>
      <c r="V127" s="113">
        <v>100.61040000000001</v>
      </c>
    </row>
    <row r="128" spans="1:22" ht="12.6" customHeight="1" x14ac:dyDescent="0.25">
      <c r="A128" s="114">
        <v>125</v>
      </c>
      <c r="B128" s="115">
        <v>27.59</v>
      </c>
      <c r="C128" s="115">
        <v>24.22</v>
      </c>
      <c r="D128" s="115">
        <v>37.47</v>
      </c>
      <c r="E128" s="115">
        <v>78.760000000000005</v>
      </c>
      <c r="F128" s="115">
        <v>135.46</v>
      </c>
      <c r="G128" s="115">
        <v>42.38</v>
      </c>
      <c r="H128" s="115">
        <v>29.11</v>
      </c>
      <c r="I128" s="115">
        <v>37.630000000000003</v>
      </c>
      <c r="J128" s="115">
        <v>9.49</v>
      </c>
      <c r="K128" s="115">
        <v>5.24</v>
      </c>
      <c r="L128" s="115">
        <v>0</v>
      </c>
      <c r="M128" s="115">
        <v>20</v>
      </c>
      <c r="N128" s="115">
        <v>0</v>
      </c>
      <c r="O128" s="115">
        <v>100</v>
      </c>
      <c r="P128" s="115">
        <v>75</v>
      </c>
      <c r="Q128" s="118">
        <v>12</v>
      </c>
      <c r="R128" s="116">
        <v>1</v>
      </c>
      <c r="S128" s="117">
        <v>12</v>
      </c>
      <c r="T128" s="117">
        <v>20</v>
      </c>
      <c r="U128" s="117">
        <v>3</v>
      </c>
      <c r="V128" s="113">
        <v>113.36000000000001</v>
      </c>
    </row>
    <row r="129" spans="1:22" ht="12.6" customHeight="1" x14ac:dyDescent="0.25">
      <c r="A129" s="114">
        <v>126</v>
      </c>
      <c r="B129" s="115">
        <v>234.14</v>
      </c>
      <c r="C129" s="115">
        <v>225.95</v>
      </c>
      <c r="D129" s="115">
        <v>101.15</v>
      </c>
      <c r="E129" s="115">
        <v>44.95</v>
      </c>
      <c r="F129" s="115">
        <v>31.01</v>
      </c>
      <c r="G129" s="115">
        <v>0</v>
      </c>
      <c r="H129" s="115">
        <v>0</v>
      </c>
      <c r="I129" s="115">
        <v>10.88</v>
      </c>
      <c r="J129" s="115">
        <v>38.43</v>
      </c>
      <c r="K129" s="115">
        <v>37.96</v>
      </c>
      <c r="L129" s="115">
        <v>100</v>
      </c>
      <c r="M129" s="115">
        <v>99</v>
      </c>
      <c r="N129" s="115">
        <v>10</v>
      </c>
      <c r="O129" s="115">
        <v>10</v>
      </c>
      <c r="P129" s="115">
        <v>20</v>
      </c>
      <c r="Q129" s="118">
        <v>12</v>
      </c>
      <c r="R129" s="116">
        <v>5</v>
      </c>
      <c r="S129" s="117">
        <v>8</v>
      </c>
      <c r="T129" s="117">
        <v>20</v>
      </c>
      <c r="U129" s="117">
        <v>3</v>
      </c>
      <c r="V129" s="113">
        <v>82.072640000000021</v>
      </c>
    </row>
    <row r="130" spans="1:22" ht="12.6" customHeight="1" x14ac:dyDescent="0.25">
      <c r="A130" s="114">
        <v>127</v>
      </c>
      <c r="B130" s="115">
        <v>263.95</v>
      </c>
      <c r="C130" s="115">
        <v>238.63</v>
      </c>
      <c r="D130" s="115">
        <v>113.47</v>
      </c>
      <c r="E130" s="115">
        <v>47.72</v>
      </c>
      <c r="F130" s="115">
        <v>23.75</v>
      </c>
      <c r="G130" s="115">
        <v>0</v>
      </c>
      <c r="H130" s="115">
        <v>0</v>
      </c>
      <c r="I130" s="115">
        <v>1.91</v>
      </c>
      <c r="J130" s="115">
        <v>33.880000000000003</v>
      </c>
      <c r="K130" s="115">
        <v>47.47</v>
      </c>
      <c r="L130" s="115">
        <v>100</v>
      </c>
      <c r="M130" s="115">
        <v>100</v>
      </c>
      <c r="N130" s="115">
        <v>50</v>
      </c>
      <c r="O130" s="115">
        <v>20</v>
      </c>
      <c r="P130" s="115">
        <v>5</v>
      </c>
      <c r="Q130" s="118">
        <v>12</v>
      </c>
      <c r="R130" s="116">
        <v>6</v>
      </c>
      <c r="S130" s="117">
        <v>8</v>
      </c>
      <c r="T130" s="117">
        <v>20</v>
      </c>
      <c r="U130" s="117">
        <v>3</v>
      </c>
      <c r="V130" s="113">
        <v>87.627280000000013</v>
      </c>
    </row>
    <row r="131" spans="1:22" ht="12.6" customHeight="1" x14ac:dyDescent="0.25">
      <c r="A131" s="114">
        <v>128</v>
      </c>
      <c r="B131" s="115">
        <v>22.844520000000003</v>
      </c>
      <c r="C131" s="115">
        <v>20.05416</v>
      </c>
      <c r="D131" s="115">
        <v>31.025159999999996</v>
      </c>
      <c r="E131" s="115">
        <v>65.213280000000012</v>
      </c>
      <c r="F131" s="115">
        <v>112.16088000000001</v>
      </c>
      <c r="G131" s="115">
        <v>35.09064</v>
      </c>
      <c r="H131" s="115">
        <v>24.103079999999999</v>
      </c>
      <c r="I131" s="115">
        <v>31.157640000000001</v>
      </c>
      <c r="J131" s="115">
        <v>7.8577199999999996</v>
      </c>
      <c r="K131" s="115">
        <v>4.3387199999999995</v>
      </c>
      <c r="L131" s="115">
        <v>0</v>
      </c>
      <c r="M131" s="115">
        <v>16.559999999999999</v>
      </c>
      <c r="N131" s="115">
        <v>0</v>
      </c>
      <c r="O131" s="115">
        <v>82.8</v>
      </c>
      <c r="P131" s="115">
        <v>62.099999999999994</v>
      </c>
      <c r="Q131" s="118">
        <v>12</v>
      </c>
      <c r="R131" s="116">
        <v>1</v>
      </c>
      <c r="S131" s="117">
        <v>8</v>
      </c>
      <c r="T131" s="117">
        <v>40</v>
      </c>
      <c r="U131" s="117">
        <v>3</v>
      </c>
      <c r="V131" s="113">
        <v>95.68</v>
      </c>
    </row>
    <row r="132" spans="1:22" ht="12.6" customHeight="1" x14ac:dyDescent="0.25">
      <c r="A132" s="114">
        <v>129</v>
      </c>
      <c r="B132" s="115">
        <v>82.01339999999999</v>
      </c>
      <c r="C132" s="115">
        <v>33.492600000000003</v>
      </c>
      <c r="D132" s="115">
        <v>21.652200000000001</v>
      </c>
      <c r="E132" s="115">
        <v>18.207719999999998</v>
      </c>
      <c r="F132" s="115">
        <v>51.435359999999996</v>
      </c>
      <c r="G132" s="115">
        <v>5.7794400000000001</v>
      </c>
      <c r="H132" s="115">
        <v>27.125279999999997</v>
      </c>
      <c r="I132" s="115">
        <v>27.37368</v>
      </c>
      <c r="J132" s="115">
        <v>54.532080000000001</v>
      </c>
      <c r="K132" s="115">
        <v>22.322880000000001</v>
      </c>
      <c r="L132" s="115">
        <v>24.839999999999996</v>
      </c>
      <c r="M132" s="115">
        <v>74.52</v>
      </c>
      <c r="N132" s="115">
        <v>0</v>
      </c>
      <c r="O132" s="115">
        <v>12.419999999999998</v>
      </c>
      <c r="P132" s="115">
        <v>33.119999999999997</v>
      </c>
      <c r="Q132" s="118">
        <v>12</v>
      </c>
      <c r="R132" s="116">
        <v>2</v>
      </c>
      <c r="S132" s="117">
        <v>7</v>
      </c>
      <c r="T132" s="117">
        <v>40</v>
      </c>
      <c r="U132" s="117">
        <v>3</v>
      </c>
      <c r="V132" s="113">
        <v>75.347999999999985</v>
      </c>
    </row>
    <row r="133" spans="1:22" ht="12.6" customHeight="1" x14ac:dyDescent="0.25">
      <c r="A133" s="114">
        <v>130</v>
      </c>
      <c r="B133" s="115">
        <v>97.8</v>
      </c>
      <c r="C133" s="115">
        <v>40.450000000000003</v>
      </c>
      <c r="D133" s="115">
        <v>26.15</v>
      </c>
      <c r="E133" s="115">
        <v>21.99</v>
      </c>
      <c r="F133" s="115">
        <v>62.12</v>
      </c>
      <c r="G133" s="115">
        <v>6.98</v>
      </c>
      <c r="H133" s="115">
        <v>32.76</v>
      </c>
      <c r="I133" s="115">
        <v>33.06</v>
      </c>
      <c r="J133" s="115">
        <v>65.86</v>
      </c>
      <c r="K133" s="115">
        <v>26.96</v>
      </c>
      <c r="L133" s="115">
        <v>30</v>
      </c>
      <c r="M133" s="115">
        <v>90</v>
      </c>
      <c r="N133" s="115">
        <v>0</v>
      </c>
      <c r="O133" s="115">
        <v>15</v>
      </c>
      <c r="P133" s="115">
        <v>40</v>
      </c>
      <c r="Q133" s="116">
        <v>12</v>
      </c>
      <c r="R133" s="116">
        <v>5</v>
      </c>
      <c r="S133" s="117">
        <v>9</v>
      </c>
      <c r="T133" s="117">
        <v>20</v>
      </c>
      <c r="U133" s="117">
        <v>1</v>
      </c>
      <c r="V133" s="113">
        <v>81.400000000000006</v>
      </c>
    </row>
    <row r="134" spans="1:22" ht="12.6" customHeight="1" x14ac:dyDescent="0.25">
      <c r="A134" s="114">
        <v>131</v>
      </c>
      <c r="B134" s="115">
        <v>245.19</v>
      </c>
      <c r="C134" s="115">
        <v>218.77</v>
      </c>
      <c r="D134" s="115">
        <v>108.2</v>
      </c>
      <c r="E134" s="115">
        <v>46.08</v>
      </c>
      <c r="F134" s="115">
        <v>27.46</v>
      </c>
      <c r="G134" s="115">
        <v>0</v>
      </c>
      <c r="H134" s="115">
        <v>0</v>
      </c>
      <c r="I134" s="115">
        <v>2.2999999999999998</v>
      </c>
      <c r="J134" s="115">
        <v>35.22</v>
      </c>
      <c r="K134" s="115">
        <v>46.55</v>
      </c>
      <c r="L134" s="115">
        <v>100</v>
      </c>
      <c r="M134" s="115">
        <v>100</v>
      </c>
      <c r="N134" s="115">
        <v>10</v>
      </c>
      <c r="O134" s="115">
        <v>0</v>
      </c>
      <c r="P134" s="115">
        <v>22</v>
      </c>
      <c r="Q134" s="116">
        <v>12</v>
      </c>
      <c r="R134" s="116">
        <v>6</v>
      </c>
      <c r="S134" s="117">
        <v>7</v>
      </c>
      <c r="T134" s="117">
        <v>20</v>
      </c>
      <c r="U134" s="117">
        <v>1</v>
      </c>
      <c r="V134" s="113">
        <v>76.2</v>
      </c>
    </row>
    <row r="135" spans="1:22" ht="12.6" customHeight="1" x14ac:dyDescent="0.25">
      <c r="A135" s="114">
        <v>132</v>
      </c>
      <c r="B135" s="115">
        <v>252.72</v>
      </c>
      <c r="C135" s="115">
        <v>321.39999999999998</v>
      </c>
      <c r="D135" s="115">
        <v>275.07</v>
      </c>
      <c r="E135" s="115">
        <v>222.32</v>
      </c>
      <c r="F135" s="115">
        <v>148.01</v>
      </c>
      <c r="G135" s="115">
        <v>1.53</v>
      </c>
      <c r="H135" s="115">
        <v>1.55</v>
      </c>
      <c r="I135" s="115">
        <v>0.01</v>
      </c>
      <c r="J135" s="115">
        <v>0.22</v>
      </c>
      <c r="K135" s="115">
        <v>3.23</v>
      </c>
      <c r="L135" s="115">
        <v>100</v>
      </c>
      <c r="M135" s="115">
        <v>82</v>
      </c>
      <c r="N135" s="115">
        <v>100</v>
      </c>
      <c r="O135" s="115">
        <v>100</v>
      </c>
      <c r="P135" s="115">
        <v>36.9</v>
      </c>
      <c r="Q135" s="116">
        <v>11</v>
      </c>
      <c r="R135" s="116">
        <v>3</v>
      </c>
      <c r="S135" s="117">
        <v>5</v>
      </c>
      <c r="T135" s="117">
        <v>20</v>
      </c>
      <c r="U135" s="117">
        <v>1</v>
      </c>
      <c r="V135" s="113">
        <v>85.1</v>
      </c>
    </row>
    <row r="136" spans="1:22" ht="12.6" customHeight="1" x14ac:dyDescent="0.25">
      <c r="A136" s="114">
        <v>133</v>
      </c>
      <c r="B136" s="115">
        <v>27.59</v>
      </c>
      <c r="C136" s="115">
        <v>24.22</v>
      </c>
      <c r="D136" s="115">
        <v>37.47</v>
      </c>
      <c r="E136" s="115">
        <v>78.760000000000005</v>
      </c>
      <c r="F136" s="115">
        <v>135.46</v>
      </c>
      <c r="G136" s="115">
        <v>42.38</v>
      </c>
      <c r="H136" s="115">
        <v>29.11</v>
      </c>
      <c r="I136" s="115">
        <v>37.630000000000003</v>
      </c>
      <c r="J136" s="115">
        <v>9.49</v>
      </c>
      <c r="K136" s="115">
        <v>5.24</v>
      </c>
      <c r="L136" s="115">
        <v>0</v>
      </c>
      <c r="M136" s="115">
        <v>20</v>
      </c>
      <c r="N136" s="115">
        <v>0</v>
      </c>
      <c r="O136" s="115">
        <v>100</v>
      </c>
      <c r="P136" s="115">
        <v>75</v>
      </c>
      <c r="Q136" s="116">
        <v>12</v>
      </c>
      <c r="R136" s="116">
        <v>1</v>
      </c>
      <c r="S136" s="117">
        <v>11</v>
      </c>
      <c r="T136" s="117">
        <v>20</v>
      </c>
      <c r="U136" s="117">
        <v>1</v>
      </c>
      <c r="V136" s="113">
        <v>100</v>
      </c>
    </row>
    <row r="137" spans="1:22" ht="12.6" customHeight="1" x14ac:dyDescent="0.25">
      <c r="A137" s="114">
        <v>134</v>
      </c>
      <c r="B137" s="115">
        <v>122.05439999999999</v>
      </c>
      <c r="C137" s="115">
        <v>50.4816</v>
      </c>
      <c r="D137" s="115">
        <v>32.635199999999998</v>
      </c>
      <c r="E137" s="115">
        <v>27.443519999999999</v>
      </c>
      <c r="F137" s="115">
        <v>77.525760000000005</v>
      </c>
      <c r="G137" s="115">
        <v>8.7110400000000006</v>
      </c>
      <c r="H137" s="115">
        <v>40.884479999999996</v>
      </c>
      <c r="I137" s="115">
        <v>41.258880000000005</v>
      </c>
      <c r="J137" s="115">
        <v>82.193280000000001</v>
      </c>
      <c r="K137" s="115">
        <v>33.646079999999998</v>
      </c>
      <c r="L137" s="115">
        <v>37.44</v>
      </c>
      <c r="M137" s="115">
        <v>104</v>
      </c>
      <c r="N137" s="115">
        <v>10.4</v>
      </c>
      <c r="O137" s="115">
        <v>18.72</v>
      </c>
      <c r="P137" s="115">
        <v>49.92</v>
      </c>
      <c r="Q137" s="118">
        <v>18</v>
      </c>
      <c r="R137" s="116">
        <v>4</v>
      </c>
      <c r="S137" s="117">
        <v>11</v>
      </c>
      <c r="T137" s="117">
        <v>30</v>
      </c>
      <c r="U137" s="117">
        <v>2</v>
      </c>
      <c r="V137" s="113">
        <v>110.67144000000002</v>
      </c>
    </row>
    <row r="138" spans="1:22" ht="12.6" customHeight="1" x14ac:dyDescent="0.25">
      <c r="A138" s="114">
        <v>135</v>
      </c>
      <c r="B138" s="115">
        <v>46.124400000000001</v>
      </c>
      <c r="C138" s="115">
        <v>29.508600000000001</v>
      </c>
      <c r="D138" s="115">
        <v>25.214399999999998</v>
      </c>
      <c r="E138" s="115">
        <v>39.922800000000002</v>
      </c>
      <c r="F138" s="115">
        <v>83.874600000000001</v>
      </c>
      <c r="G138" s="115">
        <v>45.257399999999997</v>
      </c>
      <c r="H138" s="115">
        <v>47.838000000000001</v>
      </c>
      <c r="I138" s="115">
        <v>34.394399999999997</v>
      </c>
      <c r="J138" s="115">
        <v>42.738</v>
      </c>
      <c r="K138" s="115">
        <v>12.872399999999999</v>
      </c>
      <c r="L138" s="115">
        <v>81.599999999999994</v>
      </c>
      <c r="M138" s="115">
        <v>10.199999999999999</v>
      </c>
      <c r="N138" s="115">
        <v>12.24</v>
      </c>
      <c r="O138" s="115">
        <v>0</v>
      </c>
      <c r="P138" s="115">
        <v>102</v>
      </c>
      <c r="Q138" s="118">
        <v>12</v>
      </c>
      <c r="R138" s="116">
        <v>3</v>
      </c>
      <c r="S138" s="117">
        <v>10</v>
      </c>
      <c r="T138" s="117">
        <v>20</v>
      </c>
      <c r="U138" s="117">
        <v>2</v>
      </c>
      <c r="V138" s="113">
        <v>102.8146</v>
      </c>
    </row>
    <row r="139" spans="1:22" ht="12.6" customHeight="1" x14ac:dyDescent="0.25">
      <c r="A139" s="114">
        <v>136</v>
      </c>
      <c r="B139" s="115">
        <v>246.81959999999998</v>
      </c>
      <c r="C139" s="115">
        <v>98.736000000000004</v>
      </c>
      <c r="D139" s="115">
        <v>44.900400000000005</v>
      </c>
      <c r="E139" s="115">
        <v>28.498800000000003</v>
      </c>
      <c r="F139" s="115">
        <v>20.175600000000003</v>
      </c>
      <c r="G139" s="115">
        <v>1.0098</v>
      </c>
      <c r="H139" s="115">
        <v>6.6198000000000006</v>
      </c>
      <c r="I139" s="115">
        <v>45.604199999999999</v>
      </c>
      <c r="J139" s="115">
        <v>56.905799999999999</v>
      </c>
      <c r="K139" s="115">
        <v>58.639800000000001</v>
      </c>
      <c r="L139" s="115">
        <v>102</v>
      </c>
      <c r="M139" s="115">
        <v>20.399999999999999</v>
      </c>
      <c r="N139" s="115">
        <v>102</v>
      </c>
      <c r="O139" s="115">
        <v>12.24</v>
      </c>
      <c r="P139" s="115">
        <v>0</v>
      </c>
      <c r="Q139" s="118">
        <v>14</v>
      </c>
      <c r="R139" s="116">
        <v>2</v>
      </c>
      <c r="S139" s="117">
        <v>8</v>
      </c>
      <c r="T139" s="117">
        <v>20</v>
      </c>
      <c r="U139" s="117">
        <v>2</v>
      </c>
      <c r="V139" s="113">
        <v>110.15849999999999</v>
      </c>
    </row>
    <row r="140" spans="1:22" ht="12.6" customHeight="1" x14ac:dyDescent="0.25">
      <c r="A140" s="114">
        <v>137</v>
      </c>
      <c r="B140" s="115">
        <v>200.76800000000003</v>
      </c>
      <c r="C140" s="115">
        <v>86.152000000000001</v>
      </c>
      <c r="D140" s="115">
        <v>38.864000000000004</v>
      </c>
      <c r="E140" s="115">
        <v>22.896000000000001</v>
      </c>
      <c r="F140" s="115">
        <v>20.384</v>
      </c>
      <c r="G140" s="115">
        <v>0</v>
      </c>
      <c r="H140" s="115">
        <v>6.1680000000000001</v>
      </c>
      <c r="I140" s="115">
        <v>27.712000000000003</v>
      </c>
      <c r="J140" s="115">
        <v>30.327999999999999</v>
      </c>
      <c r="K140" s="115">
        <v>19.728000000000002</v>
      </c>
      <c r="L140" s="115">
        <v>80</v>
      </c>
      <c r="M140" s="115">
        <v>72</v>
      </c>
      <c r="N140" s="115">
        <v>72</v>
      </c>
      <c r="O140" s="115">
        <v>12</v>
      </c>
      <c r="P140" s="115">
        <v>0</v>
      </c>
      <c r="Q140" s="118">
        <v>14</v>
      </c>
      <c r="R140" s="116">
        <v>1</v>
      </c>
      <c r="S140" s="117">
        <v>6</v>
      </c>
      <c r="T140" s="117">
        <v>40</v>
      </c>
      <c r="U140" s="117">
        <v>3</v>
      </c>
      <c r="V140" s="113">
        <v>108.28147200000002</v>
      </c>
    </row>
    <row r="141" spans="1:22" ht="12.6" customHeight="1" x14ac:dyDescent="0.25">
      <c r="A141" s="114">
        <v>138</v>
      </c>
      <c r="B141" s="115">
        <v>33.107999999999997</v>
      </c>
      <c r="C141" s="115">
        <v>29.063999999999997</v>
      </c>
      <c r="D141" s="115">
        <v>44.963999999999999</v>
      </c>
      <c r="E141" s="115">
        <v>94.512</v>
      </c>
      <c r="F141" s="115">
        <v>162.55199999999999</v>
      </c>
      <c r="G141" s="115">
        <v>50.856000000000002</v>
      </c>
      <c r="H141" s="115">
        <v>34.931999999999995</v>
      </c>
      <c r="I141" s="115">
        <v>45.155999999999999</v>
      </c>
      <c r="J141" s="115">
        <v>11.388</v>
      </c>
      <c r="K141" s="115">
        <v>6.2880000000000003</v>
      </c>
      <c r="L141" s="115">
        <v>10</v>
      </c>
      <c r="M141" s="115">
        <v>30</v>
      </c>
      <c r="N141" s="115">
        <v>6</v>
      </c>
      <c r="O141" s="115">
        <v>120</v>
      </c>
      <c r="P141" s="115">
        <v>90</v>
      </c>
      <c r="Q141" s="118">
        <v>18</v>
      </c>
      <c r="R141" s="116">
        <v>1</v>
      </c>
      <c r="S141" s="117">
        <v>14</v>
      </c>
      <c r="T141" s="117">
        <v>30</v>
      </c>
      <c r="U141" s="117">
        <v>3</v>
      </c>
      <c r="V141" s="113">
        <v>133.76480000000001</v>
      </c>
    </row>
    <row r="142" spans="1:22" ht="12.6" customHeight="1" x14ac:dyDescent="0.25">
      <c r="A142" s="114">
        <v>139</v>
      </c>
      <c r="B142" s="115">
        <v>280.96799999999996</v>
      </c>
      <c r="C142" s="115">
        <v>271.14</v>
      </c>
      <c r="D142" s="115">
        <v>121.38</v>
      </c>
      <c r="E142" s="115">
        <v>53.940000000000005</v>
      </c>
      <c r="F142" s="115">
        <v>37.212000000000003</v>
      </c>
      <c r="G142" s="115">
        <v>0</v>
      </c>
      <c r="H142" s="115">
        <v>0</v>
      </c>
      <c r="I142" s="115">
        <v>13.056000000000001</v>
      </c>
      <c r="J142" s="115">
        <v>46.116</v>
      </c>
      <c r="K142" s="115">
        <v>45.552</v>
      </c>
      <c r="L142" s="115">
        <v>106</v>
      </c>
      <c r="M142" s="115">
        <v>110</v>
      </c>
      <c r="N142" s="115">
        <v>15</v>
      </c>
      <c r="O142" s="115">
        <v>12</v>
      </c>
      <c r="P142" s="115">
        <v>24</v>
      </c>
      <c r="Q142" s="118">
        <v>12</v>
      </c>
      <c r="R142" s="116">
        <v>6</v>
      </c>
      <c r="S142" s="117">
        <v>9</v>
      </c>
      <c r="T142" s="117">
        <v>30</v>
      </c>
      <c r="U142" s="117">
        <v>3</v>
      </c>
      <c r="V142" s="113">
        <v>99.19</v>
      </c>
    </row>
    <row r="143" spans="1:22" ht="12.6" customHeight="1" x14ac:dyDescent="0.25">
      <c r="A143" s="114">
        <v>140</v>
      </c>
      <c r="B143" s="115">
        <v>99.756</v>
      </c>
      <c r="C143" s="115">
        <v>41.259</v>
      </c>
      <c r="D143" s="115">
        <v>26.672999999999998</v>
      </c>
      <c r="E143" s="115">
        <v>22.4298</v>
      </c>
      <c r="F143" s="115">
        <v>63.362400000000001</v>
      </c>
      <c r="G143" s="115">
        <v>7.1196000000000002</v>
      </c>
      <c r="H143" s="115">
        <v>33.415199999999999</v>
      </c>
      <c r="I143" s="115">
        <v>33.721200000000003</v>
      </c>
      <c r="J143" s="115">
        <v>67.177199999999999</v>
      </c>
      <c r="K143" s="115">
        <v>27.499200000000002</v>
      </c>
      <c r="L143" s="115">
        <v>30.6</v>
      </c>
      <c r="M143" s="115">
        <v>91.8</v>
      </c>
      <c r="N143" s="115">
        <v>0</v>
      </c>
      <c r="O143" s="115">
        <v>15.3</v>
      </c>
      <c r="P143" s="115">
        <v>40.799999999999997</v>
      </c>
      <c r="Q143" s="118">
        <v>14</v>
      </c>
      <c r="R143" s="116">
        <v>4</v>
      </c>
      <c r="S143" s="117">
        <v>9</v>
      </c>
      <c r="T143" s="117">
        <v>20</v>
      </c>
      <c r="U143" s="117">
        <v>2</v>
      </c>
      <c r="V143" s="113">
        <v>96.418300000000002</v>
      </c>
    </row>
    <row r="144" spans="1:22" ht="12.6" customHeight="1" x14ac:dyDescent="0.25">
      <c r="A144" s="114">
        <v>141</v>
      </c>
      <c r="B144" s="115">
        <v>250.09380000000002</v>
      </c>
      <c r="C144" s="115">
        <v>223.14540000000002</v>
      </c>
      <c r="D144" s="115">
        <v>110.364</v>
      </c>
      <c r="E144" s="115">
        <v>47.001599999999996</v>
      </c>
      <c r="F144" s="115">
        <v>28.0092</v>
      </c>
      <c r="G144" s="115">
        <v>0</v>
      </c>
      <c r="H144" s="115">
        <v>0</v>
      </c>
      <c r="I144" s="115">
        <v>2.3459999999999996</v>
      </c>
      <c r="J144" s="115">
        <v>35.924399999999999</v>
      </c>
      <c r="K144" s="115">
        <v>47.480999999999995</v>
      </c>
      <c r="L144" s="115">
        <v>102</v>
      </c>
      <c r="M144" s="115">
        <v>102</v>
      </c>
      <c r="N144" s="115">
        <v>10.199999999999999</v>
      </c>
      <c r="O144" s="115">
        <v>0</v>
      </c>
      <c r="P144" s="115">
        <v>22.44</v>
      </c>
      <c r="Q144" s="118">
        <v>14</v>
      </c>
      <c r="R144" s="116">
        <v>5</v>
      </c>
      <c r="S144" s="117">
        <v>7</v>
      </c>
      <c r="T144" s="117">
        <v>20</v>
      </c>
      <c r="U144" s="117">
        <v>2</v>
      </c>
      <c r="V144" s="113">
        <v>90.258899999999997</v>
      </c>
    </row>
    <row r="145" spans="1:22" ht="12.6" customHeight="1" x14ac:dyDescent="0.25">
      <c r="A145" s="114">
        <v>142</v>
      </c>
      <c r="B145" s="115">
        <v>413.87423999999999</v>
      </c>
      <c r="C145" s="115">
        <v>297.28607999999997</v>
      </c>
      <c r="D145" s="115">
        <v>250.94784000000001</v>
      </c>
      <c r="E145" s="115">
        <v>122.37888</v>
      </c>
      <c r="F145" s="115">
        <v>43.080959999999997</v>
      </c>
      <c r="G145" s="115">
        <v>0</v>
      </c>
      <c r="H145" s="115">
        <v>0</v>
      </c>
      <c r="I145" s="115">
        <v>0.17472000000000001</v>
      </c>
      <c r="J145" s="115">
        <v>18.645119999999999</v>
      </c>
      <c r="K145" s="115">
        <v>62.400000000000006</v>
      </c>
      <c r="L145" s="115">
        <v>113.36</v>
      </c>
      <c r="M145" s="115">
        <v>114.4</v>
      </c>
      <c r="N145" s="115">
        <v>109.2</v>
      </c>
      <c r="O145" s="115">
        <v>116.8128</v>
      </c>
      <c r="P145" s="115">
        <v>23.462399999999999</v>
      </c>
      <c r="Q145" s="118">
        <v>18</v>
      </c>
      <c r="R145" s="116">
        <v>1</v>
      </c>
      <c r="S145" s="117">
        <v>7</v>
      </c>
      <c r="T145" s="117">
        <v>30</v>
      </c>
      <c r="U145" s="117">
        <v>2</v>
      </c>
      <c r="V145" s="113">
        <v>136</v>
      </c>
    </row>
    <row r="146" spans="1:22" ht="12.6" customHeight="1" x14ac:dyDescent="0.25">
      <c r="A146" s="114">
        <v>143</v>
      </c>
      <c r="B146" s="115">
        <v>56.434559999999998</v>
      </c>
      <c r="C146" s="115">
        <v>36.104640000000003</v>
      </c>
      <c r="D146" s="115">
        <v>30.850559999999998</v>
      </c>
      <c r="E146" s="115">
        <v>48.846719999999998</v>
      </c>
      <c r="F146" s="115">
        <v>102.62304</v>
      </c>
      <c r="G146" s="115">
        <v>55.373759999999997</v>
      </c>
      <c r="H146" s="115">
        <v>58.531199999999998</v>
      </c>
      <c r="I146" s="115">
        <v>42.082560000000001</v>
      </c>
      <c r="J146" s="115">
        <v>52.291199999999996</v>
      </c>
      <c r="K146" s="115">
        <v>15.749759999999998</v>
      </c>
      <c r="L146" s="115">
        <v>99.84</v>
      </c>
      <c r="M146" s="115">
        <v>10.4</v>
      </c>
      <c r="N146" s="115">
        <v>15.600000000000001</v>
      </c>
      <c r="O146" s="115">
        <v>0</v>
      </c>
      <c r="P146" s="115">
        <v>124.80000000000001</v>
      </c>
      <c r="Q146" s="118">
        <v>16</v>
      </c>
      <c r="R146" s="116">
        <v>2</v>
      </c>
      <c r="S146" s="117">
        <v>12</v>
      </c>
      <c r="T146" s="117">
        <v>30</v>
      </c>
      <c r="U146" s="117">
        <v>2</v>
      </c>
      <c r="V146" s="113">
        <v>118.01328000000001</v>
      </c>
    </row>
    <row r="147" spans="1:22" ht="12.6" customHeight="1" x14ac:dyDescent="0.25">
      <c r="A147" s="114">
        <v>144</v>
      </c>
      <c r="B147" s="115">
        <v>31.249919999999999</v>
      </c>
      <c r="C147" s="115">
        <v>23.063040000000001</v>
      </c>
      <c r="D147" s="115">
        <v>41.570880000000002</v>
      </c>
      <c r="E147" s="115">
        <v>94.149119999999996</v>
      </c>
      <c r="F147" s="115">
        <v>204.27264</v>
      </c>
      <c r="G147" s="115">
        <v>59.142720000000004</v>
      </c>
      <c r="H147" s="115">
        <v>106.7664</v>
      </c>
      <c r="I147" s="115">
        <v>52.2288</v>
      </c>
      <c r="J147" s="115">
        <v>24.797760000000004</v>
      </c>
      <c r="K147" s="115">
        <v>2.4585599999999999</v>
      </c>
      <c r="L147" s="115">
        <v>0</v>
      </c>
      <c r="M147" s="115">
        <v>17.68</v>
      </c>
      <c r="N147" s="115">
        <v>43.68</v>
      </c>
      <c r="O147" s="115">
        <v>62.400000000000006</v>
      </c>
      <c r="P147" s="115">
        <v>37.44</v>
      </c>
      <c r="Q147" s="118">
        <v>18</v>
      </c>
      <c r="R147" s="116">
        <v>2</v>
      </c>
      <c r="S147" s="117">
        <v>12</v>
      </c>
      <c r="T147" s="117">
        <v>30</v>
      </c>
      <c r="U147" s="117">
        <v>2</v>
      </c>
      <c r="V147" s="113">
        <v>113.93448000000001</v>
      </c>
    </row>
    <row r="148" spans="1:22" ht="12.6" customHeight="1" x14ac:dyDescent="0.25">
      <c r="A148" s="114">
        <v>145</v>
      </c>
      <c r="B148" s="115">
        <v>33.820800000000006</v>
      </c>
      <c r="C148" s="115">
        <v>24.510720000000003</v>
      </c>
      <c r="D148" s="115">
        <v>47.024640000000005</v>
      </c>
      <c r="E148" s="115">
        <v>87.971519999999998</v>
      </c>
      <c r="F148" s="115">
        <v>157.88448000000002</v>
      </c>
      <c r="G148" s="115">
        <v>75.578879999999998</v>
      </c>
      <c r="H148" s="115">
        <v>77.525760000000005</v>
      </c>
      <c r="I148" s="115">
        <v>54.175679999999993</v>
      </c>
      <c r="J148" s="115">
        <v>27.49344</v>
      </c>
      <c r="K148" s="115">
        <v>13.30368</v>
      </c>
      <c r="L148" s="115">
        <v>18.72</v>
      </c>
      <c r="M148" s="115">
        <v>14.56</v>
      </c>
      <c r="N148" s="115">
        <v>56.160000000000004</v>
      </c>
      <c r="O148" s="115">
        <v>87.36</v>
      </c>
      <c r="P148" s="115">
        <v>112.32000000000001</v>
      </c>
      <c r="Q148" s="118">
        <v>15</v>
      </c>
      <c r="R148" s="116">
        <v>3</v>
      </c>
      <c r="S148" s="117">
        <v>12</v>
      </c>
      <c r="T148" s="117">
        <v>30</v>
      </c>
      <c r="U148" s="117">
        <v>2</v>
      </c>
      <c r="V148" s="113">
        <v>106.72860000000001</v>
      </c>
    </row>
    <row r="149" spans="1:22" ht="12.6" customHeight="1" x14ac:dyDescent="0.25">
      <c r="A149" s="114">
        <v>146</v>
      </c>
      <c r="B149" s="115">
        <v>35.181120000000007</v>
      </c>
      <c r="C149" s="115">
        <v>33.196800000000003</v>
      </c>
      <c r="D149" s="115">
        <v>43.655039999999993</v>
      </c>
      <c r="E149" s="115">
        <v>104.43264000000002</v>
      </c>
      <c r="F149" s="115">
        <v>174.24576000000002</v>
      </c>
      <c r="G149" s="115">
        <v>53.826239999999999</v>
      </c>
      <c r="H149" s="115">
        <v>35.992319999999999</v>
      </c>
      <c r="I149" s="115">
        <v>48.884160000000001</v>
      </c>
      <c r="J149" s="115">
        <v>12.31776</v>
      </c>
      <c r="K149" s="115">
        <v>7.0512000000000006</v>
      </c>
      <c r="L149" s="115">
        <v>0</v>
      </c>
      <c r="M149" s="115">
        <v>10.4</v>
      </c>
      <c r="N149" s="115">
        <v>41.6</v>
      </c>
      <c r="O149" s="115">
        <v>37.44</v>
      </c>
      <c r="P149" s="115">
        <v>124.80000000000001</v>
      </c>
      <c r="Q149" s="118">
        <v>15</v>
      </c>
      <c r="R149" s="116">
        <v>4</v>
      </c>
      <c r="S149" s="117">
        <v>12</v>
      </c>
      <c r="T149" s="117">
        <v>30</v>
      </c>
      <c r="U149" s="117">
        <v>2</v>
      </c>
      <c r="V149" s="113">
        <v>116.51772000000001</v>
      </c>
    </row>
    <row r="150" spans="1:22" ht="12.6" customHeight="1" x14ac:dyDescent="0.25">
      <c r="A150" s="114">
        <v>147</v>
      </c>
      <c r="B150" s="115">
        <v>173.30867999999998</v>
      </c>
      <c r="C150" s="115">
        <v>173.64815999999999</v>
      </c>
      <c r="D150" s="115">
        <v>73.162080000000003</v>
      </c>
      <c r="E150" s="115">
        <v>32.275439999999996</v>
      </c>
      <c r="F150" s="115">
        <v>18.489239999999999</v>
      </c>
      <c r="G150" s="115">
        <v>1.1385000000000001</v>
      </c>
      <c r="H150" s="115">
        <v>0.41399999999999998</v>
      </c>
      <c r="I150" s="115">
        <v>14.696999999999999</v>
      </c>
      <c r="J150" s="115">
        <v>42.675119999999993</v>
      </c>
      <c r="K150" s="115">
        <v>46.2438</v>
      </c>
      <c r="L150" s="115">
        <v>82.8</v>
      </c>
      <c r="M150" s="115">
        <v>78.66</v>
      </c>
      <c r="N150" s="115">
        <v>82.8</v>
      </c>
      <c r="O150" s="115">
        <v>8.2799999999999994</v>
      </c>
      <c r="P150" s="115">
        <v>0</v>
      </c>
      <c r="Q150" s="118">
        <v>18</v>
      </c>
      <c r="R150" s="116">
        <v>1</v>
      </c>
      <c r="S150" s="117">
        <v>5</v>
      </c>
      <c r="T150" s="117">
        <v>40</v>
      </c>
      <c r="U150" s="117">
        <v>2</v>
      </c>
      <c r="V150" s="113">
        <v>106.60499999999999</v>
      </c>
    </row>
    <row r="151" spans="1:22" ht="12.6" customHeight="1" x14ac:dyDescent="0.25">
      <c r="A151" s="114">
        <v>148</v>
      </c>
      <c r="B151" s="115">
        <v>305.99712</v>
      </c>
      <c r="C151" s="115">
        <v>273.02496000000002</v>
      </c>
      <c r="D151" s="115">
        <v>135.03360000000001</v>
      </c>
      <c r="E151" s="115">
        <v>57.507840000000002</v>
      </c>
      <c r="F151" s="115">
        <v>34.27008</v>
      </c>
      <c r="G151" s="115">
        <v>0</v>
      </c>
      <c r="H151" s="115">
        <v>0</v>
      </c>
      <c r="I151" s="115">
        <v>2.8704000000000001</v>
      </c>
      <c r="J151" s="115">
        <v>43.954559999999994</v>
      </c>
      <c r="K151" s="115">
        <v>58.094399999999993</v>
      </c>
      <c r="L151" s="115">
        <v>124.80000000000001</v>
      </c>
      <c r="M151" s="115">
        <v>109.2</v>
      </c>
      <c r="N151" s="115">
        <v>14.56</v>
      </c>
      <c r="O151" s="115">
        <v>0</v>
      </c>
      <c r="P151" s="115">
        <v>27.456</v>
      </c>
      <c r="Q151" s="118">
        <v>18</v>
      </c>
      <c r="R151" s="116">
        <v>5</v>
      </c>
      <c r="S151" s="117">
        <v>9</v>
      </c>
      <c r="T151" s="117">
        <v>30</v>
      </c>
      <c r="U151" s="117">
        <v>2</v>
      </c>
      <c r="V151" s="113">
        <v>103.60152000000001</v>
      </c>
    </row>
    <row r="152" spans="1:22" ht="12.6" customHeight="1" x14ac:dyDescent="0.25">
      <c r="A152" s="114">
        <v>149</v>
      </c>
      <c r="B152" s="115">
        <v>274.58964000000003</v>
      </c>
      <c r="C152" s="115">
        <v>197.23787999999999</v>
      </c>
      <c r="D152" s="115">
        <v>166.49424000000002</v>
      </c>
      <c r="E152" s="115">
        <v>81.193680000000001</v>
      </c>
      <c r="F152" s="115">
        <v>28.582560000000001</v>
      </c>
      <c r="G152" s="115">
        <v>0</v>
      </c>
      <c r="H152" s="115">
        <v>0</v>
      </c>
      <c r="I152" s="115">
        <v>0.11592000000000001</v>
      </c>
      <c r="J152" s="115">
        <v>12.37032</v>
      </c>
      <c r="K152" s="115">
        <v>41.4</v>
      </c>
      <c r="L152" s="115">
        <v>82.8</v>
      </c>
      <c r="M152" s="115">
        <v>82.8</v>
      </c>
      <c r="N152" s="115">
        <v>82.8</v>
      </c>
      <c r="O152" s="115">
        <v>77.500799999999984</v>
      </c>
      <c r="P152" s="115">
        <v>15.5664</v>
      </c>
      <c r="Q152" s="118">
        <v>18</v>
      </c>
      <c r="R152" s="116">
        <v>1</v>
      </c>
      <c r="S152" s="117">
        <v>4</v>
      </c>
      <c r="T152" s="117">
        <v>40</v>
      </c>
      <c r="U152" s="117">
        <v>2</v>
      </c>
      <c r="V152" s="113">
        <v>107.78949999999999</v>
      </c>
    </row>
    <row r="153" spans="1:22" ht="12.6" customHeight="1" x14ac:dyDescent="0.25">
      <c r="A153" s="114">
        <v>150</v>
      </c>
      <c r="B153" s="115">
        <v>34.432319999999997</v>
      </c>
      <c r="C153" s="115">
        <v>30.226559999999996</v>
      </c>
      <c r="D153" s="115">
        <v>46.762560000000001</v>
      </c>
      <c r="E153" s="115">
        <v>98.292479999999998</v>
      </c>
      <c r="F153" s="115">
        <v>169.05408</v>
      </c>
      <c r="G153" s="115">
        <v>52.890240000000006</v>
      </c>
      <c r="H153" s="115">
        <v>36.329279999999997</v>
      </c>
      <c r="I153" s="115">
        <v>46.962240000000001</v>
      </c>
      <c r="J153" s="115">
        <v>11.84352</v>
      </c>
      <c r="K153" s="115">
        <v>6.5395200000000004</v>
      </c>
      <c r="L153" s="115">
        <v>10.4</v>
      </c>
      <c r="M153" s="115">
        <v>31.200000000000003</v>
      </c>
      <c r="N153" s="115">
        <v>6.24</v>
      </c>
      <c r="O153" s="115">
        <v>124.80000000000001</v>
      </c>
      <c r="P153" s="115">
        <v>93.600000000000009</v>
      </c>
      <c r="Q153" s="118">
        <v>15</v>
      </c>
      <c r="R153" s="116">
        <v>1</v>
      </c>
      <c r="S153" s="117">
        <v>12</v>
      </c>
      <c r="T153" s="117">
        <v>30</v>
      </c>
      <c r="U153" s="117">
        <v>2</v>
      </c>
      <c r="V153" s="113">
        <v>124</v>
      </c>
    </row>
    <row r="154" spans="1:22" ht="12.6" customHeight="1" x14ac:dyDescent="0.25">
      <c r="A154" s="114">
        <v>151</v>
      </c>
      <c r="B154" s="115">
        <v>261.58920000000001</v>
      </c>
      <c r="C154" s="115">
        <v>224.00220000000002</v>
      </c>
      <c r="D154" s="115">
        <v>89.127600000000001</v>
      </c>
      <c r="E154" s="115">
        <v>44.747399999999999</v>
      </c>
      <c r="F154" s="115">
        <v>27.295200000000001</v>
      </c>
      <c r="G154" s="115">
        <v>0</v>
      </c>
      <c r="H154" s="115">
        <v>1.0200000000000001E-2</v>
      </c>
      <c r="I154" s="115">
        <v>13.861800000000001</v>
      </c>
      <c r="J154" s="115">
        <v>42.585000000000001</v>
      </c>
      <c r="K154" s="115">
        <v>43.615200000000002</v>
      </c>
      <c r="L154" s="115">
        <v>98.94</v>
      </c>
      <c r="M154" s="115">
        <v>102</v>
      </c>
      <c r="N154" s="115">
        <v>30.6</v>
      </c>
      <c r="O154" s="115">
        <v>11.22</v>
      </c>
      <c r="P154" s="115">
        <v>13.26</v>
      </c>
      <c r="Q154" s="118">
        <v>12</v>
      </c>
      <c r="R154" s="116">
        <v>1</v>
      </c>
      <c r="S154" s="117">
        <v>7</v>
      </c>
      <c r="T154" s="117">
        <v>20</v>
      </c>
      <c r="U154" s="117">
        <v>2</v>
      </c>
      <c r="V154" s="113">
        <v>113.71199999999999</v>
      </c>
    </row>
    <row r="155" spans="1:22" ht="12.6" customHeight="1" x14ac:dyDescent="0.25">
      <c r="A155" s="114">
        <v>152</v>
      </c>
      <c r="B155" s="115">
        <v>177.20856000000001</v>
      </c>
      <c r="C155" s="115">
        <v>148.47695999999999</v>
      </c>
      <c r="D155" s="115">
        <v>92.388239999999996</v>
      </c>
      <c r="E155" s="115">
        <v>42.6006</v>
      </c>
      <c r="F155" s="115">
        <v>39.735720000000001</v>
      </c>
      <c r="G155" s="115">
        <v>0</v>
      </c>
      <c r="H155" s="115">
        <v>0.21528</v>
      </c>
      <c r="I155" s="115">
        <v>11.69964</v>
      </c>
      <c r="J155" s="115">
        <v>35.372160000000001</v>
      </c>
      <c r="K155" s="115">
        <v>32.02704</v>
      </c>
      <c r="L155" s="115">
        <v>82.8</v>
      </c>
      <c r="M155" s="115">
        <v>82.8</v>
      </c>
      <c r="N155" s="115">
        <v>2.484</v>
      </c>
      <c r="O155" s="115">
        <v>3.3119999999999998</v>
      </c>
      <c r="P155" s="115">
        <v>2.484</v>
      </c>
      <c r="Q155" s="118">
        <v>12</v>
      </c>
      <c r="R155" s="116">
        <v>1</v>
      </c>
      <c r="S155" s="117">
        <v>5</v>
      </c>
      <c r="T155" s="117">
        <v>40</v>
      </c>
      <c r="U155" s="117">
        <v>2</v>
      </c>
      <c r="V155" s="113">
        <v>93.575499999999991</v>
      </c>
    </row>
    <row r="156" spans="1:22" ht="12.6" customHeight="1" x14ac:dyDescent="0.25">
      <c r="A156" s="114">
        <v>153</v>
      </c>
      <c r="B156" s="115">
        <v>209.25216</v>
      </c>
      <c r="C156" s="115">
        <v>266.11919999999998</v>
      </c>
      <c r="D156" s="115">
        <v>227.75796</v>
      </c>
      <c r="E156" s="115">
        <v>184.08095999999998</v>
      </c>
      <c r="F156" s="115">
        <v>122.55228</v>
      </c>
      <c r="G156" s="115">
        <v>1.2668400000000002</v>
      </c>
      <c r="H156" s="115">
        <v>1.2834000000000001</v>
      </c>
      <c r="I156" s="115">
        <v>8.2799999999999992E-3</v>
      </c>
      <c r="J156" s="115">
        <v>0.18216000000000002</v>
      </c>
      <c r="K156" s="115">
        <v>2.6744399999999997</v>
      </c>
      <c r="L156" s="115">
        <v>82.8</v>
      </c>
      <c r="M156" s="115">
        <v>67.896000000000001</v>
      </c>
      <c r="N156" s="115">
        <v>82.8</v>
      </c>
      <c r="O156" s="115">
        <v>82.8</v>
      </c>
      <c r="P156" s="115">
        <v>30.553199999999997</v>
      </c>
      <c r="Q156" s="118">
        <v>12</v>
      </c>
      <c r="R156" s="116">
        <v>1</v>
      </c>
      <c r="S156" s="117">
        <v>4</v>
      </c>
      <c r="T156" s="117">
        <v>40</v>
      </c>
      <c r="U156" s="117">
        <v>2</v>
      </c>
      <c r="V156" s="113">
        <v>79.361499999999992</v>
      </c>
    </row>
    <row r="157" spans="1:22" ht="12.6" customHeight="1" x14ac:dyDescent="0.25">
      <c r="A157" s="114">
        <v>154</v>
      </c>
      <c r="B157" s="115">
        <v>96.958799999999997</v>
      </c>
      <c r="C157" s="115">
        <v>34.270919999999997</v>
      </c>
      <c r="D157" s="115">
        <v>21.807449999999999</v>
      </c>
      <c r="E157" s="115">
        <v>16.402679999999997</v>
      </c>
      <c r="F157" s="115">
        <v>32.217479999999995</v>
      </c>
      <c r="G157" s="115">
        <v>2.71584</v>
      </c>
      <c r="H157" s="115">
        <v>32.623199999999997</v>
      </c>
      <c r="I157" s="115">
        <v>41.077080000000002</v>
      </c>
      <c r="J157" s="115">
        <v>42.120359999999998</v>
      </c>
      <c r="K157" s="115">
        <v>27.257760000000001</v>
      </c>
      <c r="L157" s="115">
        <v>33.119999999999997</v>
      </c>
      <c r="M157" s="115">
        <v>16.559999999999999</v>
      </c>
      <c r="N157" s="115">
        <v>4.1399999999999997</v>
      </c>
      <c r="O157" s="115">
        <v>10.763999999999999</v>
      </c>
      <c r="P157" s="115">
        <v>24.839999999999996</v>
      </c>
      <c r="Q157" s="118">
        <v>13</v>
      </c>
      <c r="R157" s="116">
        <v>1</v>
      </c>
      <c r="S157" s="117">
        <v>7</v>
      </c>
      <c r="T157" s="117">
        <v>40</v>
      </c>
      <c r="U157" s="117">
        <v>2</v>
      </c>
      <c r="V157" s="113">
        <v>88.032040000000009</v>
      </c>
    </row>
    <row r="158" spans="1:22" ht="12.6" customHeight="1" x14ac:dyDescent="0.25">
      <c r="A158" s="114">
        <v>155</v>
      </c>
      <c r="B158" s="115">
        <v>213.41699999999997</v>
      </c>
      <c r="C158" s="115">
        <v>179.77949999999998</v>
      </c>
      <c r="D158" s="115">
        <v>72.350639999999984</v>
      </c>
      <c r="E158" s="115">
        <v>36.324359999999992</v>
      </c>
      <c r="F158" s="115">
        <v>22.15728</v>
      </c>
      <c r="G158" s="115">
        <v>0</v>
      </c>
      <c r="H158" s="115">
        <v>8.2799999999999992E-3</v>
      </c>
      <c r="I158" s="115">
        <v>11.252519999999999</v>
      </c>
      <c r="J158" s="115">
        <v>34.568999999999996</v>
      </c>
      <c r="K158" s="115">
        <v>35.405279999999998</v>
      </c>
      <c r="L158" s="115">
        <v>80.316000000000003</v>
      </c>
      <c r="M158" s="115">
        <v>82.8</v>
      </c>
      <c r="N158" s="115">
        <v>24.839999999999996</v>
      </c>
      <c r="O158" s="115">
        <v>9.1080000000000005</v>
      </c>
      <c r="P158" s="115">
        <v>10.763999999999999</v>
      </c>
      <c r="Q158" s="118">
        <v>14</v>
      </c>
      <c r="R158" s="116">
        <v>1</v>
      </c>
      <c r="S158" s="117">
        <v>5</v>
      </c>
      <c r="T158" s="117">
        <v>40</v>
      </c>
      <c r="U158" s="117">
        <v>2</v>
      </c>
      <c r="V158" s="113">
        <v>90.969600000000014</v>
      </c>
    </row>
    <row r="159" spans="1:22" ht="12.6" customHeight="1" x14ac:dyDescent="0.25">
      <c r="A159" s="114">
        <v>156</v>
      </c>
      <c r="B159" s="115">
        <v>267.09696000000002</v>
      </c>
      <c r="C159" s="115">
        <v>223.79136</v>
      </c>
      <c r="D159" s="115">
        <v>139.25183999999999</v>
      </c>
      <c r="E159" s="115">
        <v>64.209600000000009</v>
      </c>
      <c r="F159" s="115">
        <v>59.89152</v>
      </c>
      <c r="G159" s="115">
        <v>0</v>
      </c>
      <c r="H159" s="115">
        <v>0.32447999999999999</v>
      </c>
      <c r="I159" s="115">
        <v>17.634239999999998</v>
      </c>
      <c r="J159" s="115">
        <v>53.31456</v>
      </c>
      <c r="K159" s="115">
        <v>48.272639999999996</v>
      </c>
      <c r="L159" s="115">
        <v>112.32000000000001</v>
      </c>
      <c r="M159" s="115">
        <v>114.4</v>
      </c>
      <c r="N159" s="115">
        <v>7.28</v>
      </c>
      <c r="O159" s="115">
        <v>1.1232000000000002</v>
      </c>
      <c r="P159" s="115">
        <v>4.16</v>
      </c>
      <c r="Q159" s="118">
        <v>16</v>
      </c>
      <c r="R159" s="116">
        <v>1</v>
      </c>
      <c r="S159" s="117">
        <v>8</v>
      </c>
      <c r="T159" s="117">
        <v>30</v>
      </c>
      <c r="U159" s="117">
        <v>2</v>
      </c>
      <c r="V159" s="113">
        <v>129</v>
      </c>
    </row>
    <row r="160" spans="1:22" ht="12.6" customHeight="1" x14ac:dyDescent="0.25">
      <c r="A160" s="114">
        <v>157</v>
      </c>
      <c r="B160" s="115">
        <v>315.39456000000001</v>
      </c>
      <c r="C160" s="115">
        <v>401.10719999999998</v>
      </c>
      <c r="D160" s="115">
        <v>343.28736000000004</v>
      </c>
      <c r="E160" s="115">
        <v>277.45535999999998</v>
      </c>
      <c r="F160" s="115">
        <v>184.71647999999999</v>
      </c>
      <c r="G160" s="115">
        <v>1.9094399999999998</v>
      </c>
      <c r="H160" s="115">
        <v>1.9343999999999999</v>
      </c>
      <c r="I160" s="115">
        <v>1.2480000000000002E-2</v>
      </c>
      <c r="J160" s="115">
        <v>0.27456000000000003</v>
      </c>
      <c r="K160" s="115">
        <v>4.03104</v>
      </c>
      <c r="L160" s="115">
        <v>111.28</v>
      </c>
      <c r="M160" s="115">
        <v>114.4</v>
      </c>
      <c r="N160" s="115">
        <v>114.4</v>
      </c>
      <c r="O160" s="115">
        <v>124.80000000000001</v>
      </c>
      <c r="P160" s="115">
        <v>46.051199999999994</v>
      </c>
      <c r="Q160" s="118">
        <v>12</v>
      </c>
      <c r="R160" s="116">
        <v>2</v>
      </c>
      <c r="S160" s="117">
        <v>6</v>
      </c>
      <c r="T160" s="117">
        <v>30</v>
      </c>
      <c r="U160" s="117">
        <v>2</v>
      </c>
      <c r="V160" s="113">
        <v>117.83200000000001</v>
      </c>
    </row>
    <row r="161" spans="1:22" ht="12.6" customHeight="1" x14ac:dyDescent="0.25">
      <c r="A161" s="114">
        <v>158</v>
      </c>
      <c r="B161" s="115">
        <v>218.55059999999997</v>
      </c>
      <c r="C161" s="115">
        <v>197.58563999999998</v>
      </c>
      <c r="D161" s="115">
        <v>93.953159999999997</v>
      </c>
      <c r="E161" s="115">
        <v>39.512160000000002</v>
      </c>
      <c r="F161" s="115">
        <v>19.664999999999999</v>
      </c>
      <c r="G161" s="115">
        <v>0</v>
      </c>
      <c r="H161" s="115">
        <v>0</v>
      </c>
      <c r="I161" s="115">
        <v>1.58148</v>
      </c>
      <c r="J161" s="115">
        <v>28.05264</v>
      </c>
      <c r="K161" s="115">
        <v>39.305159999999994</v>
      </c>
      <c r="L161" s="115">
        <v>82.8</v>
      </c>
      <c r="M161" s="115">
        <v>82.8</v>
      </c>
      <c r="N161" s="115">
        <v>41.4</v>
      </c>
      <c r="O161" s="115">
        <v>16.559999999999999</v>
      </c>
      <c r="P161" s="115">
        <v>4.1399999999999997</v>
      </c>
      <c r="Q161" s="118">
        <v>12</v>
      </c>
      <c r="R161" s="116">
        <v>3</v>
      </c>
      <c r="S161" s="117">
        <v>6</v>
      </c>
      <c r="T161" s="117">
        <v>40</v>
      </c>
      <c r="U161" s="117">
        <v>2</v>
      </c>
      <c r="V161" s="113">
        <v>73.249480000000005</v>
      </c>
    </row>
    <row r="162" spans="1:22" ht="12.6" customHeight="1" x14ac:dyDescent="0.25">
      <c r="A162" s="114">
        <v>159</v>
      </c>
      <c r="B162" s="115">
        <v>207.79488000000001</v>
      </c>
      <c r="C162" s="115">
        <v>89.167319999999989</v>
      </c>
      <c r="D162" s="115">
        <v>40.224240000000002</v>
      </c>
      <c r="E162" s="115">
        <v>23.69736</v>
      </c>
      <c r="F162" s="115">
        <v>21.097439999999999</v>
      </c>
      <c r="G162" s="115">
        <v>0</v>
      </c>
      <c r="H162" s="115">
        <v>6.3838799999999996</v>
      </c>
      <c r="I162" s="115">
        <v>28.681920000000002</v>
      </c>
      <c r="J162" s="115">
        <v>31.389479999999995</v>
      </c>
      <c r="K162" s="115">
        <v>20.418479999999999</v>
      </c>
      <c r="L162" s="115">
        <v>82.8</v>
      </c>
      <c r="M162" s="115">
        <v>74.52</v>
      </c>
      <c r="N162" s="115">
        <v>74.52</v>
      </c>
      <c r="O162" s="115">
        <v>12.419999999999998</v>
      </c>
      <c r="P162" s="115">
        <v>0</v>
      </c>
      <c r="Q162" s="118">
        <v>18</v>
      </c>
      <c r="R162" s="116">
        <v>1</v>
      </c>
      <c r="S162" s="117">
        <v>5</v>
      </c>
      <c r="T162" s="117">
        <v>40</v>
      </c>
      <c r="U162" s="117">
        <v>2</v>
      </c>
      <c r="V162" s="113">
        <v>113.14344</v>
      </c>
    </row>
    <row r="163" spans="1:22" ht="12.6" customHeight="1" x14ac:dyDescent="0.25">
      <c r="A163" s="114">
        <v>160</v>
      </c>
      <c r="B163" s="115">
        <v>198.82349999999997</v>
      </c>
      <c r="C163" s="115">
        <v>86.319000000000003</v>
      </c>
      <c r="D163" s="115">
        <v>41.284080000000003</v>
      </c>
      <c r="E163" s="115">
        <v>24.152760000000001</v>
      </c>
      <c r="F163" s="115">
        <v>13.02444</v>
      </c>
      <c r="G163" s="115">
        <v>0</v>
      </c>
      <c r="H163" s="115">
        <v>7.3609200000000001</v>
      </c>
      <c r="I163" s="115">
        <v>28.441800000000001</v>
      </c>
      <c r="J163" s="115">
        <v>29.567879999999999</v>
      </c>
      <c r="K163" s="115">
        <v>63.90504</v>
      </c>
      <c r="L163" s="115">
        <v>80.316000000000003</v>
      </c>
      <c r="M163" s="115">
        <v>4.1399999999999997</v>
      </c>
      <c r="N163" s="115">
        <v>24.839999999999996</v>
      </c>
      <c r="O163" s="115">
        <v>4.1399999999999997</v>
      </c>
      <c r="P163" s="115">
        <v>24.839999999999996</v>
      </c>
      <c r="Q163" s="118">
        <v>12</v>
      </c>
      <c r="R163" s="116">
        <v>1</v>
      </c>
      <c r="S163" s="117">
        <v>6</v>
      </c>
      <c r="T163" s="117">
        <v>40</v>
      </c>
      <c r="U163" s="117">
        <v>2</v>
      </c>
      <c r="V163" s="113">
        <v>91.206500000000005</v>
      </c>
    </row>
    <row r="164" spans="1:22" ht="12.6" customHeight="1" x14ac:dyDescent="0.25">
      <c r="A164" s="114">
        <v>161</v>
      </c>
      <c r="B164" s="115">
        <v>22.552000000000003</v>
      </c>
      <c r="C164" s="115">
        <v>21.28</v>
      </c>
      <c r="D164" s="115">
        <v>27.983999999999998</v>
      </c>
      <c r="E164" s="115">
        <v>66.944000000000003</v>
      </c>
      <c r="F164" s="115">
        <v>108.7</v>
      </c>
      <c r="G164" s="115">
        <v>34.504000000000005</v>
      </c>
      <c r="H164" s="115">
        <v>23.072000000000003</v>
      </c>
      <c r="I164" s="115">
        <v>31.336000000000002</v>
      </c>
      <c r="J164" s="115">
        <v>7.8959999999999999</v>
      </c>
      <c r="K164" s="115">
        <v>4.5200000000000005</v>
      </c>
      <c r="L164" s="115">
        <v>0</v>
      </c>
      <c r="M164" s="115">
        <v>0</v>
      </c>
      <c r="N164" s="115">
        <v>28</v>
      </c>
      <c r="O164" s="115">
        <v>24</v>
      </c>
      <c r="P164" s="115">
        <v>80</v>
      </c>
      <c r="Q164" s="116">
        <v>13</v>
      </c>
      <c r="R164" s="116">
        <v>3</v>
      </c>
      <c r="S164" s="117">
        <v>8</v>
      </c>
      <c r="T164" s="117">
        <v>40</v>
      </c>
      <c r="U164" s="117">
        <v>2</v>
      </c>
      <c r="V164" s="113">
        <v>69.010000000000005</v>
      </c>
    </row>
    <row r="165" spans="1:22" ht="12.6" customHeight="1" x14ac:dyDescent="0.25">
      <c r="A165" s="114">
        <v>162</v>
      </c>
      <c r="B165" s="115">
        <v>79.239999999999995</v>
      </c>
      <c r="C165" s="115">
        <v>32.360000000000007</v>
      </c>
      <c r="D165" s="115">
        <v>20.92</v>
      </c>
      <c r="E165" s="115">
        <v>17.591999999999999</v>
      </c>
      <c r="F165" s="115">
        <v>49.695999999999998</v>
      </c>
      <c r="G165" s="115">
        <v>5.5840000000000005</v>
      </c>
      <c r="H165" s="115">
        <v>26.207999999999998</v>
      </c>
      <c r="I165" s="115">
        <v>26.448000000000004</v>
      </c>
      <c r="J165" s="115">
        <v>52.688000000000002</v>
      </c>
      <c r="K165" s="115">
        <v>21.568000000000001</v>
      </c>
      <c r="L165" s="115">
        <v>24</v>
      </c>
      <c r="M165" s="115">
        <v>72</v>
      </c>
      <c r="N165" s="115">
        <v>0</v>
      </c>
      <c r="O165" s="115">
        <v>12</v>
      </c>
      <c r="P165" s="115">
        <v>32</v>
      </c>
      <c r="Q165" s="116">
        <v>12</v>
      </c>
      <c r="R165" s="116">
        <v>3</v>
      </c>
      <c r="S165" s="117">
        <v>7</v>
      </c>
      <c r="T165" s="117">
        <v>40</v>
      </c>
      <c r="U165" s="117">
        <v>2</v>
      </c>
      <c r="V165" s="113">
        <v>64.89</v>
      </c>
    </row>
    <row r="166" spans="1:22" ht="12.6" customHeight="1" x14ac:dyDescent="0.25">
      <c r="A166" s="114">
        <v>163</v>
      </c>
      <c r="B166" s="115">
        <v>200.35943999999998</v>
      </c>
      <c r="C166" s="115">
        <v>80.150399999999991</v>
      </c>
      <c r="D166" s="115">
        <v>36.448560000000001</v>
      </c>
      <c r="E166" s="115">
        <v>23.134320000000002</v>
      </c>
      <c r="F166" s="115">
        <v>16.377839999999999</v>
      </c>
      <c r="G166" s="115">
        <v>1.1385000000000001</v>
      </c>
      <c r="H166" s="115">
        <v>5.3737199999999996</v>
      </c>
      <c r="I166" s="115">
        <v>37.019880000000001</v>
      </c>
      <c r="J166" s="115">
        <v>46.194119999999998</v>
      </c>
      <c r="K166" s="115">
        <v>47.60172</v>
      </c>
      <c r="L166" s="115">
        <v>82.8</v>
      </c>
      <c r="M166" s="115">
        <v>16.559999999999999</v>
      </c>
      <c r="N166" s="115">
        <v>82.8</v>
      </c>
      <c r="O166" s="115">
        <v>9.9359999999999999</v>
      </c>
      <c r="P166" s="115">
        <v>0</v>
      </c>
      <c r="Q166" s="118">
        <v>14</v>
      </c>
      <c r="R166" s="116">
        <v>1</v>
      </c>
      <c r="S166" s="117">
        <v>6</v>
      </c>
      <c r="T166" s="117">
        <v>40</v>
      </c>
      <c r="U166" s="117">
        <v>2</v>
      </c>
      <c r="V166" s="113">
        <v>88.126800000000003</v>
      </c>
    </row>
    <row r="167" spans="1:22" ht="12.6" customHeight="1" x14ac:dyDescent="0.25">
      <c r="A167" s="114">
        <v>164</v>
      </c>
      <c r="B167" s="115">
        <v>23.341320000000003</v>
      </c>
      <c r="C167" s="115">
        <v>22.024799999999999</v>
      </c>
      <c r="D167" s="115">
        <v>28.963439999999995</v>
      </c>
      <c r="E167" s="115">
        <v>69.28703999999999</v>
      </c>
      <c r="F167" s="115">
        <v>112.50449999999999</v>
      </c>
      <c r="G167" s="115">
        <v>35.711640000000003</v>
      </c>
      <c r="H167" s="115">
        <v>23.879519999999999</v>
      </c>
      <c r="I167" s="115">
        <v>32.432760000000002</v>
      </c>
      <c r="J167" s="115">
        <v>8.1723599999999994</v>
      </c>
      <c r="K167" s="115">
        <v>4.6782000000000004</v>
      </c>
      <c r="L167" s="115">
        <v>0</v>
      </c>
      <c r="M167" s="115">
        <v>0</v>
      </c>
      <c r="N167" s="115">
        <v>28.979999999999997</v>
      </c>
      <c r="O167" s="115">
        <v>24.839999999999996</v>
      </c>
      <c r="P167" s="115">
        <v>82.8</v>
      </c>
      <c r="Q167" s="118">
        <v>14</v>
      </c>
      <c r="R167" s="116">
        <v>2</v>
      </c>
      <c r="S167" s="117">
        <v>8</v>
      </c>
      <c r="T167" s="117">
        <v>40</v>
      </c>
      <c r="U167" s="117">
        <v>2</v>
      </c>
      <c r="V167" s="113">
        <v>79.361499999999992</v>
      </c>
    </row>
    <row r="168" spans="1:22" ht="12.6" customHeight="1" x14ac:dyDescent="0.25">
      <c r="A168" s="114">
        <v>165</v>
      </c>
      <c r="B168" s="115">
        <v>261.21888000000001</v>
      </c>
      <c r="C168" s="115">
        <v>261.73055999999997</v>
      </c>
      <c r="D168" s="115">
        <v>110.27328</v>
      </c>
      <c r="E168" s="115">
        <v>48.647039999999997</v>
      </c>
      <c r="F168" s="115">
        <v>27.867839999999998</v>
      </c>
      <c r="G168" s="115">
        <v>1.248</v>
      </c>
      <c r="H168" s="115">
        <v>0.624</v>
      </c>
      <c r="I168" s="115">
        <v>22.152000000000001</v>
      </c>
      <c r="J168" s="115">
        <v>64.321920000000006</v>
      </c>
      <c r="K168" s="115">
        <v>69.700800000000001</v>
      </c>
      <c r="L168" s="115">
        <v>124.80000000000001</v>
      </c>
      <c r="M168" s="115">
        <v>112.32000000000001</v>
      </c>
      <c r="N168" s="115">
        <v>114.4</v>
      </c>
      <c r="O168" s="115">
        <v>12.48</v>
      </c>
      <c r="P168" s="115">
        <v>0</v>
      </c>
      <c r="Q168" s="118">
        <v>18</v>
      </c>
      <c r="R168" s="116">
        <v>1</v>
      </c>
      <c r="S168" s="117">
        <v>9</v>
      </c>
      <c r="T168" s="117">
        <v>30</v>
      </c>
      <c r="U168" s="117">
        <v>2</v>
      </c>
      <c r="V168" s="113">
        <v>132</v>
      </c>
    </row>
    <row r="169" spans="1:22" ht="12.6" customHeight="1" x14ac:dyDescent="0.25">
      <c r="A169" s="114">
        <v>166</v>
      </c>
      <c r="B169" s="115">
        <v>320.06207999999998</v>
      </c>
      <c r="C169" s="115">
        <v>274.07328000000001</v>
      </c>
      <c r="D169" s="115">
        <v>109.05024</v>
      </c>
      <c r="E169" s="115">
        <v>54.749760000000002</v>
      </c>
      <c r="F169" s="115">
        <v>33.396480000000004</v>
      </c>
      <c r="G169" s="115">
        <v>0</v>
      </c>
      <c r="H169" s="115">
        <v>1.2480000000000002E-2</v>
      </c>
      <c r="I169" s="115">
        <v>16.960319999999999</v>
      </c>
      <c r="J169" s="115">
        <v>52.104000000000006</v>
      </c>
      <c r="K169" s="115">
        <v>53.36448</v>
      </c>
      <c r="L169" s="115">
        <v>121.056</v>
      </c>
      <c r="M169" s="115">
        <v>104</v>
      </c>
      <c r="N169" s="115">
        <v>37.44</v>
      </c>
      <c r="O169" s="115">
        <v>12.48</v>
      </c>
      <c r="P169" s="115">
        <v>16.224</v>
      </c>
      <c r="Q169" s="118">
        <v>18</v>
      </c>
      <c r="R169" s="116">
        <v>1</v>
      </c>
      <c r="S169" s="117">
        <v>9</v>
      </c>
      <c r="T169" s="117">
        <v>30</v>
      </c>
      <c r="U169" s="117">
        <v>2</v>
      </c>
      <c r="V169" s="113">
        <v>130.52160000000001</v>
      </c>
    </row>
    <row r="170" spans="1:22" ht="12.6" customHeight="1" x14ac:dyDescent="0.25">
      <c r="A170" s="114">
        <v>167</v>
      </c>
      <c r="B170" s="115">
        <v>301.99104</v>
      </c>
      <c r="C170" s="115">
        <v>120.8064</v>
      </c>
      <c r="D170" s="115">
        <v>54.936960000000006</v>
      </c>
      <c r="E170" s="115">
        <v>34.869120000000002</v>
      </c>
      <c r="F170" s="115">
        <v>24.68544</v>
      </c>
      <c r="G170" s="115">
        <v>1.23552</v>
      </c>
      <c r="H170" s="115">
        <v>8.0995200000000001</v>
      </c>
      <c r="I170" s="115">
        <v>55.798080000000006</v>
      </c>
      <c r="J170" s="115">
        <v>69.625919999999994</v>
      </c>
      <c r="K170" s="115">
        <v>71.747520000000009</v>
      </c>
      <c r="L170" s="115">
        <v>124.80000000000001</v>
      </c>
      <c r="M170" s="115">
        <v>20.8</v>
      </c>
      <c r="N170" s="115">
        <v>109.2</v>
      </c>
      <c r="O170" s="115">
        <v>12.48</v>
      </c>
      <c r="P170" s="115">
        <v>0</v>
      </c>
      <c r="Q170" s="118">
        <v>18</v>
      </c>
      <c r="R170" s="116">
        <v>1</v>
      </c>
      <c r="S170" s="117">
        <v>10</v>
      </c>
      <c r="T170" s="117">
        <v>30</v>
      </c>
      <c r="U170" s="117">
        <v>2</v>
      </c>
      <c r="V170" s="113">
        <v>126.44280000000001</v>
      </c>
    </row>
    <row r="171" spans="1:22" ht="12.6" customHeight="1" x14ac:dyDescent="0.25">
      <c r="A171" s="114">
        <v>168</v>
      </c>
      <c r="B171" s="115">
        <v>37.442160000000001</v>
      </c>
      <c r="C171" s="115">
        <v>23.954039999999999</v>
      </c>
      <c r="D171" s="115">
        <v>20.468159999999997</v>
      </c>
      <c r="E171" s="115">
        <v>32.407919999999997</v>
      </c>
      <c r="F171" s="115">
        <v>68.086439999999996</v>
      </c>
      <c r="G171" s="115">
        <v>36.73836</v>
      </c>
      <c r="H171" s="115">
        <v>38.833199999999998</v>
      </c>
      <c r="I171" s="115">
        <v>27.920159999999996</v>
      </c>
      <c r="J171" s="115">
        <v>34.693199999999997</v>
      </c>
      <c r="K171" s="115">
        <v>10.449359999999999</v>
      </c>
      <c r="L171" s="115">
        <v>66.239999999999995</v>
      </c>
      <c r="M171" s="115">
        <v>8.2799999999999994</v>
      </c>
      <c r="N171" s="115">
        <v>9.9359999999999999</v>
      </c>
      <c r="O171" s="115">
        <v>0</v>
      </c>
      <c r="P171" s="115">
        <v>82.8</v>
      </c>
      <c r="Q171" s="118">
        <v>12</v>
      </c>
      <c r="R171" s="116">
        <v>2</v>
      </c>
      <c r="S171" s="117">
        <v>8</v>
      </c>
      <c r="T171" s="117">
        <v>40</v>
      </c>
      <c r="U171" s="117">
        <v>2</v>
      </c>
      <c r="V171" s="113">
        <v>82.251679999999993</v>
      </c>
    </row>
    <row r="172" spans="1:22" ht="12.6" customHeight="1" x14ac:dyDescent="0.25">
      <c r="A172" s="114">
        <v>169</v>
      </c>
      <c r="B172" s="115">
        <v>20.73312</v>
      </c>
      <c r="C172" s="115">
        <v>15.301439999999999</v>
      </c>
      <c r="D172" s="115">
        <v>27.580680000000001</v>
      </c>
      <c r="E172" s="115">
        <v>62.464320000000001</v>
      </c>
      <c r="F172" s="115">
        <v>135.52704</v>
      </c>
      <c r="G172" s="115">
        <v>39.238919999999993</v>
      </c>
      <c r="H172" s="115">
        <v>70.835399999999993</v>
      </c>
      <c r="I172" s="115">
        <v>34.651800000000001</v>
      </c>
      <c r="J172" s="115">
        <v>16.452359999999999</v>
      </c>
      <c r="K172" s="115">
        <v>1.6311599999999999</v>
      </c>
      <c r="L172" s="115">
        <v>0</v>
      </c>
      <c r="M172" s="115">
        <v>11.592000000000001</v>
      </c>
      <c r="N172" s="115">
        <v>28.979999999999997</v>
      </c>
      <c r="O172" s="115">
        <v>41.4</v>
      </c>
      <c r="P172" s="115">
        <v>24.839999999999996</v>
      </c>
      <c r="Q172" s="118">
        <v>11</v>
      </c>
      <c r="R172" s="116">
        <v>2</v>
      </c>
      <c r="S172" s="117">
        <v>8</v>
      </c>
      <c r="T172" s="117">
        <v>40</v>
      </c>
      <c r="U172" s="117">
        <v>2</v>
      </c>
      <c r="V172" s="113">
        <v>81.730499999999992</v>
      </c>
    </row>
    <row r="173" spans="1:22" ht="12.6" customHeight="1" x14ac:dyDescent="0.25">
      <c r="A173" s="114">
        <v>170</v>
      </c>
      <c r="B173" s="115">
        <v>22.438800000000001</v>
      </c>
      <c r="C173" s="115">
        <v>16.26192</v>
      </c>
      <c r="D173" s="115">
        <v>31.19904</v>
      </c>
      <c r="E173" s="115">
        <v>58.365719999999989</v>
      </c>
      <c r="F173" s="115">
        <v>104.75028</v>
      </c>
      <c r="G173" s="115">
        <v>50.143680000000003</v>
      </c>
      <c r="H173" s="115">
        <v>51.435359999999996</v>
      </c>
      <c r="I173" s="115">
        <v>35.943480000000001</v>
      </c>
      <c r="J173" s="115">
        <v>18.240840000000002</v>
      </c>
      <c r="K173" s="115">
        <v>8.8264800000000001</v>
      </c>
      <c r="L173" s="115">
        <v>12.419999999999998</v>
      </c>
      <c r="M173" s="115">
        <v>8.2799999999999994</v>
      </c>
      <c r="N173" s="115">
        <v>37.26</v>
      </c>
      <c r="O173" s="115">
        <v>57.959999999999994</v>
      </c>
      <c r="P173" s="115">
        <v>74.52</v>
      </c>
      <c r="Q173" s="118">
        <v>12</v>
      </c>
      <c r="R173" s="116">
        <v>3</v>
      </c>
      <c r="S173" s="117">
        <v>8</v>
      </c>
      <c r="T173" s="117">
        <v>40</v>
      </c>
      <c r="U173" s="117">
        <v>2</v>
      </c>
      <c r="V173" s="113">
        <v>72.254499999999993</v>
      </c>
    </row>
    <row r="174" spans="1:22" ht="12.6" customHeight="1" x14ac:dyDescent="0.25">
      <c r="A174" s="114">
        <v>171</v>
      </c>
      <c r="B174" s="115">
        <v>27.59</v>
      </c>
      <c r="C174" s="115">
        <v>24.22</v>
      </c>
      <c r="D174" s="115">
        <v>37.47</v>
      </c>
      <c r="E174" s="115">
        <v>78.760000000000005</v>
      </c>
      <c r="F174" s="115">
        <v>135.46</v>
      </c>
      <c r="G174" s="115">
        <v>42.38</v>
      </c>
      <c r="H174" s="115">
        <v>29.11</v>
      </c>
      <c r="I174" s="115">
        <v>37.630000000000003</v>
      </c>
      <c r="J174" s="115">
        <v>9.49</v>
      </c>
      <c r="K174" s="115">
        <v>5.24</v>
      </c>
      <c r="L174" s="115">
        <v>0</v>
      </c>
      <c r="M174" s="115">
        <v>20</v>
      </c>
      <c r="N174" s="115">
        <v>0</v>
      </c>
      <c r="O174" s="115">
        <v>100</v>
      </c>
      <c r="P174" s="115">
        <v>75</v>
      </c>
      <c r="Q174" s="118">
        <v>18</v>
      </c>
      <c r="R174" s="116">
        <v>1</v>
      </c>
      <c r="S174" s="117">
        <v>12</v>
      </c>
      <c r="T174" s="117">
        <v>20</v>
      </c>
      <c r="U174" s="117">
        <v>2</v>
      </c>
      <c r="V174" s="113">
        <v>112.27000000000002</v>
      </c>
    </row>
    <row r="175" spans="1:22" ht="12.6" customHeight="1" x14ac:dyDescent="0.25">
      <c r="A175" s="114">
        <v>172</v>
      </c>
      <c r="B175" s="115">
        <v>234.14</v>
      </c>
      <c r="C175" s="115">
        <v>225.95</v>
      </c>
      <c r="D175" s="115">
        <v>101.15</v>
      </c>
      <c r="E175" s="115">
        <v>44.95</v>
      </c>
      <c r="F175" s="115">
        <v>31.01</v>
      </c>
      <c r="G175" s="115">
        <v>0</v>
      </c>
      <c r="H175" s="115">
        <v>0</v>
      </c>
      <c r="I175" s="115">
        <v>10.88</v>
      </c>
      <c r="J175" s="115">
        <v>38.43</v>
      </c>
      <c r="K175" s="115">
        <v>37.96</v>
      </c>
      <c r="L175" s="115">
        <v>100</v>
      </c>
      <c r="M175" s="115">
        <v>99</v>
      </c>
      <c r="N175" s="115">
        <v>10</v>
      </c>
      <c r="O175" s="115">
        <v>10</v>
      </c>
      <c r="P175" s="115">
        <v>20</v>
      </c>
      <c r="Q175" s="118">
        <v>12</v>
      </c>
      <c r="R175" s="116">
        <v>5</v>
      </c>
      <c r="S175" s="117">
        <v>8</v>
      </c>
      <c r="T175" s="117">
        <v>20</v>
      </c>
      <c r="U175" s="117">
        <v>2</v>
      </c>
      <c r="V175" s="113">
        <v>81.283480000000012</v>
      </c>
    </row>
    <row r="176" spans="1:22" ht="12.6" customHeight="1" x14ac:dyDescent="0.25">
      <c r="A176" s="114">
        <v>173</v>
      </c>
      <c r="B176" s="115">
        <v>263.95</v>
      </c>
      <c r="C176" s="115">
        <v>238.63</v>
      </c>
      <c r="D176" s="115">
        <v>113.47</v>
      </c>
      <c r="E176" s="115">
        <v>47.72</v>
      </c>
      <c r="F176" s="115">
        <v>23.75</v>
      </c>
      <c r="G176" s="115">
        <v>0</v>
      </c>
      <c r="H176" s="115">
        <v>0</v>
      </c>
      <c r="I176" s="115">
        <v>1.91</v>
      </c>
      <c r="J176" s="115">
        <v>33.880000000000003</v>
      </c>
      <c r="K176" s="115">
        <v>47.47</v>
      </c>
      <c r="L176" s="115">
        <v>100</v>
      </c>
      <c r="M176" s="115">
        <v>100</v>
      </c>
      <c r="N176" s="115">
        <v>50</v>
      </c>
      <c r="O176" s="115">
        <v>20</v>
      </c>
      <c r="P176" s="115">
        <v>5</v>
      </c>
      <c r="Q176" s="118">
        <v>12</v>
      </c>
      <c r="R176" s="116">
        <v>6</v>
      </c>
      <c r="S176" s="117">
        <v>8</v>
      </c>
      <c r="T176" s="117">
        <v>20</v>
      </c>
      <c r="U176" s="117">
        <v>2</v>
      </c>
      <c r="V176" s="113">
        <v>86.784710000000004</v>
      </c>
    </row>
    <row r="177" spans="1:22" ht="12.6" customHeight="1" x14ac:dyDescent="0.25">
      <c r="A177" s="114">
        <v>174</v>
      </c>
      <c r="B177" s="115">
        <v>22.844520000000003</v>
      </c>
      <c r="C177" s="115">
        <v>20.05416</v>
      </c>
      <c r="D177" s="115">
        <v>31.025159999999996</v>
      </c>
      <c r="E177" s="115">
        <v>65.213280000000012</v>
      </c>
      <c r="F177" s="115">
        <v>112.16088000000001</v>
      </c>
      <c r="G177" s="115">
        <v>35.09064</v>
      </c>
      <c r="H177" s="115">
        <v>24.103079999999999</v>
      </c>
      <c r="I177" s="115">
        <v>31.157640000000001</v>
      </c>
      <c r="J177" s="115">
        <v>7.8577199999999996</v>
      </c>
      <c r="K177" s="115">
        <v>4.3387199999999995</v>
      </c>
      <c r="L177" s="115">
        <v>0</v>
      </c>
      <c r="M177" s="115">
        <v>16.559999999999999</v>
      </c>
      <c r="N177" s="115">
        <v>0</v>
      </c>
      <c r="O177" s="115">
        <v>82.8</v>
      </c>
      <c r="P177" s="115">
        <v>62.099999999999994</v>
      </c>
      <c r="Q177" s="118">
        <v>12</v>
      </c>
      <c r="R177" s="116">
        <v>1</v>
      </c>
      <c r="S177" s="117">
        <v>8</v>
      </c>
      <c r="T177" s="117">
        <v>40</v>
      </c>
      <c r="U177" s="117">
        <v>2</v>
      </c>
      <c r="V177" s="113">
        <v>94.76</v>
      </c>
    </row>
    <row r="178" spans="1:22" ht="12.6" customHeight="1" x14ac:dyDescent="0.25">
      <c r="A178" s="114">
        <v>175</v>
      </c>
      <c r="B178" s="115">
        <v>82.01339999999999</v>
      </c>
      <c r="C178" s="115">
        <v>33.492600000000003</v>
      </c>
      <c r="D178" s="115">
        <v>21.652200000000001</v>
      </c>
      <c r="E178" s="115">
        <v>18.207719999999998</v>
      </c>
      <c r="F178" s="115">
        <v>51.435359999999996</v>
      </c>
      <c r="G178" s="115">
        <v>5.7794400000000001</v>
      </c>
      <c r="H178" s="115">
        <v>27.125279999999997</v>
      </c>
      <c r="I178" s="115">
        <v>27.37368</v>
      </c>
      <c r="J178" s="115">
        <v>54.532080000000001</v>
      </c>
      <c r="K178" s="115">
        <v>22.322880000000001</v>
      </c>
      <c r="L178" s="115">
        <v>24.839999999999996</v>
      </c>
      <c r="M178" s="115">
        <v>74.52</v>
      </c>
      <c r="N178" s="115">
        <v>0</v>
      </c>
      <c r="O178" s="115">
        <v>12.419999999999998</v>
      </c>
      <c r="P178" s="115">
        <v>33.119999999999997</v>
      </c>
      <c r="Q178" s="118">
        <v>12</v>
      </c>
      <c r="R178" s="116">
        <v>2</v>
      </c>
      <c r="S178" s="117">
        <v>7</v>
      </c>
      <c r="T178" s="117">
        <v>40</v>
      </c>
      <c r="U178" s="117">
        <v>2</v>
      </c>
      <c r="V178" s="113">
        <v>74.623499999999993</v>
      </c>
    </row>
    <row r="179" spans="1:22" ht="12.6" customHeight="1" x14ac:dyDescent="0.25">
      <c r="A179" s="114">
        <v>176</v>
      </c>
      <c r="B179" s="115">
        <v>203.01732000000001</v>
      </c>
      <c r="C179" s="115">
        <v>181.14156</v>
      </c>
      <c r="D179" s="115">
        <v>89.58959999999999</v>
      </c>
      <c r="E179" s="115">
        <v>38.154239999999994</v>
      </c>
      <c r="F179" s="115">
        <v>22.736880000000003</v>
      </c>
      <c r="G179" s="115">
        <v>0</v>
      </c>
      <c r="H179" s="115">
        <v>0</v>
      </c>
      <c r="I179" s="115">
        <v>1.9043999999999996</v>
      </c>
      <c r="J179" s="115">
        <v>29.16216</v>
      </c>
      <c r="K179" s="115">
        <v>38.543399999999998</v>
      </c>
      <c r="L179" s="115">
        <v>82.8</v>
      </c>
      <c r="M179" s="115">
        <v>82.8</v>
      </c>
      <c r="N179" s="115">
        <v>8.2799999999999994</v>
      </c>
      <c r="O179" s="115">
        <v>0</v>
      </c>
      <c r="P179" s="115">
        <v>18.216000000000001</v>
      </c>
      <c r="Q179" s="118">
        <v>12</v>
      </c>
      <c r="R179" s="116">
        <v>3</v>
      </c>
      <c r="S179" s="117">
        <v>5</v>
      </c>
      <c r="T179" s="117">
        <v>40</v>
      </c>
      <c r="U179" s="117">
        <v>2</v>
      </c>
      <c r="V179" s="113">
        <v>69.885499999999993</v>
      </c>
    </row>
    <row r="180" spans="1:22" ht="12.6" customHeight="1" x14ac:dyDescent="0.25">
      <c r="A180" s="114">
        <v>177</v>
      </c>
      <c r="B180" s="115">
        <v>331.63</v>
      </c>
      <c r="C180" s="115">
        <v>238.21</v>
      </c>
      <c r="D180" s="115">
        <v>201.08</v>
      </c>
      <c r="E180" s="115">
        <v>98.06</v>
      </c>
      <c r="F180" s="115">
        <v>34.520000000000003</v>
      </c>
      <c r="G180" s="115">
        <v>0</v>
      </c>
      <c r="H180" s="115">
        <v>0</v>
      </c>
      <c r="I180" s="115">
        <v>0.14000000000000001</v>
      </c>
      <c r="J180" s="115">
        <v>14.94</v>
      </c>
      <c r="K180" s="115">
        <v>50</v>
      </c>
      <c r="L180" s="115">
        <v>100</v>
      </c>
      <c r="M180" s="115">
        <v>100</v>
      </c>
      <c r="N180" s="115">
        <v>100</v>
      </c>
      <c r="O180" s="115">
        <v>93.6</v>
      </c>
      <c r="P180" s="115">
        <v>18.8</v>
      </c>
      <c r="Q180" s="118">
        <v>17</v>
      </c>
      <c r="R180" s="116">
        <v>1</v>
      </c>
      <c r="S180" s="117">
        <v>7</v>
      </c>
      <c r="T180" s="117">
        <v>20</v>
      </c>
      <c r="U180" s="117">
        <v>2</v>
      </c>
      <c r="V180" s="113">
        <v>130.12093000000002</v>
      </c>
    </row>
    <row r="181" spans="1:22" ht="12.6" customHeight="1" x14ac:dyDescent="0.25">
      <c r="A181" s="111" t="s">
        <v>47</v>
      </c>
      <c r="B181" s="111" t="s">
        <v>4</v>
      </c>
      <c r="C181" s="111" t="s">
        <v>5</v>
      </c>
      <c r="D181" s="111" t="s">
        <v>9</v>
      </c>
      <c r="E181" s="111" t="s">
        <v>8</v>
      </c>
      <c r="F181" s="111" t="s">
        <v>10</v>
      </c>
      <c r="G181" s="111" t="s">
        <v>11</v>
      </c>
      <c r="H181" s="111" t="s">
        <v>28</v>
      </c>
      <c r="I181" s="111" t="s">
        <v>29</v>
      </c>
      <c r="J181" s="111" t="s">
        <v>30</v>
      </c>
      <c r="K181" s="111" t="s">
        <v>31</v>
      </c>
      <c r="L181" s="111" t="s">
        <v>32</v>
      </c>
      <c r="M181" s="111" t="s">
        <v>33</v>
      </c>
      <c r="N181" s="111" t="s">
        <v>34</v>
      </c>
      <c r="O181" s="111" t="s">
        <v>35</v>
      </c>
      <c r="P181" s="112" t="s">
        <v>36</v>
      </c>
      <c r="Q181" s="112" t="s">
        <v>37</v>
      </c>
      <c r="R181" s="111" t="s">
        <v>38</v>
      </c>
      <c r="S181" s="111" t="s">
        <v>39</v>
      </c>
      <c r="T181" s="111" t="s">
        <v>40</v>
      </c>
      <c r="U181" s="111" t="s">
        <v>41</v>
      </c>
      <c r="V181" s="113" t="s">
        <v>57</v>
      </c>
    </row>
    <row r="182" spans="1:22" ht="12.6" customHeight="1" x14ac:dyDescent="0.25">
      <c r="A182" s="114">
        <v>178</v>
      </c>
      <c r="B182" s="115">
        <v>214.02</v>
      </c>
      <c r="C182" s="115">
        <v>179.32</v>
      </c>
      <c r="D182" s="115">
        <v>111.58</v>
      </c>
      <c r="E182" s="115">
        <v>51.45</v>
      </c>
      <c r="F182" s="115">
        <v>47.99</v>
      </c>
      <c r="G182" s="115">
        <v>0</v>
      </c>
      <c r="H182" s="115">
        <v>0.26</v>
      </c>
      <c r="I182" s="115">
        <v>14.13</v>
      </c>
      <c r="J182" s="115">
        <v>42.72</v>
      </c>
      <c r="K182" s="115">
        <v>38.68</v>
      </c>
      <c r="L182" s="115">
        <v>100</v>
      </c>
      <c r="M182" s="115">
        <v>100</v>
      </c>
      <c r="N182" s="115">
        <v>3</v>
      </c>
      <c r="O182" s="115">
        <v>4</v>
      </c>
      <c r="P182" s="115">
        <v>3</v>
      </c>
      <c r="Q182" s="118">
        <v>13</v>
      </c>
      <c r="R182" s="116">
        <v>2</v>
      </c>
      <c r="S182" s="117">
        <v>8</v>
      </c>
      <c r="T182" s="117">
        <v>20</v>
      </c>
      <c r="U182" s="117">
        <v>2</v>
      </c>
      <c r="V182" s="113">
        <v>109.91233000000001</v>
      </c>
    </row>
    <row r="183" spans="1:22" ht="12.6" customHeight="1" x14ac:dyDescent="0.25">
      <c r="A183" s="114">
        <v>179</v>
      </c>
      <c r="B183" s="115">
        <v>252.72</v>
      </c>
      <c r="C183" s="115">
        <v>321.39999999999998</v>
      </c>
      <c r="D183" s="115">
        <v>275.07</v>
      </c>
      <c r="E183" s="115">
        <v>222.32</v>
      </c>
      <c r="F183" s="115">
        <v>148.01</v>
      </c>
      <c r="G183" s="115">
        <v>1.53</v>
      </c>
      <c r="H183" s="115">
        <v>1.55</v>
      </c>
      <c r="I183" s="115">
        <v>0.01</v>
      </c>
      <c r="J183" s="115">
        <v>0.22</v>
      </c>
      <c r="K183" s="115">
        <v>3.23</v>
      </c>
      <c r="L183" s="115">
        <v>100</v>
      </c>
      <c r="M183" s="115">
        <v>82</v>
      </c>
      <c r="N183" s="115">
        <v>100</v>
      </c>
      <c r="O183" s="115">
        <v>100</v>
      </c>
      <c r="P183" s="115">
        <v>36.9</v>
      </c>
      <c r="Q183" s="118">
        <v>11</v>
      </c>
      <c r="R183" s="116">
        <v>3</v>
      </c>
      <c r="S183" s="117">
        <v>6</v>
      </c>
      <c r="T183" s="117">
        <v>20</v>
      </c>
      <c r="U183" s="117">
        <v>2</v>
      </c>
      <c r="V183" s="113">
        <v>95.54177</v>
      </c>
    </row>
    <row r="184" spans="1:22" ht="12.6" customHeight="1" x14ac:dyDescent="0.25">
      <c r="A184" s="114">
        <v>180</v>
      </c>
      <c r="B184" s="115">
        <v>250.96</v>
      </c>
      <c r="C184" s="115">
        <v>107.69</v>
      </c>
      <c r="D184" s="115">
        <v>48.58</v>
      </c>
      <c r="E184" s="115">
        <v>28.62</v>
      </c>
      <c r="F184" s="115">
        <v>25.48</v>
      </c>
      <c r="G184" s="115">
        <v>0</v>
      </c>
      <c r="H184" s="115">
        <v>7.71</v>
      </c>
      <c r="I184" s="115">
        <v>34.64</v>
      </c>
      <c r="J184" s="115">
        <v>37.909999999999997</v>
      </c>
      <c r="K184" s="115">
        <v>24.66</v>
      </c>
      <c r="L184" s="115">
        <v>100</v>
      </c>
      <c r="M184" s="115">
        <v>90</v>
      </c>
      <c r="N184" s="115">
        <v>90</v>
      </c>
      <c r="O184" s="115">
        <v>15</v>
      </c>
      <c r="P184" s="115">
        <v>0</v>
      </c>
      <c r="Q184" s="118">
        <v>18</v>
      </c>
      <c r="R184" s="116">
        <v>1</v>
      </c>
      <c r="S184" s="117">
        <v>9</v>
      </c>
      <c r="T184" s="117">
        <v>20</v>
      </c>
      <c r="U184" s="117">
        <v>2</v>
      </c>
      <c r="V184" s="113">
        <v>134.05038000000002</v>
      </c>
    </row>
    <row r="185" spans="1:22" ht="12.6" customHeight="1" x14ac:dyDescent="0.25">
      <c r="A185" s="114">
        <v>181</v>
      </c>
      <c r="B185" s="115">
        <v>241.34</v>
      </c>
      <c r="C185" s="115">
        <v>105.8</v>
      </c>
      <c r="D185" s="115">
        <v>49.86</v>
      </c>
      <c r="E185" s="115">
        <v>29.17</v>
      </c>
      <c r="F185" s="115">
        <v>15.73</v>
      </c>
      <c r="G185" s="115">
        <v>0</v>
      </c>
      <c r="H185" s="115">
        <v>8.89</v>
      </c>
      <c r="I185" s="115">
        <v>34.35</v>
      </c>
      <c r="J185" s="115">
        <v>35.71</v>
      </c>
      <c r="K185" s="115">
        <v>77.180000000000007</v>
      </c>
      <c r="L185" s="115">
        <v>97</v>
      </c>
      <c r="M185" s="115">
        <v>5</v>
      </c>
      <c r="N185" s="115">
        <v>30</v>
      </c>
      <c r="O185" s="115">
        <v>5</v>
      </c>
      <c r="P185" s="115">
        <v>30</v>
      </c>
      <c r="Q185" s="118">
        <v>12</v>
      </c>
      <c r="R185" s="116">
        <v>2</v>
      </c>
      <c r="S185" s="117">
        <v>9</v>
      </c>
      <c r="T185" s="117">
        <v>20</v>
      </c>
      <c r="U185" s="117">
        <v>2</v>
      </c>
      <c r="V185" s="113">
        <v>106.65650000000001</v>
      </c>
    </row>
    <row r="186" spans="1:22" ht="12.6" customHeight="1" x14ac:dyDescent="0.25">
      <c r="A186" s="114">
        <v>182</v>
      </c>
      <c r="B186" s="115">
        <v>117.1</v>
      </c>
      <c r="C186" s="115">
        <v>41.39</v>
      </c>
      <c r="D186" s="115">
        <v>27.6</v>
      </c>
      <c r="E186" s="115">
        <v>19.809999999999999</v>
      </c>
      <c r="F186" s="115">
        <v>38.909999999999997</v>
      </c>
      <c r="G186" s="115">
        <v>3.28</v>
      </c>
      <c r="H186" s="115">
        <v>39.4</v>
      </c>
      <c r="I186" s="115">
        <v>49.61</v>
      </c>
      <c r="J186" s="115">
        <v>50.87</v>
      </c>
      <c r="K186" s="115">
        <v>32.92</v>
      </c>
      <c r="L186" s="115">
        <v>40</v>
      </c>
      <c r="M186" s="115">
        <v>20</v>
      </c>
      <c r="N186" s="115">
        <v>5</v>
      </c>
      <c r="O186" s="115">
        <v>13</v>
      </c>
      <c r="P186" s="115">
        <v>30</v>
      </c>
      <c r="Q186" s="118">
        <v>13</v>
      </c>
      <c r="R186" s="116">
        <v>3</v>
      </c>
      <c r="S186" s="117">
        <v>10</v>
      </c>
      <c r="T186" s="117">
        <v>20</v>
      </c>
      <c r="U186" s="117">
        <v>2</v>
      </c>
      <c r="V186" s="113">
        <v>104.29883000000001</v>
      </c>
    </row>
    <row r="187" spans="1:22" ht="12.6" customHeight="1" x14ac:dyDescent="0.25">
      <c r="A187" s="114">
        <v>183</v>
      </c>
      <c r="B187" s="115">
        <v>397.95599999999996</v>
      </c>
      <c r="C187" s="115">
        <v>285.85199999999998</v>
      </c>
      <c r="D187" s="115">
        <v>241.29599999999999</v>
      </c>
      <c r="E187" s="115">
        <v>117.672</v>
      </c>
      <c r="F187" s="115">
        <v>41.423999999999999</v>
      </c>
      <c r="G187" s="115">
        <v>0</v>
      </c>
      <c r="H187" s="115">
        <v>0</v>
      </c>
      <c r="I187" s="115">
        <v>0.16800000000000001</v>
      </c>
      <c r="J187" s="115">
        <v>17.927999999999997</v>
      </c>
      <c r="K187" s="115">
        <v>60</v>
      </c>
      <c r="L187" s="115">
        <v>109</v>
      </c>
      <c r="M187" s="115">
        <v>110</v>
      </c>
      <c r="N187" s="115">
        <v>105</v>
      </c>
      <c r="O187" s="115">
        <v>112.32</v>
      </c>
      <c r="P187" s="115">
        <v>22.56</v>
      </c>
      <c r="Q187" s="118">
        <v>18</v>
      </c>
      <c r="R187" s="116">
        <v>1</v>
      </c>
      <c r="S187" s="117">
        <v>8</v>
      </c>
      <c r="T187" s="117">
        <v>30</v>
      </c>
      <c r="U187" s="117">
        <v>2</v>
      </c>
      <c r="V187" s="113">
        <v>128</v>
      </c>
    </row>
    <row r="188" spans="1:22" ht="12.6" customHeight="1" x14ac:dyDescent="0.25">
      <c r="A188" s="114">
        <v>184</v>
      </c>
      <c r="B188" s="115">
        <v>256.82400000000001</v>
      </c>
      <c r="C188" s="115">
        <v>215.184</v>
      </c>
      <c r="D188" s="115">
        <v>133.89599999999999</v>
      </c>
      <c r="E188" s="115">
        <v>61.74</v>
      </c>
      <c r="F188" s="115">
        <v>57.588000000000001</v>
      </c>
      <c r="G188" s="115">
        <v>0</v>
      </c>
      <c r="H188" s="115">
        <v>0.312</v>
      </c>
      <c r="I188" s="115">
        <v>16.956</v>
      </c>
      <c r="J188" s="115">
        <v>51.263999999999996</v>
      </c>
      <c r="K188" s="115">
        <v>46.415999999999997</v>
      </c>
      <c r="L188" s="115">
        <v>108</v>
      </c>
      <c r="M188" s="115">
        <v>110</v>
      </c>
      <c r="N188" s="115">
        <v>7</v>
      </c>
      <c r="O188" s="115">
        <v>1.08</v>
      </c>
      <c r="P188" s="115">
        <v>4</v>
      </c>
      <c r="Q188" s="118">
        <v>16</v>
      </c>
      <c r="R188" s="116">
        <v>2</v>
      </c>
      <c r="S188" s="117">
        <v>9</v>
      </c>
      <c r="T188" s="117">
        <v>30</v>
      </c>
      <c r="U188" s="117">
        <v>2</v>
      </c>
      <c r="V188" s="113">
        <v>131.89479600000001</v>
      </c>
    </row>
    <row r="189" spans="1:22" ht="12.6" customHeight="1" x14ac:dyDescent="0.25">
      <c r="A189" s="114">
        <v>185</v>
      </c>
      <c r="B189" s="115">
        <v>303.26400000000001</v>
      </c>
      <c r="C189" s="115">
        <v>385.67999999999995</v>
      </c>
      <c r="D189" s="115">
        <v>330.084</v>
      </c>
      <c r="E189" s="115">
        <v>266.78399999999999</v>
      </c>
      <c r="F189" s="115">
        <v>177.61199999999999</v>
      </c>
      <c r="G189" s="115">
        <v>1.8359999999999999</v>
      </c>
      <c r="H189" s="115">
        <v>1.8599999999999999</v>
      </c>
      <c r="I189" s="115">
        <v>1.2E-2</v>
      </c>
      <c r="J189" s="115">
        <v>0.26400000000000001</v>
      </c>
      <c r="K189" s="115">
        <v>3.8759999999999999</v>
      </c>
      <c r="L189" s="115">
        <v>107</v>
      </c>
      <c r="M189" s="115">
        <v>110</v>
      </c>
      <c r="N189" s="115">
        <v>110</v>
      </c>
      <c r="O189" s="115">
        <v>120</v>
      </c>
      <c r="P189" s="115">
        <v>44.279999999999994</v>
      </c>
      <c r="Q189" s="118">
        <v>18</v>
      </c>
      <c r="R189" s="116">
        <v>1</v>
      </c>
      <c r="S189" s="117">
        <v>7</v>
      </c>
      <c r="T189" s="117">
        <v>30</v>
      </c>
      <c r="U189" s="117">
        <v>2</v>
      </c>
      <c r="V189" s="113">
        <v>116.76080000000002</v>
      </c>
    </row>
    <row r="190" spans="1:22" ht="12.6" customHeight="1" x14ac:dyDescent="0.25">
      <c r="A190" s="114">
        <v>186</v>
      </c>
      <c r="B190" s="115">
        <v>25.04</v>
      </c>
      <c r="C190" s="115">
        <v>18.48</v>
      </c>
      <c r="D190" s="115">
        <v>33.31</v>
      </c>
      <c r="E190" s="115">
        <v>75.44</v>
      </c>
      <c r="F190" s="115">
        <v>163.68</v>
      </c>
      <c r="G190" s="115">
        <v>47.39</v>
      </c>
      <c r="H190" s="115">
        <v>85.55</v>
      </c>
      <c r="I190" s="115">
        <v>41.85</v>
      </c>
      <c r="J190" s="115">
        <v>19.87</v>
      </c>
      <c r="K190" s="115">
        <v>1.97</v>
      </c>
      <c r="L190" s="115">
        <v>0</v>
      </c>
      <c r="M190" s="115">
        <v>14</v>
      </c>
      <c r="N190" s="115">
        <v>35</v>
      </c>
      <c r="O190" s="115">
        <v>50</v>
      </c>
      <c r="P190" s="115">
        <v>30</v>
      </c>
      <c r="Q190" s="116">
        <v>13</v>
      </c>
      <c r="R190" s="116">
        <v>5</v>
      </c>
      <c r="S190" s="117">
        <v>11</v>
      </c>
      <c r="T190" s="117">
        <v>20</v>
      </c>
      <c r="U190" s="117">
        <v>2</v>
      </c>
      <c r="V190" s="113">
        <v>86.313999999999993</v>
      </c>
    </row>
    <row r="191" spans="1:22" ht="12.6" customHeight="1" x14ac:dyDescent="0.25">
      <c r="A191" s="114">
        <v>187</v>
      </c>
      <c r="B191" s="115">
        <v>27.1</v>
      </c>
      <c r="C191" s="115">
        <v>19.64</v>
      </c>
      <c r="D191" s="115">
        <v>37.68</v>
      </c>
      <c r="E191" s="115">
        <v>70.489999999999995</v>
      </c>
      <c r="F191" s="115">
        <v>126.51</v>
      </c>
      <c r="G191" s="115">
        <v>60.56</v>
      </c>
      <c r="H191" s="115">
        <v>62.12</v>
      </c>
      <c r="I191" s="115">
        <v>43.41</v>
      </c>
      <c r="J191" s="115">
        <v>22.03</v>
      </c>
      <c r="K191" s="115">
        <v>10.66</v>
      </c>
      <c r="L191" s="115">
        <v>15</v>
      </c>
      <c r="M191" s="115">
        <v>10</v>
      </c>
      <c r="N191" s="115">
        <v>45</v>
      </c>
      <c r="O191" s="115">
        <v>70</v>
      </c>
      <c r="P191" s="115">
        <v>90</v>
      </c>
      <c r="Q191" s="116">
        <v>12</v>
      </c>
      <c r="R191" s="116">
        <v>6</v>
      </c>
      <c r="S191" s="117">
        <v>11</v>
      </c>
      <c r="T191" s="117">
        <v>20</v>
      </c>
      <c r="U191" s="117">
        <v>2</v>
      </c>
      <c r="V191" s="113">
        <v>80.855000000000004</v>
      </c>
    </row>
    <row r="192" spans="1:22" ht="12.6" customHeight="1" x14ac:dyDescent="0.25">
      <c r="A192" s="114">
        <v>188</v>
      </c>
      <c r="B192" s="115">
        <v>209.31</v>
      </c>
      <c r="C192" s="115">
        <v>209.72</v>
      </c>
      <c r="D192" s="115">
        <v>88.36</v>
      </c>
      <c r="E192" s="115">
        <v>38.979999999999997</v>
      </c>
      <c r="F192" s="115">
        <v>22.33</v>
      </c>
      <c r="G192" s="115">
        <v>0.13</v>
      </c>
      <c r="H192" s="115">
        <v>0.5</v>
      </c>
      <c r="I192" s="115">
        <v>17.75</v>
      </c>
      <c r="J192" s="115">
        <v>51.54</v>
      </c>
      <c r="K192" s="115">
        <v>55.85</v>
      </c>
      <c r="L192" s="115">
        <v>100</v>
      </c>
      <c r="M192" s="115">
        <v>95</v>
      </c>
      <c r="N192" s="115">
        <v>100</v>
      </c>
      <c r="O192" s="115">
        <v>10</v>
      </c>
      <c r="P192" s="115">
        <v>0</v>
      </c>
      <c r="Q192" s="116">
        <v>16</v>
      </c>
      <c r="R192" s="116">
        <v>1</v>
      </c>
      <c r="S192" s="117">
        <v>7</v>
      </c>
      <c r="T192" s="117">
        <v>20</v>
      </c>
      <c r="U192" s="117">
        <v>2</v>
      </c>
      <c r="V192" s="113">
        <v>115.875</v>
      </c>
    </row>
    <row r="193" spans="1:22" ht="12.6" customHeight="1" x14ac:dyDescent="0.25">
      <c r="A193" s="114">
        <v>189</v>
      </c>
      <c r="B193" s="115">
        <v>301.15199999999999</v>
      </c>
      <c r="C193" s="115">
        <v>129.22799999999998</v>
      </c>
      <c r="D193" s="115">
        <v>58.295999999999992</v>
      </c>
      <c r="E193" s="115">
        <v>34.344000000000001</v>
      </c>
      <c r="F193" s="115">
        <v>30.576000000000001</v>
      </c>
      <c r="G193" s="115">
        <v>0</v>
      </c>
      <c r="H193" s="115">
        <v>9.2519999999999989</v>
      </c>
      <c r="I193" s="115">
        <v>41.567999999999998</v>
      </c>
      <c r="J193" s="115">
        <v>45.491999999999997</v>
      </c>
      <c r="K193" s="115">
        <v>29.591999999999999</v>
      </c>
      <c r="L193" s="115">
        <v>120</v>
      </c>
      <c r="M193" s="115">
        <v>100</v>
      </c>
      <c r="N193" s="115">
        <v>100</v>
      </c>
      <c r="O193" s="115">
        <v>18</v>
      </c>
      <c r="P193" s="115">
        <v>0</v>
      </c>
      <c r="Q193" s="118">
        <v>18</v>
      </c>
      <c r="R193" s="116">
        <v>1</v>
      </c>
      <c r="S193" s="117">
        <v>11</v>
      </c>
      <c r="T193" s="117">
        <v>30</v>
      </c>
      <c r="U193" s="117">
        <v>2</v>
      </c>
      <c r="V193" s="113">
        <v>160.86045600000003</v>
      </c>
    </row>
    <row r="194" spans="1:22" ht="12.6" customHeight="1" x14ac:dyDescent="0.25">
      <c r="A194" s="114">
        <v>190</v>
      </c>
      <c r="B194" s="115">
        <v>289.608</v>
      </c>
      <c r="C194" s="115">
        <v>126.96</v>
      </c>
      <c r="D194" s="115">
        <v>59.831999999999994</v>
      </c>
      <c r="E194" s="115">
        <v>35.003999999999998</v>
      </c>
      <c r="F194" s="115">
        <v>18.876000000000001</v>
      </c>
      <c r="G194" s="115">
        <v>0</v>
      </c>
      <c r="H194" s="115">
        <v>10.668000000000001</v>
      </c>
      <c r="I194" s="115">
        <v>41.22</v>
      </c>
      <c r="J194" s="115">
        <v>42.851999999999997</v>
      </c>
      <c r="K194" s="115">
        <v>92.616</v>
      </c>
      <c r="L194" s="115">
        <v>110</v>
      </c>
      <c r="M194" s="115">
        <v>12</v>
      </c>
      <c r="N194" s="115">
        <v>40</v>
      </c>
      <c r="O194" s="115">
        <v>6</v>
      </c>
      <c r="P194" s="115">
        <v>36</v>
      </c>
      <c r="Q194" s="118">
        <v>15</v>
      </c>
      <c r="R194" s="116">
        <v>2</v>
      </c>
      <c r="S194" s="117">
        <v>11</v>
      </c>
      <c r="T194" s="117">
        <v>30</v>
      </c>
      <c r="U194" s="117">
        <v>2</v>
      </c>
      <c r="V194" s="113">
        <v>127.98780000000001</v>
      </c>
    </row>
    <row r="195" spans="1:22" ht="12.6" customHeight="1" x14ac:dyDescent="0.25">
      <c r="A195" s="114">
        <v>191</v>
      </c>
      <c r="B195" s="115">
        <v>140.51999999999998</v>
      </c>
      <c r="C195" s="115">
        <v>49.667999999999999</v>
      </c>
      <c r="D195" s="115">
        <v>33.119999999999997</v>
      </c>
      <c r="E195" s="115">
        <v>23.771999999999998</v>
      </c>
      <c r="F195" s="115">
        <v>46.691999999999993</v>
      </c>
      <c r="G195" s="115">
        <v>3.9359999999999995</v>
      </c>
      <c r="H195" s="115">
        <v>47.279999999999994</v>
      </c>
      <c r="I195" s="115">
        <v>59.531999999999996</v>
      </c>
      <c r="J195" s="115">
        <v>61.043999999999997</v>
      </c>
      <c r="K195" s="115">
        <v>39.503999999999998</v>
      </c>
      <c r="L195" s="115">
        <v>48</v>
      </c>
      <c r="M195" s="115">
        <v>12</v>
      </c>
      <c r="N195" s="115">
        <v>10</v>
      </c>
      <c r="O195" s="115">
        <v>15.6</v>
      </c>
      <c r="P195" s="115">
        <v>36</v>
      </c>
      <c r="Q195" s="118">
        <v>16</v>
      </c>
      <c r="R195" s="116">
        <v>4</v>
      </c>
      <c r="S195" s="117">
        <v>10</v>
      </c>
      <c r="T195" s="117">
        <v>30</v>
      </c>
      <c r="U195" s="117">
        <v>2</v>
      </c>
      <c r="V195" s="113">
        <v>125.15859600000002</v>
      </c>
    </row>
    <row r="196" spans="1:22" ht="12.6" customHeight="1" x14ac:dyDescent="0.25">
      <c r="A196" s="114">
        <v>192</v>
      </c>
      <c r="B196" s="115">
        <v>54.263999999999996</v>
      </c>
      <c r="C196" s="115">
        <v>34.716000000000001</v>
      </c>
      <c r="D196" s="115">
        <v>29.663999999999998</v>
      </c>
      <c r="E196" s="115">
        <v>46.967999999999996</v>
      </c>
      <c r="F196" s="115">
        <v>98.676000000000002</v>
      </c>
      <c r="G196" s="115">
        <v>53.243999999999993</v>
      </c>
      <c r="H196" s="115">
        <v>56.279999999999994</v>
      </c>
      <c r="I196" s="115">
        <v>40.463999999999999</v>
      </c>
      <c r="J196" s="115">
        <v>50.279999999999994</v>
      </c>
      <c r="K196" s="115">
        <v>15.143999999999998</v>
      </c>
      <c r="L196" s="115">
        <v>96</v>
      </c>
      <c r="M196" s="115">
        <v>10</v>
      </c>
      <c r="N196" s="115">
        <v>15</v>
      </c>
      <c r="O196" s="115">
        <v>0</v>
      </c>
      <c r="P196" s="115">
        <v>120</v>
      </c>
      <c r="Q196" s="118">
        <v>16</v>
      </c>
      <c r="R196" s="116">
        <v>5</v>
      </c>
      <c r="S196" s="117">
        <v>11</v>
      </c>
      <c r="T196" s="117">
        <v>30</v>
      </c>
      <c r="U196" s="117">
        <v>2</v>
      </c>
      <c r="V196" s="113">
        <v>116.940432</v>
      </c>
    </row>
    <row r="197" spans="1:22" ht="12.6" customHeight="1" x14ac:dyDescent="0.25">
      <c r="A197" s="114">
        <v>193</v>
      </c>
      <c r="B197" s="115">
        <v>30.047999999999998</v>
      </c>
      <c r="C197" s="115">
        <v>22.175999999999998</v>
      </c>
      <c r="D197" s="115">
        <v>39.972000000000001</v>
      </c>
      <c r="E197" s="115">
        <v>90.527999999999992</v>
      </c>
      <c r="F197" s="115">
        <v>196.416</v>
      </c>
      <c r="G197" s="115">
        <v>56.868000000000002</v>
      </c>
      <c r="H197" s="115">
        <v>102.66</v>
      </c>
      <c r="I197" s="115">
        <v>50.22</v>
      </c>
      <c r="J197" s="115">
        <v>23.844000000000001</v>
      </c>
      <c r="K197" s="115">
        <v>2.3639999999999999</v>
      </c>
      <c r="L197" s="115">
        <v>0</v>
      </c>
      <c r="M197" s="115">
        <v>17</v>
      </c>
      <c r="N197" s="115">
        <v>42</v>
      </c>
      <c r="O197" s="115">
        <v>60</v>
      </c>
      <c r="P197" s="115">
        <v>36</v>
      </c>
      <c r="Q197" s="118">
        <v>18</v>
      </c>
      <c r="R197" s="116">
        <v>6</v>
      </c>
      <c r="S197" s="117">
        <v>12</v>
      </c>
      <c r="T197" s="117">
        <v>30</v>
      </c>
      <c r="U197" s="117">
        <v>2</v>
      </c>
      <c r="V197" s="113">
        <v>112.898712</v>
      </c>
    </row>
    <row r="198" spans="1:22" ht="12.6" customHeight="1" x14ac:dyDescent="0.25">
      <c r="A198" s="114">
        <v>194</v>
      </c>
      <c r="B198" s="115">
        <v>22.072000000000003</v>
      </c>
      <c r="C198" s="115">
        <v>19.376000000000001</v>
      </c>
      <c r="D198" s="115">
        <v>29.975999999999999</v>
      </c>
      <c r="E198" s="115">
        <v>63.00800000000001</v>
      </c>
      <c r="F198" s="115">
        <v>108.36800000000001</v>
      </c>
      <c r="G198" s="115">
        <v>33.904000000000003</v>
      </c>
      <c r="H198" s="115">
        <v>23.288</v>
      </c>
      <c r="I198" s="115">
        <v>30.104000000000003</v>
      </c>
      <c r="J198" s="115">
        <v>7.5920000000000005</v>
      </c>
      <c r="K198" s="115">
        <v>4.1920000000000002</v>
      </c>
      <c r="L198" s="115">
        <v>0</v>
      </c>
      <c r="M198" s="115">
        <v>16</v>
      </c>
      <c r="N198" s="115">
        <v>0</v>
      </c>
      <c r="O198" s="115">
        <v>80</v>
      </c>
      <c r="P198" s="115">
        <v>60</v>
      </c>
      <c r="Q198" s="118">
        <v>12</v>
      </c>
      <c r="R198" s="116">
        <v>1</v>
      </c>
      <c r="S198" s="117">
        <v>9</v>
      </c>
      <c r="T198" s="117">
        <v>40</v>
      </c>
      <c r="U198" s="117">
        <v>2</v>
      </c>
      <c r="V198" s="113">
        <v>89.816000000000003</v>
      </c>
    </row>
    <row r="199" spans="1:22" ht="12.6" customHeight="1" x14ac:dyDescent="0.25">
      <c r="A199" s="114">
        <v>195</v>
      </c>
      <c r="B199" s="115">
        <v>187.31200000000001</v>
      </c>
      <c r="C199" s="115">
        <v>180.76</v>
      </c>
      <c r="D199" s="115">
        <v>80.920000000000016</v>
      </c>
      <c r="E199" s="115">
        <v>35.96</v>
      </c>
      <c r="F199" s="115">
        <v>24.808000000000003</v>
      </c>
      <c r="G199" s="115">
        <v>0</v>
      </c>
      <c r="H199" s="115">
        <v>0</v>
      </c>
      <c r="I199" s="115">
        <v>8.7040000000000006</v>
      </c>
      <c r="J199" s="115">
        <v>30.744</v>
      </c>
      <c r="K199" s="115">
        <v>30.368000000000002</v>
      </c>
      <c r="L199" s="115">
        <v>80</v>
      </c>
      <c r="M199" s="115">
        <v>79.2</v>
      </c>
      <c r="N199" s="115">
        <v>8</v>
      </c>
      <c r="O199" s="115">
        <v>8</v>
      </c>
      <c r="P199" s="115">
        <v>16</v>
      </c>
      <c r="Q199" s="118">
        <v>12</v>
      </c>
      <c r="R199" s="116">
        <v>4</v>
      </c>
      <c r="S199" s="117">
        <v>7</v>
      </c>
      <c r="T199" s="117">
        <v>40</v>
      </c>
      <c r="U199" s="117">
        <v>2</v>
      </c>
      <c r="V199" s="113">
        <v>65.026784000000021</v>
      </c>
    </row>
    <row r="200" spans="1:22" ht="12.6" customHeight="1" x14ac:dyDescent="0.25">
      <c r="A200" s="114">
        <v>196</v>
      </c>
      <c r="B200" s="115">
        <v>30.047999999999998</v>
      </c>
      <c r="C200" s="115">
        <v>22.175999999999998</v>
      </c>
      <c r="D200" s="115">
        <v>39.972000000000001</v>
      </c>
      <c r="E200" s="115">
        <v>90.527999999999992</v>
      </c>
      <c r="F200" s="115">
        <v>196.416</v>
      </c>
      <c r="G200" s="115">
        <v>56.868000000000002</v>
      </c>
      <c r="H200" s="115">
        <v>102.66</v>
      </c>
      <c r="I200" s="115">
        <v>50.22</v>
      </c>
      <c r="J200" s="115">
        <v>23.844000000000001</v>
      </c>
      <c r="K200" s="115">
        <v>2.3639999999999999</v>
      </c>
      <c r="L200" s="115">
        <v>0</v>
      </c>
      <c r="M200" s="115">
        <v>17</v>
      </c>
      <c r="N200" s="115">
        <v>42</v>
      </c>
      <c r="O200" s="115">
        <v>60</v>
      </c>
      <c r="P200" s="115">
        <v>36</v>
      </c>
      <c r="Q200" s="116">
        <v>18</v>
      </c>
      <c r="R200" s="116">
        <v>6</v>
      </c>
      <c r="S200" s="117">
        <v>12</v>
      </c>
      <c r="T200" s="117">
        <v>30</v>
      </c>
      <c r="U200" s="117">
        <v>3</v>
      </c>
      <c r="V200" s="113">
        <v>104.58239999999999</v>
      </c>
    </row>
    <row r="201" spans="1:22" ht="12.6" customHeight="1" x14ac:dyDescent="0.25">
      <c r="A201" s="114">
        <v>197</v>
      </c>
      <c r="B201" s="115">
        <v>32.520000000000003</v>
      </c>
      <c r="C201" s="115">
        <v>23.568000000000001</v>
      </c>
      <c r="D201" s="115">
        <v>45.216000000000001</v>
      </c>
      <c r="E201" s="115">
        <v>84.587999999999994</v>
      </c>
      <c r="F201" s="115">
        <v>151.81200000000001</v>
      </c>
      <c r="G201" s="115">
        <v>72.671999999999997</v>
      </c>
      <c r="H201" s="115">
        <v>74.543999999999997</v>
      </c>
      <c r="I201" s="115">
        <v>52.091999999999992</v>
      </c>
      <c r="J201" s="115">
        <v>26.436</v>
      </c>
      <c r="K201" s="115">
        <v>12.792</v>
      </c>
      <c r="L201" s="115">
        <v>18</v>
      </c>
      <c r="M201" s="115">
        <v>14</v>
      </c>
      <c r="N201" s="115">
        <v>54</v>
      </c>
      <c r="O201" s="115">
        <v>84</v>
      </c>
      <c r="P201" s="115">
        <v>108</v>
      </c>
      <c r="Q201" s="116">
        <v>15</v>
      </c>
      <c r="R201" s="116">
        <v>7</v>
      </c>
      <c r="S201" s="117">
        <v>12</v>
      </c>
      <c r="T201" s="117">
        <v>30</v>
      </c>
      <c r="U201" s="117">
        <v>3</v>
      </c>
      <c r="V201" s="113">
        <v>97.968000000000004</v>
      </c>
    </row>
    <row r="202" spans="1:22" ht="12.6" customHeight="1" x14ac:dyDescent="0.25">
      <c r="A202" s="114">
        <v>198</v>
      </c>
      <c r="B202" s="115">
        <v>251.172</v>
      </c>
      <c r="C202" s="115">
        <v>251.66399999999999</v>
      </c>
      <c r="D202" s="115">
        <v>106.032</v>
      </c>
      <c r="E202" s="115">
        <v>46.775999999999996</v>
      </c>
      <c r="F202" s="115">
        <v>26.795999999999996</v>
      </c>
      <c r="G202" s="115">
        <v>1.2</v>
      </c>
      <c r="H202" s="115">
        <v>0.6</v>
      </c>
      <c r="I202" s="115">
        <v>21.3</v>
      </c>
      <c r="J202" s="115">
        <v>61.847999999999999</v>
      </c>
      <c r="K202" s="115">
        <v>67.02</v>
      </c>
      <c r="L202" s="115">
        <v>120</v>
      </c>
      <c r="M202" s="115">
        <v>108</v>
      </c>
      <c r="N202" s="115">
        <v>110</v>
      </c>
      <c r="O202" s="115">
        <v>12</v>
      </c>
      <c r="P202" s="115">
        <v>0</v>
      </c>
      <c r="Q202" s="116">
        <v>18</v>
      </c>
      <c r="R202" s="116">
        <v>1</v>
      </c>
      <c r="S202" s="117">
        <v>9</v>
      </c>
      <c r="T202" s="117">
        <v>30</v>
      </c>
      <c r="U202" s="117">
        <v>3</v>
      </c>
      <c r="V202" s="113">
        <v>134</v>
      </c>
    </row>
    <row r="203" spans="1:22" ht="12.6" customHeight="1" x14ac:dyDescent="0.25">
      <c r="A203" s="114">
        <v>199</v>
      </c>
      <c r="B203" s="115">
        <v>307.75199999999995</v>
      </c>
      <c r="C203" s="115">
        <v>263.53199999999998</v>
      </c>
      <c r="D203" s="115">
        <v>104.85599999999999</v>
      </c>
      <c r="E203" s="115">
        <v>52.643999999999998</v>
      </c>
      <c r="F203" s="115">
        <v>32.112000000000002</v>
      </c>
      <c r="G203" s="115">
        <v>0</v>
      </c>
      <c r="H203" s="115">
        <v>1.2E-2</v>
      </c>
      <c r="I203" s="115">
        <v>16.308</v>
      </c>
      <c r="J203" s="115">
        <v>50.1</v>
      </c>
      <c r="K203" s="115">
        <v>51.311999999999998</v>
      </c>
      <c r="L203" s="115">
        <v>116.39999999999999</v>
      </c>
      <c r="M203" s="115">
        <v>100</v>
      </c>
      <c r="N203" s="115">
        <v>36</v>
      </c>
      <c r="O203" s="115">
        <v>12</v>
      </c>
      <c r="P203" s="115">
        <v>15.6</v>
      </c>
      <c r="Q203" s="116">
        <v>15</v>
      </c>
      <c r="R203" s="116">
        <v>2</v>
      </c>
      <c r="S203" s="117">
        <v>9</v>
      </c>
      <c r="T203" s="117">
        <v>30</v>
      </c>
      <c r="U203" s="117">
        <v>3</v>
      </c>
      <c r="V203" s="113">
        <v>119.80799999999999</v>
      </c>
    </row>
    <row r="204" spans="1:22" ht="12.6" customHeight="1" x14ac:dyDescent="0.25">
      <c r="A204" s="114">
        <v>200</v>
      </c>
      <c r="B204" s="115">
        <v>290.37599999999998</v>
      </c>
      <c r="C204" s="115">
        <v>116.16</v>
      </c>
      <c r="D204" s="115">
        <v>52.824000000000005</v>
      </c>
      <c r="E204" s="115">
        <v>33.527999999999999</v>
      </c>
      <c r="F204" s="115">
        <v>23.736000000000001</v>
      </c>
      <c r="G204" s="115">
        <v>1.1879999999999999</v>
      </c>
      <c r="H204" s="115">
        <v>7.7880000000000003</v>
      </c>
      <c r="I204" s="115">
        <v>53.652000000000001</v>
      </c>
      <c r="J204" s="115">
        <v>66.947999999999993</v>
      </c>
      <c r="K204" s="115">
        <v>68.988</v>
      </c>
      <c r="L204" s="115">
        <v>120</v>
      </c>
      <c r="M204" s="115">
        <v>20</v>
      </c>
      <c r="N204" s="115">
        <v>105</v>
      </c>
      <c r="O204" s="115">
        <v>12</v>
      </c>
      <c r="P204" s="115">
        <v>0</v>
      </c>
      <c r="Q204" s="116">
        <v>18</v>
      </c>
      <c r="R204" s="116">
        <v>2</v>
      </c>
      <c r="S204" s="117">
        <v>10</v>
      </c>
      <c r="T204" s="117">
        <v>30</v>
      </c>
      <c r="U204" s="117">
        <v>3</v>
      </c>
      <c r="V204" s="113">
        <v>116.06399999999999</v>
      </c>
    </row>
    <row r="205" spans="1:22" ht="12.6" customHeight="1" x14ac:dyDescent="0.25">
      <c r="A205" s="114">
        <v>201</v>
      </c>
      <c r="B205" s="115">
        <v>33.828000000000003</v>
      </c>
      <c r="C205" s="115">
        <v>31.92</v>
      </c>
      <c r="D205" s="115">
        <v>41.975999999999992</v>
      </c>
      <c r="E205" s="115">
        <v>100.41600000000001</v>
      </c>
      <c r="F205" s="115">
        <v>167.54400000000001</v>
      </c>
      <c r="G205" s="115">
        <v>51.756</v>
      </c>
      <c r="H205" s="115">
        <v>34.607999999999997</v>
      </c>
      <c r="I205" s="115">
        <v>47.003999999999998</v>
      </c>
      <c r="J205" s="115">
        <v>11.843999999999999</v>
      </c>
      <c r="K205" s="115">
        <v>6.78</v>
      </c>
      <c r="L205" s="115">
        <v>0</v>
      </c>
      <c r="M205" s="115">
        <v>10</v>
      </c>
      <c r="N205" s="115">
        <v>40</v>
      </c>
      <c r="O205" s="115">
        <v>36</v>
      </c>
      <c r="P205" s="115">
        <v>120</v>
      </c>
      <c r="Q205" s="116">
        <v>15</v>
      </c>
      <c r="R205" s="116">
        <v>5</v>
      </c>
      <c r="S205" s="117">
        <v>12</v>
      </c>
      <c r="T205" s="117">
        <v>30</v>
      </c>
      <c r="U205" s="117">
        <v>3</v>
      </c>
      <c r="V205" s="113">
        <v>106.95360000000001</v>
      </c>
    </row>
    <row r="206" spans="1:22" ht="12.6" customHeight="1" x14ac:dyDescent="0.25">
      <c r="A206" s="114">
        <v>202</v>
      </c>
      <c r="B206" s="115">
        <v>117.35999999999999</v>
      </c>
      <c r="C206" s="115">
        <v>48.54</v>
      </c>
      <c r="D206" s="115">
        <v>31.379999999999995</v>
      </c>
      <c r="E206" s="115">
        <v>26.387999999999998</v>
      </c>
      <c r="F206" s="115">
        <v>74.543999999999997</v>
      </c>
      <c r="G206" s="115">
        <v>8.3759999999999994</v>
      </c>
      <c r="H206" s="115">
        <v>39.311999999999998</v>
      </c>
      <c r="I206" s="115">
        <v>39.672000000000004</v>
      </c>
      <c r="J206" s="115">
        <v>79.031999999999996</v>
      </c>
      <c r="K206" s="115">
        <v>32.351999999999997</v>
      </c>
      <c r="L206" s="115">
        <v>36</v>
      </c>
      <c r="M206" s="115">
        <v>100</v>
      </c>
      <c r="N206" s="115">
        <v>10</v>
      </c>
      <c r="O206" s="115">
        <v>18</v>
      </c>
      <c r="P206" s="115">
        <v>48</v>
      </c>
      <c r="Q206" s="116">
        <v>15</v>
      </c>
      <c r="R206" s="116">
        <v>6</v>
      </c>
      <c r="S206" s="117">
        <v>11</v>
      </c>
      <c r="T206" s="117">
        <v>30</v>
      </c>
      <c r="U206" s="117">
        <v>3</v>
      </c>
      <c r="V206" s="113">
        <v>101.58720000000001</v>
      </c>
    </row>
    <row r="207" spans="1:22" ht="12.6" customHeight="1" x14ac:dyDescent="0.25">
      <c r="A207" s="114">
        <v>203</v>
      </c>
      <c r="B207" s="115">
        <v>294.22800000000001</v>
      </c>
      <c r="C207" s="115">
        <v>262.524</v>
      </c>
      <c r="D207" s="115">
        <v>129.84</v>
      </c>
      <c r="E207" s="115">
        <v>55.295999999999999</v>
      </c>
      <c r="F207" s="115">
        <v>32.951999999999998</v>
      </c>
      <c r="G207" s="115">
        <v>0</v>
      </c>
      <c r="H207" s="115">
        <v>0</v>
      </c>
      <c r="I207" s="115">
        <v>2.76</v>
      </c>
      <c r="J207" s="115">
        <v>42.263999999999996</v>
      </c>
      <c r="K207" s="115">
        <v>55.859999999999992</v>
      </c>
      <c r="L207" s="115">
        <v>120</v>
      </c>
      <c r="M207" s="115">
        <v>105</v>
      </c>
      <c r="N207" s="115">
        <v>14</v>
      </c>
      <c r="O207" s="115">
        <v>0</v>
      </c>
      <c r="P207" s="115">
        <v>26.4</v>
      </c>
      <c r="Q207" s="116">
        <v>15</v>
      </c>
      <c r="R207" s="116">
        <v>7</v>
      </c>
      <c r="S207" s="117">
        <v>9</v>
      </c>
      <c r="T207" s="117">
        <v>30</v>
      </c>
      <c r="U207" s="117">
        <v>3</v>
      </c>
      <c r="V207" s="113">
        <v>95.0976</v>
      </c>
    </row>
    <row r="208" spans="1:22" ht="12.6" customHeight="1" x14ac:dyDescent="0.25">
      <c r="A208" s="114">
        <v>204</v>
      </c>
      <c r="B208" s="115">
        <v>93.68</v>
      </c>
      <c r="C208" s="115">
        <v>33.112000000000002</v>
      </c>
      <c r="D208" s="115">
        <v>21.07</v>
      </c>
      <c r="E208" s="115">
        <v>15.847999999999999</v>
      </c>
      <c r="F208" s="115">
        <v>31.128</v>
      </c>
      <c r="G208" s="115">
        <v>2.6240000000000001</v>
      </c>
      <c r="H208" s="115">
        <v>31.52</v>
      </c>
      <c r="I208" s="115">
        <v>39.688000000000002</v>
      </c>
      <c r="J208" s="115">
        <v>40.695999999999998</v>
      </c>
      <c r="K208" s="115">
        <v>26.336000000000002</v>
      </c>
      <c r="L208" s="115">
        <v>32</v>
      </c>
      <c r="M208" s="115">
        <v>16</v>
      </c>
      <c r="N208" s="115">
        <v>4</v>
      </c>
      <c r="O208" s="115">
        <v>10.4</v>
      </c>
      <c r="P208" s="115">
        <v>24</v>
      </c>
      <c r="Q208" s="118">
        <v>13</v>
      </c>
      <c r="R208" s="116">
        <v>1</v>
      </c>
      <c r="S208" s="117">
        <v>8</v>
      </c>
      <c r="T208" s="117">
        <v>40</v>
      </c>
      <c r="U208" s="117">
        <v>2</v>
      </c>
      <c r="V208" s="113">
        <v>83.439064000000016</v>
      </c>
    </row>
    <row r="209" spans="1:22" ht="12.6" customHeight="1" x14ac:dyDescent="0.25">
      <c r="A209" s="114">
        <v>205</v>
      </c>
      <c r="B209" s="115">
        <v>36.176000000000002</v>
      </c>
      <c r="C209" s="115">
        <v>23.144000000000002</v>
      </c>
      <c r="D209" s="115">
        <v>19.776</v>
      </c>
      <c r="E209" s="115">
        <v>31.312000000000001</v>
      </c>
      <c r="F209" s="115">
        <v>65.784000000000006</v>
      </c>
      <c r="G209" s="115">
        <v>35.496000000000002</v>
      </c>
      <c r="H209" s="115">
        <v>37.520000000000003</v>
      </c>
      <c r="I209" s="115">
        <v>26.975999999999999</v>
      </c>
      <c r="J209" s="115">
        <v>33.520000000000003</v>
      </c>
      <c r="K209" s="115">
        <v>10.096</v>
      </c>
      <c r="L209" s="115">
        <v>64</v>
      </c>
      <c r="M209" s="115">
        <v>8</v>
      </c>
      <c r="N209" s="115">
        <v>9.6000000000000014</v>
      </c>
      <c r="O209" s="115">
        <v>0</v>
      </c>
      <c r="P209" s="115">
        <v>80</v>
      </c>
      <c r="Q209" s="118">
        <v>12</v>
      </c>
      <c r="R209" s="116">
        <v>3</v>
      </c>
      <c r="S209" s="117">
        <v>9</v>
      </c>
      <c r="T209" s="117">
        <v>40</v>
      </c>
      <c r="U209" s="117">
        <v>2</v>
      </c>
      <c r="V209" s="113">
        <v>77.960288000000006</v>
      </c>
    </row>
    <row r="210" spans="1:22" ht="12.6" customHeight="1" x14ac:dyDescent="0.25">
      <c r="A210" s="114">
        <v>206</v>
      </c>
      <c r="B210" s="115">
        <v>241.34</v>
      </c>
      <c r="C210" s="115">
        <v>105.8</v>
      </c>
      <c r="D210" s="115">
        <v>49.86</v>
      </c>
      <c r="E210" s="115">
        <v>29.17</v>
      </c>
      <c r="F210" s="115">
        <v>15.73</v>
      </c>
      <c r="G210" s="115">
        <v>0</v>
      </c>
      <c r="H210" s="115">
        <v>8.89</v>
      </c>
      <c r="I210" s="115">
        <v>34.35</v>
      </c>
      <c r="J210" s="115">
        <v>35.71</v>
      </c>
      <c r="K210" s="115">
        <v>77.180000000000007</v>
      </c>
      <c r="L210" s="115">
        <v>97</v>
      </c>
      <c r="M210" s="115">
        <v>5</v>
      </c>
      <c r="N210" s="115">
        <v>30</v>
      </c>
      <c r="O210" s="115">
        <v>5</v>
      </c>
      <c r="P210" s="115">
        <v>30</v>
      </c>
      <c r="Q210" s="116">
        <v>12</v>
      </c>
      <c r="R210" s="116">
        <v>2</v>
      </c>
      <c r="S210" s="117">
        <v>8</v>
      </c>
      <c r="T210" s="117">
        <v>20</v>
      </c>
      <c r="U210" s="117">
        <v>2</v>
      </c>
      <c r="V210" s="113">
        <v>97.850000000000009</v>
      </c>
    </row>
    <row r="211" spans="1:22" ht="12.6" customHeight="1" x14ac:dyDescent="0.25">
      <c r="A211" s="114">
        <v>207</v>
      </c>
      <c r="B211" s="115">
        <v>117.1</v>
      </c>
      <c r="C211" s="115">
        <v>41.39</v>
      </c>
      <c r="D211" s="115">
        <v>27.6</v>
      </c>
      <c r="E211" s="115">
        <v>19.809999999999999</v>
      </c>
      <c r="F211" s="115">
        <v>38.909999999999997</v>
      </c>
      <c r="G211" s="115">
        <v>3.28</v>
      </c>
      <c r="H211" s="115">
        <v>39.4</v>
      </c>
      <c r="I211" s="115">
        <v>49.61</v>
      </c>
      <c r="J211" s="115">
        <v>50.87</v>
      </c>
      <c r="K211" s="115">
        <v>32.92</v>
      </c>
      <c r="L211" s="115">
        <v>40</v>
      </c>
      <c r="M211" s="115">
        <v>20</v>
      </c>
      <c r="N211" s="115">
        <v>5</v>
      </c>
      <c r="O211" s="115">
        <v>13</v>
      </c>
      <c r="P211" s="115">
        <v>30</v>
      </c>
      <c r="Q211" s="116">
        <v>13</v>
      </c>
      <c r="R211" s="116">
        <v>3</v>
      </c>
      <c r="S211" s="117">
        <v>9</v>
      </c>
      <c r="T211" s="117">
        <v>20</v>
      </c>
      <c r="U211" s="117">
        <v>2</v>
      </c>
      <c r="V211" s="113">
        <v>95.687000000000012</v>
      </c>
    </row>
    <row r="212" spans="1:22" ht="12.6" customHeight="1" x14ac:dyDescent="0.25">
      <c r="A212" s="114">
        <v>208</v>
      </c>
      <c r="B212" s="115">
        <v>45.22</v>
      </c>
      <c r="C212" s="115">
        <v>28.93</v>
      </c>
      <c r="D212" s="115">
        <v>24.72</v>
      </c>
      <c r="E212" s="115">
        <v>39.14</v>
      </c>
      <c r="F212" s="115">
        <v>82.23</v>
      </c>
      <c r="G212" s="115">
        <v>44.37</v>
      </c>
      <c r="H212" s="115">
        <v>46.9</v>
      </c>
      <c r="I212" s="115">
        <v>33.72</v>
      </c>
      <c r="J212" s="115">
        <v>41.9</v>
      </c>
      <c r="K212" s="115">
        <v>12.62</v>
      </c>
      <c r="L212" s="115">
        <v>80</v>
      </c>
      <c r="M212" s="115">
        <v>10</v>
      </c>
      <c r="N212" s="115">
        <v>12</v>
      </c>
      <c r="O212" s="115">
        <v>0</v>
      </c>
      <c r="P212" s="115">
        <v>100</v>
      </c>
      <c r="Q212" s="116">
        <v>12</v>
      </c>
      <c r="R212" s="116">
        <v>4</v>
      </c>
      <c r="S212" s="117">
        <v>10</v>
      </c>
      <c r="T212" s="117">
        <v>20</v>
      </c>
      <c r="U212" s="117">
        <v>2</v>
      </c>
      <c r="V212" s="113">
        <v>89.403999999999996</v>
      </c>
    </row>
    <row r="213" spans="1:22" ht="12.6" customHeight="1" x14ac:dyDescent="0.25">
      <c r="A213" s="114">
        <v>209</v>
      </c>
      <c r="B213" s="115">
        <v>241.98</v>
      </c>
      <c r="C213" s="115">
        <v>96.8</v>
      </c>
      <c r="D213" s="115">
        <v>44.02</v>
      </c>
      <c r="E213" s="115">
        <v>27.94</v>
      </c>
      <c r="F213" s="115">
        <v>19.78</v>
      </c>
      <c r="G213" s="115">
        <v>0.99</v>
      </c>
      <c r="H213" s="115">
        <v>6.49</v>
      </c>
      <c r="I213" s="115">
        <v>44.71</v>
      </c>
      <c r="J213" s="115">
        <v>55.79</v>
      </c>
      <c r="K213" s="115">
        <v>57.49</v>
      </c>
      <c r="L213" s="115">
        <v>100</v>
      </c>
      <c r="M213" s="115">
        <v>20</v>
      </c>
      <c r="N213" s="115">
        <v>100</v>
      </c>
      <c r="O213" s="115">
        <v>12</v>
      </c>
      <c r="P213" s="115">
        <v>0</v>
      </c>
      <c r="Q213" s="116">
        <v>13</v>
      </c>
      <c r="R213" s="116">
        <v>3</v>
      </c>
      <c r="S213" s="117">
        <v>8</v>
      </c>
      <c r="T213" s="117">
        <v>20</v>
      </c>
      <c r="U213" s="117">
        <v>2</v>
      </c>
      <c r="V213" s="113">
        <v>95.79</v>
      </c>
    </row>
    <row r="214" spans="1:22" ht="12.6" customHeight="1" x14ac:dyDescent="0.25">
      <c r="A214" s="114">
        <v>210</v>
      </c>
      <c r="B214" s="115">
        <v>28.19</v>
      </c>
      <c r="C214" s="115">
        <v>26.6</v>
      </c>
      <c r="D214" s="115">
        <v>34.979999999999997</v>
      </c>
      <c r="E214" s="115">
        <v>83.68</v>
      </c>
      <c r="F214" s="115">
        <v>139.62</v>
      </c>
      <c r="G214" s="115">
        <v>43.13</v>
      </c>
      <c r="H214" s="115">
        <v>28.84</v>
      </c>
      <c r="I214" s="115">
        <v>39.17</v>
      </c>
      <c r="J214" s="115">
        <v>9.8699999999999992</v>
      </c>
      <c r="K214" s="115">
        <v>5.65</v>
      </c>
      <c r="L214" s="115">
        <v>0</v>
      </c>
      <c r="M214" s="115">
        <v>0</v>
      </c>
      <c r="N214" s="115">
        <v>35</v>
      </c>
      <c r="O214" s="115">
        <v>30</v>
      </c>
      <c r="P214" s="115">
        <v>100</v>
      </c>
      <c r="Q214" s="116">
        <v>12</v>
      </c>
      <c r="R214" s="116">
        <v>4</v>
      </c>
      <c r="S214" s="117">
        <v>11</v>
      </c>
      <c r="T214" s="117">
        <v>20</v>
      </c>
      <c r="U214" s="117">
        <v>2</v>
      </c>
      <c r="V214" s="113">
        <v>88.271000000000001</v>
      </c>
    </row>
    <row r="215" spans="1:22" ht="12.6" customHeight="1" x14ac:dyDescent="0.25">
      <c r="A215" s="114">
        <v>211</v>
      </c>
      <c r="B215" s="115">
        <v>97.8</v>
      </c>
      <c r="C215" s="115">
        <v>40.450000000000003</v>
      </c>
      <c r="D215" s="115">
        <v>26.15</v>
      </c>
      <c r="E215" s="115">
        <v>21.99</v>
      </c>
      <c r="F215" s="115">
        <v>62.12</v>
      </c>
      <c r="G215" s="115">
        <v>6.98</v>
      </c>
      <c r="H215" s="115">
        <v>32.76</v>
      </c>
      <c r="I215" s="115">
        <v>33.06</v>
      </c>
      <c r="J215" s="115">
        <v>65.86</v>
      </c>
      <c r="K215" s="115">
        <v>26.96</v>
      </c>
      <c r="L215" s="115">
        <v>30</v>
      </c>
      <c r="M215" s="115">
        <v>90</v>
      </c>
      <c r="N215" s="115">
        <v>0</v>
      </c>
      <c r="O215" s="115">
        <v>15</v>
      </c>
      <c r="P215" s="115">
        <v>40</v>
      </c>
      <c r="Q215" s="116">
        <v>12</v>
      </c>
      <c r="R215" s="116">
        <v>5</v>
      </c>
      <c r="S215" s="117">
        <v>9</v>
      </c>
      <c r="T215" s="117">
        <v>20</v>
      </c>
      <c r="U215" s="117">
        <v>2</v>
      </c>
      <c r="V215" s="113">
        <v>83.842000000000013</v>
      </c>
    </row>
    <row r="216" spans="1:22" ht="12.6" customHeight="1" x14ac:dyDescent="0.25">
      <c r="A216" s="114">
        <v>212</v>
      </c>
      <c r="B216" s="115">
        <v>245.19</v>
      </c>
      <c r="C216" s="115">
        <v>218.77</v>
      </c>
      <c r="D216" s="115">
        <v>108.2</v>
      </c>
      <c r="E216" s="115">
        <v>46.08</v>
      </c>
      <c r="F216" s="115">
        <v>27.46</v>
      </c>
      <c r="G216" s="115">
        <v>0</v>
      </c>
      <c r="H216" s="115">
        <v>0</v>
      </c>
      <c r="I216" s="115">
        <v>2.2999999999999998</v>
      </c>
      <c r="J216" s="115">
        <v>35.22</v>
      </c>
      <c r="K216" s="115">
        <v>46.55</v>
      </c>
      <c r="L216" s="115">
        <v>100</v>
      </c>
      <c r="M216" s="115">
        <v>100</v>
      </c>
      <c r="N216" s="115">
        <v>10</v>
      </c>
      <c r="O216" s="115">
        <v>0</v>
      </c>
      <c r="P216" s="115">
        <v>22</v>
      </c>
      <c r="Q216" s="116">
        <v>12</v>
      </c>
      <c r="R216" s="116">
        <v>6</v>
      </c>
      <c r="S216" s="117">
        <v>7</v>
      </c>
      <c r="T216" s="117">
        <v>20</v>
      </c>
      <c r="U216" s="117">
        <v>2</v>
      </c>
      <c r="V216" s="113">
        <v>78.486000000000004</v>
      </c>
    </row>
    <row r="217" spans="1:22" ht="12.6" customHeight="1" x14ac:dyDescent="0.25">
      <c r="A217" s="114">
        <v>213</v>
      </c>
      <c r="B217" s="115">
        <v>252.72</v>
      </c>
      <c r="C217" s="115">
        <v>321.39999999999998</v>
      </c>
      <c r="D217" s="115">
        <v>275.07</v>
      </c>
      <c r="E217" s="115">
        <v>222.32</v>
      </c>
      <c r="F217" s="115">
        <v>148.01</v>
      </c>
      <c r="G217" s="115">
        <v>1.53</v>
      </c>
      <c r="H217" s="115">
        <v>1.55</v>
      </c>
      <c r="I217" s="115">
        <v>0.01</v>
      </c>
      <c r="J217" s="115">
        <v>0.22</v>
      </c>
      <c r="K217" s="115">
        <v>3.23</v>
      </c>
      <c r="L217" s="115">
        <v>100</v>
      </c>
      <c r="M217" s="115">
        <v>82</v>
      </c>
      <c r="N217" s="115">
        <v>100</v>
      </c>
      <c r="O217" s="115">
        <v>100</v>
      </c>
      <c r="P217" s="115">
        <v>36.9</v>
      </c>
      <c r="Q217" s="116">
        <v>11</v>
      </c>
      <c r="R217" s="116">
        <v>3</v>
      </c>
      <c r="S217" s="117">
        <v>5</v>
      </c>
      <c r="T217" s="117">
        <v>20</v>
      </c>
      <c r="U217" s="117">
        <v>2</v>
      </c>
      <c r="V217" s="113">
        <v>87.652999999999992</v>
      </c>
    </row>
    <row r="218" spans="1:22" ht="12.6" customHeight="1" x14ac:dyDescent="0.25">
      <c r="A218" s="114">
        <v>214</v>
      </c>
      <c r="B218" s="115">
        <v>27.59</v>
      </c>
      <c r="C218" s="115">
        <v>24.22</v>
      </c>
      <c r="D218" s="115">
        <v>37.47</v>
      </c>
      <c r="E218" s="115">
        <v>78.760000000000005</v>
      </c>
      <c r="F218" s="115">
        <v>135.46</v>
      </c>
      <c r="G218" s="115">
        <v>42.38</v>
      </c>
      <c r="H218" s="115">
        <v>29.11</v>
      </c>
      <c r="I218" s="115">
        <v>37.630000000000003</v>
      </c>
      <c r="J218" s="115">
        <v>9.49</v>
      </c>
      <c r="K218" s="115">
        <v>5.24</v>
      </c>
      <c r="L218" s="115">
        <v>0</v>
      </c>
      <c r="M218" s="115">
        <v>20</v>
      </c>
      <c r="N218" s="115">
        <v>0</v>
      </c>
      <c r="O218" s="115">
        <v>100</v>
      </c>
      <c r="P218" s="115">
        <v>75</v>
      </c>
      <c r="Q218" s="116">
        <v>12</v>
      </c>
      <c r="R218" s="116">
        <v>1</v>
      </c>
      <c r="S218" s="117">
        <v>11</v>
      </c>
      <c r="T218" s="117">
        <v>20</v>
      </c>
      <c r="U218" s="117">
        <v>2</v>
      </c>
      <c r="V218" s="113">
        <v>103</v>
      </c>
    </row>
    <row r="219" spans="1:22" ht="12.6" customHeight="1" x14ac:dyDescent="0.25">
      <c r="A219" s="114">
        <v>215</v>
      </c>
      <c r="B219" s="115">
        <v>292.20671999999996</v>
      </c>
      <c r="C219" s="115">
        <v>281.98559999999998</v>
      </c>
      <c r="D219" s="115">
        <v>126.23520000000001</v>
      </c>
      <c r="E219" s="115">
        <v>56.097600000000007</v>
      </c>
      <c r="F219" s="115">
        <v>38.700480000000006</v>
      </c>
      <c r="G219" s="115">
        <v>0</v>
      </c>
      <c r="H219" s="115">
        <v>0</v>
      </c>
      <c r="I219" s="115">
        <v>13.578240000000001</v>
      </c>
      <c r="J219" s="115">
        <v>47.960639999999998</v>
      </c>
      <c r="K219" s="115">
        <v>47.374079999999999</v>
      </c>
      <c r="L219" s="115">
        <v>110.24000000000001</v>
      </c>
      <c r="M219" s="115">
        <v>114.4</v>
      </c>
      <c r="N219" s="115">
        <v>15.600000000000001</v>
      </c>
      <c r="O219" s="115">
        <v>12.48</v>
      </c>
      <c r="P219" s="115">
        <v>24.96</v>
      </c>
      <c r="Q219" s="118">
        <v>12</v>
      </c>
      <c r="R219" s="116">
        <v>5</v>
      </c>
      <c r="S219" s="117">
        <v>8</v>
      </c>
      <c r="T219" s="117">
        <v>30</v>
      </c>
      <c r="U219" s="117">
        <v>2</v>
      </c>
      <c r="V219" s="113">
        <v>99.137500000000017</v>
      </c>
    </row>
    <row r="220" spans="1:22" ht="12.6" customHeight="1" x14ac:dyDescent="0.25">
      <c r="A220" s="114">
        <v>216</v>
      </c>
      <c r="B220" s="115">
        <v>329.40959999999995</v>
      </c>
      <c r="C220" s="115">
        <v>297.81024000000002</v>
      </c>
      <c r="D220" s="115">
        <v>141.61055999999999</v>
      </c>
      <c r="E220" s="115">
        <v>59.554559999999995</v>
      </c>
      <c r="F220" s="115">
        <v>29.64</v>
      </c>
      <c r="G220" s="115">
        <v>0</v>
      </c>
      <c r="H220" s="115">
        <v>0</v>
      </c>
      <c r="I220" s="115">
        <v>2.38368</v>
      </c>
      <c r="J220" s="115">
        <v>42.282240000000002</v>
      </c>
      <c r="K220" s="115">
        <v>59.242559999999997</v>
      </c>
      <c r="L220" s="115">
        <v>112.32000000000001</v>
      </c>
      <c r="M220" s="115">
        <v>109.2</v>
      </c>
      <c r="N220" s="115">
        <v>62.400000000000006</v>
      </c>
      <c r="O220" s="115">
        <v>24.96</v>
      </c>
      <c r="P220" s="115">
        <v>6.24</v>
      </c>
      <c r="Q220" s="118">
        <v>15</v>
      </c>
      <c r="R220" s="116">
        <v>6</v>
      </c>
      <c r="S220" s="117">
        <v>8</v>
      </c>
      <c r="T220" s="117">
        <v>30</v>
      </c>
      <c r="U220" s="117">
        <v>2</v>
      </c>
      <c r="V220" s="113">
        <v>105.36900000000001</v>
      </c>
    </row>
    <row r="221" spans="1:22" ht="12.6" customHeight="1" x14ac:dyDescent="0.25">
      <c r="A221" s="114">
        <v>217</v>
      </c>
      <c r="B221" s="115">
        <v>313.19808</v>
      </c>
      <c r="C221" s="115">
        <v>134.39711999999997</v>
      </c>
      <c r="D221" s="115">
        <v>60.627839999999992</v>
      </c>
      <c r="E221" s="115">
        <v>35.717760000000006</v>
      </c>
      <c r="F221" s="115">
        <v>31.799040000000002</v>
      </c>
      <c r="G221" s="115">
        <v>0</v>
      </c>
      <c r="H221" s="115">
        <v>9.6220799999999986</v>
      </c>
      <c r="I221" s="115">
        <v>43.230719999999998</v>
      </c>
      <c r="J221" s="115">
        <v>47.311679999999996</v>
      </c>
      <c r="K221" s="115">
        <v>30.775680000000001</v>
      </c>
      <c r="L221" s="115">
        <v>124.80000000000001</v>
      </c>
      <c r="M221" s="115">
        <v>104</v>
      </c>
      <c r="N221" s="115">
        <v>104</v>
      </c>
      <c r="O221" s="115">
        <v>18.72</v>
      </c>
      <c r="P221" s="115">
        <v>0</v>
      </c>
      <c r="Q221" s="118">
        <v>18</v>
      </c>
      <c r="R221" s="116">
        <v>1</v>
      </c>
      <c r="S221" s="117">
        <v>10</v>
      </c>
      <c r="T221" s="117">
        <v>30</v>
      </c>
      <c r="U221" s="117">
        <v>2</v>
      </c>
      <c r="V221" s="113">
        <v>134</v>
      </c>
    </row>
    <row r="222" spans="1:22" ht="12.6" customHeight="1" x14ac:dyDescent="0.25">
      <c r="A222" s="114">
        <v>218</v>
      </c>
      <c r="B222" s="115">
        <v>301.19232</v>
      </c>
      <c r="C222" s="115">
        <v>132.0384</v>
      </c>
      <c r="D222" s="115">
        <v>62.225279999999998</v>
      </c>
      <c r="E222" s="115">
        <v>36.404159999999997</v>
      </c>
      <c r="F222" s="115">
        <v>19.631040000000002</v>
      </c>
      <c r="G222" s="115">
        <v>0</v>
      </c>
      <c r="H222" s="115">
        <v>11.094720000000001</v>
      </c>
      <c r="I222" s="115">
        <v>42.8688</v>
      </c>
      <c r="J222" s="115">
        <v>44.566079999999999</v>
      </c>
      <c r="K222" s="115">
        <v>96.320639999999997</v>
      </c>
      <c r="L222" s="115">
        <v>114.4</v>
      </c>
      <c r="M222" s="115">
        <v>12.48</v>
      </c>
      <c r="N222" s="115">
        <v>41.6</v>
      </c>
      <c r="O222" s="115">
        <v>6.24</v>
      </c>
      <c r="P222" s="115">
        <v>37.44</v>
      </c>
      <c r="Q222" s="118">
        <v>18</v>
      </c>
      <c r="R222" s="116">
        <v>1</v>
      </c>
      <c r="S222" s="117">
        <v>10</v>
      </c>
      <c r="T222" s="117">
        <v>30</v>
      </c>
      <c r="U222" s="117">
        <v>2</v>
      </c>
      <c r="V222" s="113">
        <v>129.16200000000001</v>
      </c>
    </row>
    <row r="223" spans="1:22" ht="12.6" customHeight="1" x14ac:dyDescent="0.25">
      <c r="A223" s="114">
        <v>219</v>
      </c>
      <c r="B223" s="115">
        <v>146.14079999999998</v>
      </c>
      <c r="C223" s="115">
        <v>51.654719999999998</v>
      </c>
      <c r="D223" s="115">
        <v>34.444800000000001</v>
      </c>
      <c r="E223" s="115">
        <v>24.72288</v>
      </c>
      <c r="F223" s="115">
        <v>48.559679999999993</v>
      </c>
      <c r="G223" s="115">
        <v>4.0934399999999993</v>
      </c>
      <c r="H223" s="115">
        <v>49.171199999999999</v>
      </c>
      <c r="I223" s="115">
        <v>61.91328</v>
      </c>
      <c r="J223" s="115">
        <v>63.485759999999999</v>
      </c>
      <c r="K223" s="115">
        <v>41.084159999999997</v>
      </c>
      <c r="L223" s="115">
        <v>49.92</v>
      </c>
      <c r="M223" s="115">
        <v>12.48</v>
      </c>
      <c r="N223" s="115">
        <v>10.4</v>
      </c>
      <c r="O223" s="115">
        <v>16.224</v>
      </c>
      <c r="P223" s="115">
        <v>37.44</v>
      </c>
      <c r="Q223" s="118">
        <v>16</v>
      </c>
      <c r="R223" s="116">
        <v>2</v>
      </c>
      <c r="S223" s="117">
        <v>11</v>
      </c>
      <c r="T223" s="117">
        <v>30</v>
      </c>
      <c r="U223" s="117">
        <v>2</v>
      </c>
      <c r="V223" s="113">
        <v>126.30684000000002</v>
      </c>
    </row>
    <row r="224" spans="1:22" ht="12.6" customHeight="1" x14ac:dyDescent="0.25">
      <c r="A224" s="114">
        <v>220</v>
      </c>
      <c r="B224" s="115">
        <v>93.68</v>
      </c>
      <c r="C224" s="115">
        <v>33.112000000000002</v>
      </c>
      <c r="D224" s="115">
        <v>21.07</v>
      </c>
      <c r="E224" s="115">
        <v>15.847999999999999</v>
      </c>
      <c r="F224" s="115">
        <v>31.128</v>
      </c>
      <c r="G224" s="115">
        <v>2.6240000000000001</v>
      </c>
      <c r="H224" s="115">
        <v>31.52</v>
      </c>
      <c r="I224" s="115">
        <v>39.688000000000002</v>
      </c>
      <c r="J224" s="115">
        <v>40.695999999999998</v>
      </c>
      <c r="K224" s="115">
        <v>26.336000000000002</v>
      </c>
      <c r="L224" s="115">
        <v>32</v>
      </c>
      <c r="M224" s="115">
        <v>16</v>
      </c>
      <c r="N224" s="115">
        <v>4</v>
      </c>
      <c r="O224" s="115">
        <v>10.4</v>
      </c>
      <c r="P224" s="115">
        <v>24</v>
      </c>
      <c r="Q224" s="116">
        <v>13</v>
      </c>
      <c r="R224" s="116">
        <v>1</v>
      </c>
      <c r="S224" s="117">
        <v>7</v>
      </c>
      <c r="T224" s="117">
        <v>40</v>
      </c>
      <c r="U224" s="117">
        <v>2</v>
      </c>
      <c r="V224" s="113">
        <v>76.549600000000012</v>
      </c>
    </row>
    <row r="225" spans="1:22" ht="12.6" customHeight="1" x14ac:dyDescent="0.25">
      <c r="A225" s="114">
        <v>221</v>
      </c>
      <c r="B225" s="115">
        <v>269.22899999999998</v>
      </c>
      <c r="C225" s="115">
        <v>243.40260000000001</v>
      </c>
      <c r="D225" s="115">
        <v>115.7394</v>
      </c>
      <c r="E225" s="115">
        <v>48.674399999999999</v>
      </c>
      <c r="F225" s="115">
        <v>24.225000000000001</v>
      </c>
      <c r="G225" s="115">
        <v>0</v>
      </c>
      <c r="H225" s="115">
        <v>0</v>
      </c>
      <c r="I225" s="115">
        <v>1.9481999999999999</v>
      </c>
      <c r="J225" s="115">
        <v>34.557600000000001</v>
      </c>
      <c r="K225" s="115">
        <v>48.419400000000003</v>
      </c>
      <c r="L225" s="115">
        <v>102</v>
      </c>
      <c r="M225" s="115">
        <v>102</v>
      </c>
      <c r="N225" s="115">
        <v>51</v>
      </c>
      <c r="O225" s="115">
        <v>20.399999999999999</v>
      </c>
      <c r="P225" s="115">
        <v>5.0999999999999996</v>
      </c>
      <c r="Q225" s="118">
        <v>14</v>
      </c>
      <c r="R225" s="116">
        <v>5</v>
      </c>
      <c r="S225" s="117">
        <v>7</v>
      </c>
      <c r="T225" s="117">
        <v>20</v>
      </c>
      <c r="U225" s="117">
        <v>2</v>
      </c>
      <c r="V225" s="113">
        <v>91.561849999999993</v>
      </c>
    </row>
    <row r="226" spans="1:22" ht="12.6" customHeight="1" x14ac:dyDescent="0.25">
      <c r="A226" s="114">
        <v>222</v>
      </c>
      <c r="B226" s="115">
        <v>255.97920000000002</v>
      </c>
      <c r="C226" s="115">
        <v>109.8438</v>
      </c>
      <c r="D226" s="115">
        <v>49.551600000000001</v>
      </c>
      <c r="E226" s="115">
        <v>29.192400000000003</v>
      </c>
      <c r="F226" s="115">
        <v>25.989599999999999</v>
      </c>
      <c r="G226" s="115">
        <v>0</v>
      </c>
      <c r="H226" s="115">
        <v>7.8642000000000003</v>
      </c>
      <c r="I226" s="115">
        <v>35.332799999999999</v>
      </c>
      <c r="J226" s="115">
        <v>38.668199999999999</v>
      </c>
      <c r="K226" s="115">
        <v>25.153200000000002</v>
      </c>
      <c r="L226" s="115">
        <v>102</v>
      </c>
      <c r="M226" s="115">
        <v>91.8</v>
      </c>
      <c r="N226" s="115">
        <v>91.8</v>
      </c>
      <c r="O226" s="115">
        <v>15.3</v>
      </c>
      <c r="P226" s="115">
        <v>0</v>
      </c>
      <c r="Q226" s="118">
        <v>18</v>
      </c>
      <c r="R226" s="116">
        <v>1</v>
      </c>
      <c r="S226" s="117">
        <v>8</v>
      </c>
      <c r="T226" s="117">
        <v>20</v>
      </c>
      <c r="U226" s="117">
        <v>2</v>
      </c>
      <c r="V226" s="113">
        <v>135</v>
      </c>
    </row>
    <row r="227" spans="1:22" ht="12.6" customHeight="1" x14ac:dyDescent="0.25">
      <c r="A227" s="114">
        <v>223</v>
      </c>
      <c r="B227" s="115">
        <v>246.16679999999999</v>
      </c>
      <c r="C227" s="115">
        <v>107.916</v>
      </c>
      <c r="D227" s="115">
        <v>50.857199999999999</v>
      </c>
      <c r="E227" s="115">
        <v>29.753400000000003</v>
      </c>
      <c r="F227" s="115">
        <v>16.044599999999999</v>
      </c>
      <c r="G227" s="115">
        <v>0</v>
      </c>
      <c r="H227" s="115">
        <v>9.0678000000000001</v>
      </c>
      <c r="I227" s="115">
        <v>35.036999999999999</v>
      </c>
      <c r="J227" s="115">
        <v>36.424199999999999</v>
      </c>
      <c r="K227" s="115">
        <v>78.723600000000005</v>
      </c>
      <c r="L227" s="115">
        <v>98.94</v>
      </c>
      <c r="M227" s="115">
        <v>5.0999999999999996</v>
      </c>
      <c r="N227" s="115">
        <v>30.6</v>
      </c>
      <c r="O227" s="115">
        <v>5.0999999999999996</v>
      </c>
      <c r="P227" s="115">
        <v>30.6</v>
      </c>
      <c r="Q227" s="118">
        <v>14</v>
      </c>
      <c r="R227" s="116">
        <v>1</v>
      </c>
      <c r="S227" s="117">
        <v>8</v>
      </c>
      <c r="T227" s="117">
        <v>20</v>
      </c>
      <c r="U227" s="117">
        <v>2</v>
      </c>
      <c r="V227" s="113">
        <v>112.52749999999999</v>
      </c>
    </row>
    <row r="228" spans="1:22" ht="12.6" customHeight="1" x14ac:dyDescent="0.25">
      <c r="A228" s="114">
        <v>224</v>
      </c>
      <c r="B228" s="115">
        <v>119.44199999999999</v>
      </c>
      <c r="C228" s="115">
        <v>42.217800000000004</v>
      </c>
      <c r="D228" s="115">
        <v>28.152000000000001</v>
      </c>
      <c r="E228" s="115">
        <v>20.206199999999999</v>
      </c>
      <c r="F228" s="115">
        <v>39.688199999999995</v>
      </c>
      <c r="G228" s="115">
        <v>3.3455999999999997</v>
      </c>
      <c r="H228" s="115">
        <v>40.188000000000002</v>
      </c>
      <c r="I228" s="115">
        <v>50.602200000000003</v>
      </c>
      <c r="J228" s="115">
        <v>51.8874</v>
      </c>
      <c r="K228" s="115">
        <v>33.578400000000002</v>
      </c>
      <c r="L228" s="115">
        <v>40.799999999999997</v>
      </c>
      <c r="M228" s="115">
        <v>20.399999999999999</v>
      </c>
      <c r="N228" s="115">
        <v>5.0999999999999996</v>
      </c>
      <c r="O228" s="115">
        <v>13.26</v>
      </c>
      <c r="P228" s="115">
        <v>30.6</v>
      </c>
      <c r="Q228" s="118">
        <v>13</v>
      </c>
      <c r="R228" s="116">
        <v>1</v>
      </c>
      <c r="S228" s="117">
        <v>9</v>
      </c>
      <c r="T228" s="117">
        <v>20</v>
      </c>
      <c r="U228" s="117">
        <v>2</v>
      </c>
      <c r="V228" s="113">
        <v>110.04004999999999</v>
      </c>
    </row>
    <row r="229" spans="1:22" ht="12.6" customHeight="1" x14ac:dyDescent="0.25">
      <c r="A229" s="114">
        <v>225</v>
      </c>
      <c r="B229" s="115">
        <v>397.95599999999996</v>
      </c>
      <c r="C229" s="115">
        <v>285.85199999999998</v>
      </c>
      <c r="D229" s="115">
        <v>241.29599999999999</v>
      </c>
      <c r="E229" s="115">
        <v>117.672</v>
      </c>
      <c r="F229" s="115">
        <v>41.423999999999999</v>
      </c>
      <c r="G229" s="115">
        <v>0</v>
      </c>
      <c r="H229" s="115">
        <v>0</v>
      </c>
      <c r="I229" s="115">
        <v>0.16800000000000001</v>
      </c>
      <c r="J229" s="115">
        <v>17.927999999999997</v>
      </c>
      <c r="K229" s="115">
        <v>60</v>
      </c>
      <c r="L229" s="115">
        <v>109</v>
      </c>
      <c r="M229" s="115">
        <v>110</v>
      </c>
      <c r="N229" s="115">
        <v>105</v>
      </c>
      <c r="O229" s="115">
        <v>112.32</v>
      </c>
      <c r="P229" s="115">
        <v>22.56</v>
      </c>
      <c r="Q229" s="116">
        <v>18</v>
      </c>
      <c r="R229" s="116">
        <v>1</v>
      </c>
      <c r="S229" s="117">
        <v>7</v>
      </c>
      <c r="T229" s="117">
        <v>30</v>
      </c>
      <c r="U229" s="117">
        <v>3</v>
      </c>
      <c r="V229" s="113">
        <v>123</v>
      </c>
    </row>
    <row r="230" spans="1:22" ht="12.6" customHeight="1" x14ac:dyDescent="0.25">
      <c r="A230" s="114">
        <v>226</v>
      </c>
      <c r="B230" s="115">
        <v>256.82400000000001</v>
      </c>
      <c r="C230" s="115">
        <v>215.184</v>
      </c>
      <c r="D230" s="115">
        <v>133.89599999999999</v>
      </c>
      <c r="E230" s="115">
        <v>61.74</v>
      </c>
      <c r="F230" s="115">
        <v>57.588000000000001</v>
      </c>
      <c r="G230" s="115">
        <v>0</v>
      </c>
      <c r="H230" s="115">
        <v>0.312</v>
      </c>
      <c r="I230" s="115">
        <v>16.956</v>
      </c>
      <c r="J230" s="115">
        <v>51.263999999999996</v>
      </c>
      <c r="K230" s="115">
        <v>46.415999999999997</v>
      </c>
      <c r="L230" s="115">
        <v>108</v>
      </c>
      <c r="M230" s="115">
        <v>110</v>
      </c>
      <c r="N230" s="115">
        <v>7</v>
      </c>
      <c r="O230" s="115">
        <v>1.08</v>
      </c>
      <c r="P230" s="115">
        <v>4</v>
      </c>
      <c r="Q230" s="116">
        <v>15</v>
      </c>
      <c r="R230" s="116">
        <v>1</v>
      </c>
      <c r="S230" s="117">
        <v>8</v>
      </c>
      <c r="T230" s="117">
        <v>30</v>
      </c>
      <c r="U230" s="117">
        <v>3</v>
      </c>
      <c r="V230" s="113">
        <v>122.17920000000001</v>
      </c>
    </row>
    <row r="231" spans="1:22" ht="12.6" customHeight="1" x14ac:dyDescent="0.25">
      <c r="A231" s="114">
        <v>227</v>
      </c>
      <c r="B231" s="115">
        <v>303.26400000000001</v>
      </c>
      <c r="C231" s="115">
        <v>385.67999999999995</v>
      </c>
      <c r="D231" s="115">
        <v>330.084</v>
      </c>
      <c r="E231" s="115">
        <v>266.78399999999999</v>
      </c>
      <c r="F231" s="115">
        <v>177.61199999999999</v>
      </c>
      <c r="G231" s="115">
        <v>1.8359999999999999</v>
      </c>
      <c r="H231" s="115">
        <v>1.8599999999999999</v>
      </c>
      <c r="I231" s="115">
        <v>1.2E-2</v>
      </c>
      <c r="J231" s="115">
        <v>0.26400000000000001</v>
      </c>
      <c r="K231" s="115">
        <v>3.8759999999999999</v>
      </c>
      <c r="L231" s="115">
        <v>107</v>
      </c>
      <c r="M231" s="115">
        <v>110</v>
      </c>
      <c r="N231" s="115">
        <v>110</v>
      </c>
      <c r="O231" s="115">
        <v>120</v>
      </c>
      <c r="P231" s="115">
        <v>44.279999999999994</v>
      </c>
      <c r="Q231" s="116">
        <v>12</v>
      </c>
      <c r="R231" s="116">
        <v>3</v>
      </c>
      <c r="S231" s="117">
        <v>6</v>
      </c>
      <c r="T231" s="117">
        <v>30</v>
      </c>
      <c r="U231" s="117">
        <v>3</v>
      </c>
      <c r="V231" s="113">
        <v>108.16</v>
      </c>
    </row>
    <row r="232" spans="1:22" ht="12.6" customHeight="1" x14ac:dyDescent="0.25">
      <c r="A232" s="114">
        <v>228</v>
      </c>
      <c r="B232" s="115">
        <v>33.107999999999997</v>
      </c>
      <c r="C232" s="115">
        <v>29.063999999999997</v>
      </c>
      <c r="D232" s="115">
        <v>44.963999999999999</v>
      </c>
      <c r="E232" s="115">
        <v>94.512</v>
      </c>
      <c r="F232" s="115">
        <v>162.55199999999999</v>
      </c>
      <c r="G232" s="115">
        <v>50.856000000000002</v>
      </c>
      <c r="H232" s="115">
        <v>34.931999999999995</v>
      </c>
      <c r="I232" s="115">
        <v>45.155999999999999</v>
      </c>
      <c r="J232" s="115">
        <v>11.388</v>
      </c>
      <c r="K232" s="115">
        <v>6.2880000000000003</v>
      </c>
      <c r="L232" s="115">
        <v>10</v>
      </c>
      <c r="M232" s="115">
        <v>30</v>
      </c>
      <c r="N232" s="115">
        <v>6</v>
      </c>
      <c r="O232" s="115">
        <v>120</v>
      </c>
      <c r="P232" s="115">
        <v>90</v>
      </c>
      <c r="Q232" s="116">
        <v>15</v>
      </c>
      <c r="R232" s="116">
        <v>1</v>
      </c>
      <c r="S232" s="117">
        <v>12</v>
      </c>
      <c r="T232" s="117">
        <v>30</v>
      </c>
      <c r="U232" s="117">
        <v>3</v>
      </c>
      <c r="V232" s="113">
        <v>122.72</v>
      </c>
    </row>
    <row r="233" spans="1:22" ht="12.6" customHeight="1" x14ac:dyDescent="0.25">
      <c r="A233" s="114">
        <v>229</v>
      </c>
      <c r="B233" s="115">
        <v>280.96799999999996</v>
      </c>
      <c r="C233" s="115">
        <v>271.14</v>
      </c>
      <c r="D233" s="115">
        <v>121.38</v>
      </c>
      <c r="E233" s="115">
        <v>53.940000000000005</v>
      </c>
      <c r="F233" s="115">
        <v>37.212000000000003</v>
      </c>
      <c r="G233" s="115">
        <v>0</v>
      </c>
      <c r="H233" s="115">
        <v>0</v>
      </c>
      <c r="I233" s="115">
        <v>13.056000000000001</v>
      </c>
      <c r="J233" s="115">
        <v>46.116</v>
      </c>
      <c r="K233" s="115">
        <v>45.552</v>
      </c>
      <c r="L233" s="115">
        <v>106</v>
      </c>
      <c r="M233" s="115">
        <v>110</v>
      </c>
      <c r="N233" s="115">
        <v>15</v>
      </c>
      <c r="O233" s="115">
        <v>12</v>
      </c>
      <c r="P233" s="115">
        <v>24</v>
      </c>
      <c r="Q233" s="116">
        <v>12</v>
      </c>
      <c r="R233" s="116">
        <v>6</v>
      </c>
      <c r="S233" s="117">
        <v>8</v>
      </c>
      <c r="T233" s="117">
        <v>30</v>
      </c>
      <c r="U233" s="117">
        <v>3</v>
      </c>
      <c r="V233" s="113">
        <v>91</v>
      </c>
    </row>
    <row r="234" spans="1:22" ht="12.6" customHeight="1" x14ac:dyDescent="0.25">
      <c r="A234" s="114">
        <v>230</v>
      </c>
      <c r="B234" s="115">
        <v>316.73999999999995</v>
      </c>
      <c r="C234" s="115">
        <v>286.35599999999999</v>
      </c>
      <c r="D234" s="115">
        <v>136.16399999999999</v>
      </c>
      <c r="E234" s="115">
        <v>57.263999999999996</v>
      </c>
      <c r="F234" s="115">
        <v>28.5</v>
      </c>
      <c r="G234" s="115">
        <v>0</v>
      </c>
      <c r="H234" s="115">
        <v>0</v>
      </c>
      <c r="I234" s="115">
        <v>2.2919999999999998</v>
      </c>
      <c r="J234" s="115">
        <v>40.655999999999999</v>
      </c>
      <c r="K234" s="115">
        <v>56.963999999999999</v>
      </c>
      <c r="L234" s="115">
        <v>108</v>
      </c>
      <c r="M234" s="115">
        <v>105</v>
      </c>
      <c r="N234" s="115">
        <v>60</v>
      </c>
      <c r="O234" s="115">
        <v>24</v>
      </c>
      <c r="P234" s="115">
        <v>6</v>
      </c>
      <c r="Q234" s="116">
        <v>15</v>
      </c>
      <c r="R234" s="116">
        <v>7</v>
      </c>
      <c r="S234" s="117">
        <v>8</v>
      </c>
      <c r="T234" s="117">
        <v>30</v>
      </c>
      <c r="U234" s="117">
        <v>3</v>
      </c>
      <c r="V234" s="113">
        <v>96.72</v>
      </c>
    </row>
    <row r="235" spans="1:22" ht="12.6" customHeight="1" x14ac:dyDescent="0.25">
      <c r="A235" s="114">
        <v>231</v>
      </c>
      <c r="B235" s="115">
        <v>301.15199999999999</v>
      </c>
      <c r="C235" s="115">
        <v>129.22799999999998</v>
      </c>
      <c r="D235" s="115">
        <v>58.295999999999992</v>
      </c>
      <c r="E235" s="115">
        <v>34.344000000000001</v>
      </c>
      <c r="F235" s="115">
        <v>30.576000000000001</v>
      </c>
      <c r="G235" s="115">
        <v>0</v>
      </c>
      <c r="H235" s="115">
        <v>9.2519999999999989</v>
      </c>
      <c r="I235" s="115">
        <v>41.567999999999998</v>
      </c>
      <c r="J235" s="115">
        <v>45.491999999999997</v>
      </c>
      <c r="K235" s="115">
        <v>29.591999999999999</v>
      </c>
      <c r="L235" s="115">
        <v>120</v>
      </c>
      <c r="M235" s="115">
        <v>100</v>
      </c>
      <c r="N235" s="115">
        <v>100</v>
      </c>
      <c r="O235" s="115">
        <v>18</v>
      </c>
      <c r="P235" s="115">
        <v>0</v>
      </c>
      <c r="Q235" s="116">
        <v>18</v>
      </c>
      <c r="R235" s="116">
        <v>1</v>
      </c>
      <c r="S235" s="117">
        <v>10</v>
      </c>
      <c r="T235" s="117">
        <v>30</v>
      </c>
      <c r="U235" s="117">
        <v>3</v>
      </c>
      <c r="V235" s="113">
        <v>137</v>
      </c>
    </row>
    <row r="236" spans="1:22" ht="12.6" customHeight="1" x14ac:dyDescent="0.25">
      <c r="A236" s="114">
        <v>232</v>
      </c>
      <c r="B236" s="115">
        <v>338.26260000000002</v>
      </c>
      <c r="C236" s="115">
        <v>242.97420000000002</v>
      </c>
      <c r="D236" s="115">
        <v>205.10160000000002</v>
      </c>
      <c r="E236" s="115">
        <v>100.02120000000001</v>
      </c>
      <c r="F236" s="115">
        <v>35.210400000000007</v>
      </c>
      <c r="G236" s="115">
        <v>0</v>
      </c>
      <c r="H236" s="115">
        <v>0</v>
      </c>
      <c r="I236" s="115">
        <v>0.14280000000000001</v>
      </c>
      <c r="J236" s="115">
        <v>15.238799999999999</v>
      </c>
      <c r="K236" s="115">
        <v>51</v>
      </c>
      <c r="L236" s="115">
        <v>102</v>
      </c>
      <c r="M236" s="115">
        <v>102</v>
      </c>
      <c r="N236" s="115">
        <v>102</v>
      </c>
      <c r="O236" s="115">
        <v>95.471999999999994</v>
      </c>
      <c r="P236" s="115">
        <v>19.176000000000002</v>
      </c>
      <c r="Q236" s="118">
        <v>18</v>
      </c>
      <c r="R236" s="116">
        <v>1</v>
      </c>
      <c r="S236" s="117">
        <v>6</v>
      </c>
      <c r="T236" s="117">
        <v>20</v>
      </c>
      <c r="U236" s="117">
        <v>3</v>
      </c>
      <c r="V236" s="113">
        <v>138.6164</v>
      </c>
    </row>
    <row r="237" spans="1:22" ht="12.6" customHeight="1" x14ac:dyDescent="0.25">
      <c r="A237" s="114">
        <v>233</v>
      </c>
      <c r="B237" s="115">
        <v>218.30040000000002</v>
      </c>
      <c r="C237" s="115">
        <v>182.90639999999999</v>
      </c>
      <c r="D237" s="115">
        <v>113.8116</v>
      </c>
      <c r="E237" s="115">
        <v>52.479000000000006</v>
      </c>
      <c r="F237" s="115">
        <v>48.949800000000003</v>
      </c>
      <c r="G237" s="115">
        <v>0</v>
      </c>
      <c r="H237" s="115">
        <v>0.26519999999999999</v>
      </c>
      <c r="I237" s="115">
        <v>14.412600000000001</v>
      </c>
      <c r="J237" s="115">
        <v>43.574399999999997</v>
      </c>
      <c r="K237" s="115">
        <v>39.453600000000002</v>
      </c>
      <c r="L237" s="115">
        <v>102</v>
      </c>
      <c r="M237" s="115">
        <v>102</v>
      </c>
      <c r="N237" s="115">
        <v>3.06</v>
      </c>
      <c r="O237" s="115">
        <v>4.08</v>
      </c>
      <c r="P237" s="115">
        <v>3.06</v>
      </c>
      <c r="Q237" s="118">
        <v>14</v>
      </c>
      <c r="R237" s="116">
        <v>2</v>
      </c>
      <c r="S237" s="117">
        <v>7</v>
      </c>
      <c r="T237" s="117">
        <v>20</v>
      </c>
      <c r="U237" s="117">
        <v>3</v>
      </c>
      <c r="V237" s="113">
        <v>117.08839999999999</v>
      </c>
    </row>
    <row r="238" spans="1:22" ht="12.6" customHeight="1" x14ac:dyDescent="0.25">
      <c r="A238" s="114">
        <v>234</v>
      </c>
      <c r="B238" s="115">
        <v>257.77440000000001</v>
      </c>
      <c r="C238" s="115">
        <v>327.82799999999997</v>
      </c>
      <c r="D238" s="115">
        <v>280.57139999999998</v>
      </c>
      <c r="E238" s="115">
        <v>226.7664</v>
      </c>
      <c r="F238" s="115">
        <v>150.97020000000001</v>
      </c>
      <c r="G238" s="115">
        <v>1.5606</v>
      </c>
      <c r="H238" s="115">
        <v>1.5810000000000002</v>
      </c>
      <c r="I238" s="115">
        <v>1.0200000000000001E-2</v>
      </c>
      <c r="J238" s="115">
        <v>0.22440000000000002</v>
      </c>
      <c r="K238" s="115">
        <v>3.2946</v>
      </c>
      <c r="L238" s="115">
        <v>102</v>
      </c>
      <c r="M238" s="115">
        <v>83.64</v>
      </c>
      <c r="N238" s="115">
        <v>102</v>
      </c>
      <c r="O238" s="115">
        <v>102</v>
      </c>
      <c r="P238" s="115">
        <v>37.637999999999998</v>
      </c>
      <c r="Q238" s="118">
        <v>12</v>
      </c>
      <c r="R238" s="116">
        <v>2</v>
      </c>
      <c r="S238" s="117">
        <v>5</v>
      </c>
      <c r="T238" s="117">
        <v>20</v>
      </c>
      <c r="U238" s="117">
        <v>3</v>
      </c>
      <c r="V238" s="113">
        <v>101.77959999999999</v>
      </c>
    </row>
    <row r="239" spans="1:22" ht="12.6" customHeight="1" x14ac:dyDescent="0.25">
      <c r="A239" s="114">
        <v>235</v>
      </c>
      <c r="B239" s="115">
        <v>28.1418</v>
      </c>
      <c r="C239" s="115">
        <v>24.7044</v>
      </c>
      <c r="D239" s="115">
        <v>38.2194</v>
      </c>
      <c r="E239" s="115">
        <v>80.3352</v>
      </c>
      <c r="F239" s="115">
        <v>138.16920000000002</v>
      </c>
      <c r="G239" s="115">
        <v>43.227600000000002</v>
      </c>
      <c r="H239" s="115">
        <v>29.6922</v>
      </c>
      <c r="I239" s="115">
        <v>38.382600000000004</v>
      </c>
      <c r="J239" s="115">
        <v>9.6798000000000002</v>
      </c>
      <c r="K239" s="115">
        <v>5.3448000000000002</v>
      </c>
      <c r="L239" s="115">
        <v>0</v>
      </c>
      <c r="M239" s="115">
        <v>20.399999999999999</v>
      </c>
      <c r="N239" s="115">
        <v>0</v>
      </c>
      <c r="O239" s="115">
        <v>102</v>
      </c>
      <c r="P239" s="115">
        <v>76.5</v>
      </c>
      <c r="Q239" s="118">
        <v>12</v>
      </c>
      <c r="R239" s="116">
        <v>1</v>
      </c>
      <c r="S239" s="117">
        <v>11</v>
      </c>
      <c r="T239" s="117">
        <v>20</v>
      </c>
      <c r="U239" s="117">
        <v>3</v>
      </c>
      <c r="V239" s="113">
        <v>119.6</v>
      </c>
    </row>
    <row r="240" spans="1:22" ht="12.6" customHeight="1" x14ac:dyDescent="0.25">
      <c r="A240" s="114">
        <v>236</v>
      </c>
      <c r="B240" s="115">
        <v>238.8228</v>
      </c>
      <c r="C240" s="115">
        <v>230.46899999999999</v>
      </c>
      <c r="D240" s="115">
        <v>103.173</v>
      </c>
      <c r="E240" s="115">
        <v>45.849000000000004</v>
      </c>
      <c r="F240" s="115">
        <v>31.630200000000002</v>
      </c>
      <c r="G240" s="115">
        <v>0</v>
      </c>
      <c r="H240" s="115">
        <v>0</v>
      </c>
      <c r="I240" s="115">
        <v>11.097600000000002</v>
      </c>
      <c r="J240" s="115">
        <v>39.198599999999999</v>
      </c>
      <c r="K240" s="115">
        <v>38.719200000000001</v>
      </c>
      <c r="L240" s="115">
        <v>102</v>
      </c>
      <c r="M240" s="115">
        <v>100.98</v>
      </c>
      <c r="N240" s="115">
        <v>10.199999999999999</v>
      </c>
      <c r="O240" s="115">
        <v>10.199999999999999</v>
      </c>
      <c r="P240" s="115">
        <v>20.399999999999999</v>
      </c>
      <c r="Q240" s="118">
        <v>12</v>
      </c>
      <c r="R240" s="116">
        <v>4</v>
      </c>
      <c r="S240" s="117">
        <v>7</v>
      </c>
      <c r="T240" s="117">
        <v>20</v>
      </c>
      <c r="U240" s="117">
        <v>3</v>
      </c>
      <c r="V240" s="113">
        <v>86.590400000000002</v>
      </c>
    </row>
    <row r="241" spans="1:22" ht="12.6" customHeight="1" x14ac:dyDescent="0.25">
      <c r="A241" s="111" t="s">
        <v>47</v>
      </c>
      <c r="B241" s="111" t="s">
        <v>4</v>
      </c>
      <c r="C241" s="111" t="s">
        <v>5</v>
      </c>
      <c r="D241" s="111" t="s">
        <v>9</v>
      </c>
      <c r="E241" s="111" t="s">
        <v>8</v>
      </c>
      <c r="F241" s="111" t="s">
        <v>10</v>
      </c>
      <c r="G241" s="111" t="s">
        <v>11</v>
      </c>
      <c r="H241" s="111" t="s">
        <v>28</v>
      </c>
      <c r="I241" s="111" t="s">
        <v>29</v>
      </c>
      <c r="J241" s="111" t="s">
        <v>30</v>
      </c>
      <c r="K241" s="111" t="s">
        <v>31</v>
      </c>
      <c r="L241" s="111" t="s">
        <v>32</v>
      </c>
      <c r="M241" s="111" t="s">
        <v>33</v>
      </c>
      <c r="N241" s="111" t="s">
        <v>34</v>
      </c>
      <c r="O241" s="111" t="s">
        <v>35</v>
      </c>
      <c r="P241" s="112" t="s">
        <v>36</v>
      </c>
      <c r="Q241" s="112" t="s">
        <v>37</v>
      </c>
      <c r="R241" s="111" t="s">
        <v>38</v>
      </c>
      <c r="S241" s="111" t="s">
        <v>39</v>
      </c>
      <c r="T241" s="111" t="s">
        <v>40</v>
      </c>
      <c r="U241" s="111" t="s">
        <v>41</v>
      </c>
      <c r="V241" s="113" t="s">
        <v>57</v>
      </c>
    </row>
    <row r="242" spans="1:22" ht="12.6" customHeight="1" x14ac:dyDescent="0.25">
      <c r="A242" s="114">
        <v>237</v>
      </c>
      <c r="B242" s="115">
        <v>36.176000000000002</v>
      </c>
      <c r="C242" s="115">
        <v>23.144000000000002</v>
      </c>
      <c r="D242" s="115">
        <v>19.776</v>
      </c>
      <c r="E242" s="115">
        <v>31.312000000000001</v>
      </c>
      <c r="F242" s="115">
        <v>65.784000000000006</v>
      </c>
      <c r="G242" s="115">
        <v>35.496000000000002</v>
      </c>
      <c r="H242" s="115">
        <v>37.520000000000003</v>
      </c>
      <c r="I242" s="115">
        <v>26.975999999999999</v>
      </c>
      <c r="J242" s="115">
        <v>33.520000000000003</v>
      </c>
      <c r="K242" s="115">
        <v>10.096</v>
      </c>
      <c r="L242" s="115">
        <v>64</v>
      </c>
      <c r="M242" s="115">
        <v>8</v>
      </c>
      <c r="N242" s="115">
        <v>9.6000000000000014</v>
      </c>
      <c r="O242" s="115">
        <v>0</v>
      </c>
      <c r="P242" s="115">
        <v>80</v>
      </c>
      <c r="Q242" s="116">
        <v>12</v>
      </c>
      <c r="R242" s="116">
        <v>3</v>
      </c>
      <c r="S242" s="117">
        <v>8</v>
      </c>
      <c r="T242" s="117">
        <v>40</v>
      </c>
      <c r="U242" s="117">
        <v>3</v>
      </c>
      <c r="V242" s="113">
        <v>72.217600000000004</v>
      </c>
    </row>
    <row r="243" spans="1:22" ht="12.6" customHeight="1" x14ac:dyDescent="0.25">
      <c r="A243" s="114">
        <v>238</v>
      </c>
      <c r="B243" s="115">
        <v>20.032</v>
      </c>
      <c r="C243" s="115">
        <v>14.784000000000001</v>
      </c>
      <c r="D243" s="115">
        <v>26.648000000000003</v>
      </c>
      <c r="E243" s="115">
        <v>60.352000000000004</v>
      </c>
      <c r="F243" s="115">
        <v>130.94400000000002</v>
      </c>
      <c r="G243" s="115">
        <v>37.911999999999999</v>
      </c>
      <c r="H243" s="115">
        <v>68.44</v>
      </c>
      <c r="I243" s="115">
        <v>33.480000000000004</v>
      </c>
      <c r="J243" s="115">
        <v>15.896000000000001</v>
      </c>
      <c r="K243" s="115">
        <v>1.5760000000000001</v>
      </c>
      <c r="L243" s="115">
        <v>0</v>
      </c>
      <c r="M243" s="115">
        <v>11.200000000000001</v>
      </c>
      <c r="N243" s="115">
        <v>28</v>
      </c>
      <c r="O243" s="115">
        <v>40</v>
      </c>
      <c r="P243" s="115">
        <v>24</v>
      </c>
      <c r="Q243" s="116">
        <v>11</v>
      </c>
      <c r="R243" s="116">
        <v>3</v>
      </c>
      <c r="S243" s="117">
        <v>8</v>
      </c>
      <c r="T243" s="117">
        <v>40</v>
      </c>
      <c r="U243" s="117">
        <v>3</v>
      </c>
      <c r="V243" s="113">
        <v>71.760000000000005</v>
      </c>
    </row>
    <row r="244" spans="1:22" ht="12.6" customHeight="1" x14ac:dyDescent="0.25">
      <c r="A244" s="114">
        <v>239</v>
      </c>
      <c r="B244" s="115">
        <v>21.680000000000003</v>
      </c>
      <c r="C244" s="115">
        <v>15.712000000000002</v>
      </c>
      <c r="D244" s="115">
        <v>30.144000000000002</v>
      </c>
      <c r="E244" s="115">
        <v>56.391999999999996</v>
      </c>
      <c r="F244" s="115">
        <v>101.20800000000001</v>
      </c>
      <c r="G244" s="115">
        <v>48.448000000000008</v>
      </c>
      <c r="H244" s="115">
        <v>49.695999999999998</v>
      </c>
      <c r="I244" s="115">
        <v>34.728000000000002</v>
      </c>
      <c r="J244" s="115">
        <v>17.624000000000002</v>
      </c>
      <c r="K244" s="115">
        <v>8.5280000000000005</v>
      </c>
      <c r="L244" s="115">
        <v>12</v>
      </c>
      <c r="M244" s="115">
        <v>8</v>
      </c>
      <c r="N244" s="115">
        <v>36</v>
      </c>
      <c r="O244" s="115">
        <v>56</v>
      </c>
      <c r="P244" s="115">
        <v>72</v>
      </c>
      <c r="Q244" s="116">
        <v>12</v>
      </c>
      <c r="R244" s="116">
        <v>4</v>
      </c>
      <c r="S244" s="117">
        <v>8</v>
      </c>
      <c r="T244" s="117">
        <v>40</v>
      </c>
      <c r="U244" s="117">
        <v>3</v>
      </c>
      <c r="V244" s="113">
        <v>63.440000000000005</v>
      </c>
    </row>
    <row r="245" spans="1:22" ht="12.6" customHeight="1" x14ac:dyDescent="0.25">
      <c r="A245" s="114">
        <v>240</v>
      </c>
      <c r="B245" s="115">
        <v>167.44800000000001</v>
      </c>
      <c r="C245" s="115">
        <v>167.77600000000001</v>
      </c>
      <c r="D245" s="115">
        <v>70.688000000000002</v>
      </c>
      <c r="E245" s="115">
        <v>31.183999999999997</v>
      </c>
      <c r="F245" s="115">
        <v>17.864000000000001</v>
      </c>
      <c r="G245" s="115">
        <v>1.1000000000000001</v>
      </c>
      <c r="H245" s="115">
        <v>0.4</v>
      </c>
      <c r="I245" s="115">
        <v>14.200000000000001</v>
      </c>
      <c r="J245" s="115">
        <v>41.231999999999999</v>
      </c>
      <c r="K245" s="115">
        <v>44.680000000000007</v>
      </c>
      <c r="L245" s="115">
        <v>80</v>
      </c>
      <c r="M245" s="115">
        <v>76</v>
      </c>
      <c r="N245" s="115">
        <v>80</v>
      </c>
      <c r="O245" s="115">
        <v>8</v>
      </c>
      <c r="P245" s="115">
        <v>0</v>
      </c>
      <c r="Q245" s="116">
        <v>12</v>
      </c>
      <c r="R245" s="116">
        <v>1</v>
      </c>
      <c r="S245" s="117">
        <v>5</v>
      </c>
      <c r="T245" s="117">
        <v>40</v>
      </c>
      <c r="U245" s="117">
        <v>3</v>
      </c>
      <c r="V245" s="113">
        <v>93.600000000000009</v>
      </c>
    </row>
    <row r="246" spans="1:22" ht="12.6" customHeight="1" x14ac:dyDescent="0.25">
      <c r="A246" s="114">
        <v>241</v>
      </c>
      <c r="B246" s="115">
        <v>206.2</v>
      </c>
      <c r="C246" s="115">
        <v>173.7</v>
      </c>
      <c r="D246" s="115">
        <v>69.903999999999996</v>
      </c>
      <c r="E246" s="115">
        <v>35.095999999999997</v>
      </c>
      <c r="F246" s="115">
        <v>21.408000000000001</v>
      </c>
      <c r="G246" s="115">
        <v>0</v>
      </c>
      <c r="H246" s="115">
        <v>8.0000000000000002E-3</v>
      </c>
      <c r="I246" s="115">
        <v>10.872</v>
      </c>
      <c r="J246" s="115">
        <v>33.4</v>
      </c>
      <c r="K246" s="115">
        <v>34.207999999999998</v>
      </c>
      <c r="L246" s="115">
        <v>77.600000000000009</v>
      </c>
      <c r="M246" s="115">
        <v>80</v>
      </c>
      <c r="N246" s="115">
        <v>24</v>
      </c>
      <c r="O246" s="115">
        <v>8.8000000000000007</v>
      </c>
      <c r="P246" s="115">
        <v>10.4</v>
      </c>
      <c r="Q246" s="116">
        <v>13</v>
      </c>
      <c r="R246" s="116">
        <v>1</v>
      </c>
      <c r="S246" s="117">
        <v>5</v>
      </c>
      <c r="T246" s="117">
        <v>40</v>
      </c>
      <c r="U246" s="117">
        <v>3</v>
      </c>
      <c r="V246" s="113">
        <v>79.872000000000014</v>
      </c>
    </row>
    <row r="247" spans="1:22" ht="12.6" customHeight="1" x14ac:dyDescent="0.25">
      <c r="A247" s="114">
        <v>242</v>
      </c>
      <c r="B247" s="115">
        <v>193.584</v>
      </c>
      <c r="C247" s="115">
        <v>77.44</v>
      </c>
      <c r="D247" s="115">
        <v>35.216000000000001</v>
      </c>
      <c r="E247" s="115">
        <v>22.352000000000004</v>
      </c>
      <c r="F247" s="115">
        <v>15.824000000000002</v>
      </c>
      <c r="G247" s="115">
        <v>1.1000000000000001</v>
      </c>
      <c r="H247" s="115">
        <v>5.1920000000000002</v>
      </c>
      <c r="I247" s="115">
        <v>35.768000000000001</v>
      </c>
      <c r="J247" s="115">
        <v>44.632000000000005</v>
      </c>
      <c r="K247" s="115">
        <v>45.992000000000004</v>
      </c>
      <c r="L247" s="115">
        <v>80</v>
      </c>
      <c r="M247" s="115">
        <v>16</v>
      </c>
      <c r="N247" s="115">
        <v>80</v>
      </c>
      <c r="O247" s="115">
        <v>9.6000000000000014</v>
      </c>
      <c r="P247" s="115">
        <v>0</v>
      </c>
      <c r="Q247" s="116">
        <v>13</v>
      </c>
      <c r="R247" s="116">
        <v>2</v>
      </c>
      <c r="S247" s="117">
        <v>6</v>
      </c>
      <c r="T247" s="117">
        <v>40</v>
      </c>
      <c r="U247" s="117">
        <v>3</v>
      </c>
      <c r="V247" s="113">
        <v>77.376000000000005</v>
      </c>
    </row>
    <row r="248" spans="1:22" ht="12.6" customHeight="1" x14ac:dyDescent="0.25">
      <c r="A248" s="114">
        <v>243</v>
      </c>
      <c r="B248" s="115">
        <v>202.17600000000002</v>
      </c>
      <c r="C248" s="115">
        <v>257.12</v>
      </c>
      <c r="D248" s="115">
        <v>220.05600000000001</v>
      </c>
      <c r="E248" s="115">
        <v>177.85599999999999</v>
      </c>
      <c r="F248" s="115">
        <v>118.408</v>
      </c>
      <c r="G248" s="115">
        <v>1.2240000000000002</v>
      </c>
      <c r="H248" s="115">
        <v>1.2400000000000002</v>
      </c>
      <c r="I248" s="115">
        <v>8.0000000000000002E-3</v>
      </c>
      <c r="J248" s="115">
        <v>0.17600000000000002</v>
      </c>
      <c r="K248" s="115">
        <v>2.5840000000000001</v>
      </c>
      <c r="L248" s="115">
        <v>80</v>
      </c>
      <c r="M248" s="115">
        <v>65.600000000000009</v>
      </c>
      <c r="N248" s="115">
        <v>80</v>
      </c>
      <c r="O248" s="115">
        <v>80</v>
      </c>
      <c r="P248" s="115">
        <v>29.52</v>
      </c>
      <c r="Q248" s="116">
        <v>12</v>
      </c>
      <c r="R248" s="116">
        <v>2</v>
      </c>
      <c r="S248" s="117">
        <v>4</v>
      </c>
      <c r="T248" s="117">
        <v>40</v>
      </c>
      <c r="U248" s="117">
        <v>3</v>
      </c>
      <c r="V248" s="113">
        <v>69.680000000000007</v>
      </c>
    </row>
    <row r="249" spans="1:22" ht="12.6" customHeight="1" x14ac:dyDescent="0.25">
      <c r="A249" s="114">
        <v>244</v>
      </c>
      <c r="B249" s="115">
        <v>234.14</v>
      </c>
      <c r="C249" s="115">
        <v>225.95</v>
      </c>
      <c r="D249" s="115">
        <v>101.15</v>
      </c>
      <c r="E249" s="115">
        <v>44.95</v>
      </c>
      <c r="F249" s="115">
        <v>31.01</v>
      </c>
      <c r="G249" s="115">
        <v>0</v>
      </c>
      <c r="H249" s="115">
        <v>0</v>
      </c>
      <c r="I249" s="115">
        <v>10.88</v>
      </c>
      <c r="J249" s="115">
        <v>38.43</v>
      </c>
      <c r="K249" s="115">
        <v>37.96</v>
      </c>
      <c r="L249" s="115">
        <v>100</v>
      </c>
      <c r="M249" s="115">
        <v>99</v>
      </c>
      <c r="N249" s="115">
        <v>10</v>
      </c>
      <c r="O249" s="115">
        <v>10</v>
      </c>
      <c r="P249" s="115">
        <v>20</v>
      </c>
      <c r="Q249" s="116">
        <v>12</v>
      </c>
      <c r="R249" s="116">
        <v>5</v>
      </c>
      <c r="S249" s="117">
        <v>7</v>
      </c>
      <c r="T249" s="117">
        <v>20</v>
      </c>
      <c r="U249" s="117">
        <v>2</v>
      </c>
      <c r="V249" s="113">
        <v>74.572000000000003</v>
      </c>
    </row>
    <row r="250" spans="1:22" ht="12.6" customHeight="1" x14ac:dyDescent="0.25">
      <c r="A250" s="114">
        <v>245</v>
      </c>
      <c r="B250" s="115">
        <v>263.95</v>
      </c>
      <c r="C250" s="115">
        <v>238.63</v>
      </c>
      <c r="D250" s="115">
        <v>113.47</v>
      </c>
      <c r="E250" s="115">
        <v>47.72</v>
      </c>
      <c r="F250" s="115">
        <v>23.75</v>
      </c>
      <c r="G250" s="115">
        <v>0</v>
      </c>
      <c r="H250" s="115">
        <v>0</v>
      </c>
      <c r="I250" s="115">
        <v>1.91</v>
      </c>
      <c r="J250" s="115">
        <v>33.880000000000003</v>
      </c>
      <c r="K250" s="115">
        <v>47.47</v>
      </c>
      <c r="L250" s="115">
        <v>100</v>
      </c>
      <c r="M250" s="115">
        <v>100</v>
      </c>
      <c r="N250" s="115">
        <v>50</v>
      </c>
      <c r="O250" s="115">
        <v>20</v>
      </c>
      <c r="P250" s="115">
        <v>5</v>
      </c>
      <c r="Q250" s="116">
        <v>12</v>
      </c>
      <c r="R250" s="116">
        <v>6</v>
      </c>
      <c r="S250" s="117">
        <v>7</v>
      </c>
      <c r="T250" s="117">
        <v>20</v>
      </c>
      <c r="U250" s="117">
        <v>2</v>
      </c>
      <c r="V250" s="113">
        <v>79.619</v>
      </c>
    </row>
    <row r="251" spans="1:22" ht="12.6" customHeight="1" x14ac:dyDescent="0.25">
      <c r="A251" s="114">
        <v>246</v>
      </c>
      <c r="B251" s="115">
        <v>250.96</v>
      </c>
      <c r="C251" s="115">
        <v>107.69</v>
      </c>
      <c r="D251" s="115">
        <v>48.58</v>
      </c>
      <c r="E251" s="115">
        <v>28.62</v>
      </c>
      <c r="F251" s="115">
        <v>25.48</v>
      </c>
      <c r="G251" s="115">
        <v>0</v>
      </c>
      <c r="H251" s="115">
        <v>7.71</v>
      </c>
      <c r="I251" s="115">
        <v>34.64</v>
      </c>
      <c r="J251" s="115">
        <v>37.909999999999997</v>
      </c>
      <c r="K251" s="115">
        <v>24.66</v>
      </c>
      <c r="L251" s="115">
        <v>100</v>
      </c>
      <c r="M251" s="115">
        <v>90</v>
      </c>
      <c r="N251" s="115">
        <v>90</v>
      </c>
      <c r="O251" s="115">
        <v>15</v>
      </c>
      <c r="P251" s="115">
        <v>0</v>
      </c>
      <c r="Q251" s="116">
        <v>18</v>
      </c>
      <c r="R251" s="116">
        <v>1</v>
      </c>
      <c r="S251" s="117">
        <v>8</v>
      </c>
      <c r="T251" s="117">
        <v>20</v>
      </c>
      <c r="U251" s="117">
        <v>2</v>
      </c>
      <c r="V251" s="113">
        <v>122.98200000000001</v>
      </c>
    </row>
    <row r="252" spans="1:22" ht="12.6" customHeight="1" x14ac:dyDescent="0.25">
      <c r="A252" s="114">
        <v>247</v>
      </c>
      <c r="B252" s="115">
        <v>28.753800000000002</v>
      </c>
      <c r="C252" s="115">
        <v>27.132000000000001</v>
      </c>
      <c r="D252" s="115">
        <v>35.679600000000001</v>
      </c>
      <c r="E252" s="115">
        <v>85.353600000000014</v>
      </c>
      <c r="F252" s="115">
        <v>142.41240000000002</v>
      </c>
      <c r="G252" s="115">
        <v>43.992600000000003</v>
      </c>
      <c r="H252" s="115">
        <v>29.416800000000002</v>
      </c>
      <c r="I252" s="115">
        <v>39.953400000000002</v>
      </c>
      <c r="J252" s="115">
        <v>10.067399999999999</v>
      </c>
      <c r="K252" s="115">
        <v>5.7630000000000008</v>
      </c>
      <c r="L252" s="115">
        <v>0</v>
      </c>
      <c r="M252" s="115">
        <v>0</v>
      </c>
      <c r="N252" s="115">
        <v>35.700000000000003</v>
      </c>
      <c r="O252" s="115">
        <v>30.6</v>
      </c>
      <c r="P252" s="115">
        <v>102</v>
      </c>
      <c r="Q252" s="118">
        <v>14</v>
      </c>
      <c r="R252" s="116">
        <v>3</v>
      </c>
      <c r="S252" s="117">
        <v>11</v>
      </c>
      <c r="T252" s="117">
        <v>20</v>
      </c>
      <c r="U252" s="117">
        <v>2</v>
      </c>
      <c r="V252" s="113">
        <v>101.51164999999999</v>
      </c>
    </row>
    <row r="253" spans="1:22" ht="12.6" customHeight="1" x14ac:dyDescent="0.25">
      <c r="A253" s="114">
        <v>248</v>
      </c>
      <c r="B253" s="115">
        <v>265.30400000000003</v>
      </c>
      <c r="C253" s="115">
        <v>190.56800000000001</v>
      </c>
      <c r="D253" s="115">
        <v>160.86400000000003</v>
      </c>
      <c r="E253" s="115">
        <v>78.448000000000008</v>
      </c>
      <c r="F253" s="115">
        <v>27.616000000000003</v>
      </c>
      <c r="G253" s="115">
        <v>0</v>
      </c>
      <c r="H253" s="115">
        <v>0</v>
      </c>
      <c r="I253" s="115">
        <v>0.11200000000000002</v>
      </c>
      <c r="J253" s="115">
        <v>11.952</v>
      </c>
      <c r="K253" s="115">
        <v>40</v>
      </c>
      <c r="L253" s="115">
        <v>80</v>
      </c>
      <c r="M253" s="115">
        <v>80</v>
      </c>
      <c r="N253" s="115">
        <v>80</v>
      </c>
      <c r="O253" s="115">
        <v>74.88</v>
      </c>
      <c r="P253" s="115">
        <v>15.040000000000001</v>
      </c>
      <c r="Q253" s="116">
        <v>18</v>
      </c>
      <c r="R253" s="116">
        <v>1</v>
      </c>
      <c r="S253" s="117">
        <v>4</v>
      </c>
      <c r="T253" s="117">
        <v>40</v>
      </c>
      <c r="U253" s="117">
        <v>3</v>
      </c>
      <c r="V253" s="113">
        <v>94.64</v>
      </c>
    </row>
    <row r="254" spans="1:22" ht="12.6" customHeight="1" x14ac:dyDescent="0.25">
      <c r="A254" s="114">
        <v>249</v>
      </c>
      <c r="B254" s="115">
        <v>171.21600000000001</v>
      </c>
      <c r="C254" s="115">
        <v>143.45599999999999</v>
      </c>
      <c r="D254" s="115">
        <v>89.26400000000001</v>
      </c>
      <c r="E254" s="115">
        <v>41.160000000000004</v>
      </c>
      <c r="F254" s="115">
        <v>38.392000000000003</v>
      </c>
      <c r="G254" s="115">
        <v>0</v>
      </c>
      <c r="H254" s="115">
        <v>0.20800000000000002</v>
      </c>
      <c r="I254" s="115">
        <v>11.304000000000002</v>
      </c>
      <c r="J254" s="115">
        <v>34.176000000000002</v>
      </c>
      <c r="K254" s="115">
        <v>30.944000000000003</v>
      </c>
      <c r="L254" s="115">
        <v>80</v>
      </c>
      <c r="M254" s="115">
        <v>80</v>
      </c>
      <c r="N254" s="115">
        <v>2.4000000000000004</v>
      </c>
      <c r="O254" s="115">
        <v>3.2</v>
      </c>
      <c r="P254" s="115">
        <v>2.4000000000000004</v>
      </c>
      <c r="Q254" s="116">
        <v>12</v>
      </c>
      <c r="R254" s="116">
        <v>1</v>
      </c>
      <c r="S254" s="117">
        <v>5</v>
      </c>
      <c r="T254" s="117">
        <v>40</v>
      </c>
      <c r="U254" s="117">
        <v>3</v>
      </c>
      <c r="V254" s="113">
        <v>82.16</v>
      </c>
    </row>
    <row r="255" spans="1:22" ht="12.6" customHeight="1" x14ac:dyDescent="0.25">
      <c r="A255" s="114">
        <v>250</v>
      </c>
      <c r="B255" s="115">
        <v>196.15200000000002</v>
      </c>
      <c r="C255" s="115">
        <v>175.01600000000002</v>
      </c>
      <c r="D255" s="115">
        <v>86.56</v>
      </c>
      <c r="E255" s="115">
        <v>36.863999999999997</v>
      </c>
      <c r="F255" s="115">
        <v>21.968000000000004</v>
      </c>
      <c r="G255" s="115">
        <v>0</v>
      </c>
      <c r="H255" s="115">
        <v>0</v>
      </c>
      <c r="I255" s="115">
        <v>1.8399999999999999</v>
      </c>
      <c r="J255" s="115">
        <v>28.176000000000002</v>
      </c>
      <c r="K255" s="115">
        <v>37.24</v>
      </c>
      <c r="L255" s="115">
        <v>80</v>
      </c>
      <c r="M255" s="115">
        <v>80</v>
      </c>
      <c r="N255" s="115">
        <v>8</v>
      </c>
      <c r="O255" s="115">
        <v>0</v>
      </c>
      <c r="P255" s="115">
        <v>17.600000000000001</v>
      </c>
      <c r="Q255" s="116">
        <v>12</v>
      </c>
      <c r="R255" s="116">
        <v>4</v>
      </c>
      <c r="S255" s="117">
        <v>5</v>
      </c>
      <c r="T255" s="117">
        <v>40</v>
      </c>
      <c r="U255" s="117">
        <v>3</v>
      </c>
      <c r="V255" s="113">
        <v>61.36</v>
      </c>
    </row>
    <row r="256" spans="1:22" ht="12.6" customHeight="1" x14ac:dyDescent="0.25">
      <c r="A256" s="114">
        <v>251</v>
      </c>
      <c r="B256" s="115">
        <v>211.16</v>
      </c>
      <c r="C256" s="115">
        <v>190.904</v>
      </c>
      <c r="D256" s="115">
        <v>90.77600000000001</v>
      </c>
      <c r="E256" s="115">
        <v>38.176000000000002</v>
      </c>
      <c r="F256" s="115">
        <v>19</v>
      </c>
      <c r="G256" s="115">
        <v>0</v>
      </c>
      <c r="H256" s="115">
        <v>0</v>
      </c>
      <c r="I256" s="115">
        <v>1.528</v>
      </c>
      <c r="J256" s="115">
        <v>27.104000000000003</v>
      </c>
      <c r="K256" s="115">
        <v>37.975999999999999</v>
      </c>
      <c r="L256" s="115">
        <v>80</v>
      </c>
      <c r="M256" s="115">
        <v>80</v>
      </c>
      <c r="N256" s="115">
        <v>40</v>
      </c>
      <c r="O256" s="115">
        <v>16</v>
      </c>
      <c r="P256" s="115">
        <v>4</v>
      </c>
      <c r="Q256" s="116">
        <v>12</v>
      </c>
      <c r="R256" s="116">
        <v>5</v>
      </c>
      <c r="S256" s="117">
        <v>6</v>
      </c>
      <c r="T256" s="117">
        <v>40</v>
      </c>
      <c r="U256" s="117">
        <v>3</v>
      </c>
      <c r="V256" s="113">
        <v>64.313600000000008</v>
      </c>
    </row>
    <row r="257" spans="1:23" ht="12.6" customHeight="1" x14ac:dyDescent="0.25">
      <c r="A257" s="114">
        <v>252</v>
      </c>
      <c r="B257" s="115">
        <v>200.76800000000003</v>
      </c>
      <c r="C257" s="115">
        <v>86.152000000000001</v>
      </c>
      <c r="D257" s="115">
        <v>38.864000000000004</v>
      </c>
      <c r="E257" s="115">
        <v>22.896000000000001</v>
      </c>
      <c r="F257" s="115">
        <v>20.384</v>
      </c>
      <c r="G257" s="115">
        <v>0</v>
      </c>
      <c r="H257" s="115">
        <v>6.1680000000000001</v>
      </c>
      <c r="I257" s="115">
        <v>27.712000000000003</v>
      </c>
      <c r="J257" s="115">
        <v>30.327999999999999</v>
      </c>
      <c r="K257" s="115">
        <v>19.728000000000002</v>
      </c>
      <c r="L257" s="115">
        <v>80</v>
      </c>
      <c r="M257" s="115">
        <v>72</v>
      </c>
      <c r="N257" s="115">
        <v>72</v>
      </c>
      <c r="O257" s="115">
        <v>12</v>
      </c>
      <c r="P257" s="115">
        <v>0</v>
      </c>
      <c r="Q257" s="116">
        <v>14</v>
      </c>
      <c r="R257" s="116">
        <v>1</v>
      </c>
      <c r="S257" s="117">
        <v>5</v>
      </c>
      <c r="T257" s="117">
        <v>40</v>
      </c>
      <c r="U257" s="117">
        <v>3</v>
      </c>
      <c r="V257" s="113">
        <v>99.340800000000016</v>
      </c>
    </row>
    <row r="258" spans="1:23" ht="12.6" customHeight="1" x14ac:dyDescent="0.25">
      <c r="A258" s="114">
        <v>253</v>
      </c>
      <c r="B258" s="115">
        <v>192.1</v>
      </c>
      <c r="C258" s="115">
        <v>83.4</v>
      </c>
      <c r="D258" s="115">
        <v>39.888000000000005</v>
      </c>
      <c r="E258" s="115">
        <v>23.336000000000002</v>
      </c>
      <c r="F258" s="115">
        <v>12.584000000000001</v>
      </c>
      <c r="G258" s="115">
        <v>0</v>
      </c>
      <c r="H258" s="115">
        <v>7.112000000000001</v>
      </c>
      <c r="I258" s="115">
        <v>27.480000000000004</v>
      </c>
      <c r="J258" s="115">
        <v>28.568000000000001</v>
      </c>
      <c r="K258" s="115">
        <v>61.744000000000007</v>
      </c>
      <c r="L258" s="115">
        <v>77.600000000000009</v>
      </c>
      <c r="M258" s="115">
        <v>4</v>
      </c>
      <c r="N258" s="115">
        <v>24</v>
      </c>
      <c r="O258" s="115">
        <v>4</v>
      </c>
      <c r="P258" s="115">
        <v>24</v>
      </c>
      <c r="Q258" s="116">
        <v>12</v>
      </c>
      <c r="R258" s="116">
        <v>2</v>
      </c>
      <c r="S258" s="117">
        <v>6</v>
      </c>
      <c r="T258" s="117">
        <v>40</v>
      </c>
      <c r="U258" s="117">
        <v>3</v>
      </c>
      <c r="V258" s="113">
        <v>80.08</v>
      </c>
    </row>
    <row r="259" spans="1:23" ht="12.6" customHeight="1" x14ac:dyDescent="0.25">
      <c r="A259" s="114">
        <v>254</v>
      </c>
      <c r="B259" s="115">
        <v>256.45999999999998</v>
      </c>
      <c r="C259" s="115">
        <v>219.61</v>
      </c>
      <c r="D259" s="115">
        <v>87.38</v>
      </c>
      <c r="E259" s="115">
        <v>43.87</v>
      </c>
      <c r="F259" s="115">
        <v>26.76</v>
      </c>
      <c r="G259" s="115">
        <v>0</v>
      </c>
      <c r="H259" s="115">
        <v>0.01</v>
      </c>
      <c r="I259" s="115">
        <v>13.59</v>
      </c>
      <c r="J259" s="115">
        <v>41.75</v>
      </c>
      <c r="K259" s="115">
        <v>42.76</v>
      </c>
      <c r="L259" s="115">
        <v>97</v>
      </c>
      <c r="M259" s="115">
        <v>100</v>
      </c>
      <c r="N259" s="115">
        <v>30</v>
      </c>
      <c r="O259" s="115">
        <v>11</v>
      </c>
      <c r="P259" s="115">
        <v>13</v>
      </c>
      <c r="Q259" s="116">
        <v>12</v>
      </c>
      <c r="R259" s="116">
        <v>2</v>
      </c>
      <c r="S259" s="117">
        <v>7</v>
      </c>
      <c r="T259" s="117">
        <v>20</v>
      </c>
      <c r="U259" s="117">
        <v>3</v>
      </c>
      <c r="V259" s="113">
        <v>99.84</v>
      </c>
    </row>
    <row r="260" spans="1:23" ht="12.6" customHeight="1" x14ac:dyDescent="0.25">
      <c r="A260" s="114">
        <v>255</v>
      </c>
      <c r="B260" s="115">
        <v>27.642000000000003</v>
      </c>
      <c r="C260" s="115">
        <v>20.032800000000002</v>
      </c>
      <c r="D260" s="115">
        <v>38.433599999999998</v>
      </c>
      <c r="E260" s="115">
        <v>71.899799999999999</v>
      </c>
      <c r="F260" s="115">
        <v>129.0402</v>
      </c>
      <c r="G260" s="115">
        <v>61.7712</v>
      </c>
      <c r="H260" s="115">
        <v>63.362400000000001</v>
      </c>
      <c r="I260" s="115">
        <v>44.278199999999998</v>
      </c>
      <c r="J260" s="115">
        <v>22.470600000000001</v>
      </c>
      <c r="K260" s="115">
        <v>10.873200000000001</v>
      </c>
      <c r="L260" s="115">
        <v>15.3</v>
      </c>
      <c r="M260" s="115">
        <v>10.199999999999999</v>
      </c>
      <c r="N260" s="115">
        <v>45.9</v>
      </c>
      <c r="O260" s="115">
        <v>71.400000000000006</v>
      </c>
      <c r="P260" s="115">
        <v>91.8</v>
      </c>
      <c r="Q260" s="118">
        <v>18</v>
      </c>
      <c r="R260" s="116">
        <v>5</v>
      </c>
      <c r="S260" s="117">
        <v>11</v>
      </c>
      <c r="T260" s="117">
        <v>20</v>
      </c>
      <c r="U260" s="117">
        <v>3</v>
      </c>
      <c r="V260" s="113">
        <v>93.885999999999996</v>
      </c>
    </row>
    <row r="261" spans="1:23" ht="12.6" customHeight="1" x14ac:dyDescent="0.25">
      <c r="A261" s="114">
        <v>256</v>
      </c>
      <c r="B261" s="115">
        <v>213.49620000000002</v>
      </c>
      <c r="C261" s="115">
        <v>213.9144</v>
      </c>
      <c r="D261" s="115">
        <v>90.127200000000002</v>
      </c>
      <c r="E261" s="115">
        <v>39.759599999999999</v>
      </c>
      <c r="F261" s="115">
        <v>22.776599999999998</v>
      </c>
      <c r="G261" s="115">
        <v>0.1326</v>
      </c>
      <c r="H261" s="115">
        <v>0.51</v>
      </c>
      <c r="I261" s="115">
        <v>18.105</v>
      </c>
      <c r="J261" s="115">
        <v>52.570799999999998</v>
      </c>
      <c r="K261" s="115">
        <v>56.967000000000006</v>
      </c>
      <c r="L261" s="115">
        <v>102</v>
      </c>
      <c r="M261" s="115">
        <v>96.9</v>
      </c>
      <c r="N261" s="115">
        <v>102</v>
      </c>
      <c r="O261" s="115">
        <v>10.199999999999999</v>
      </c>
      <c r="P261" s="115">
        <v>0</v>
      </c>
      <c r="Q261" s="118">
        <v>18</v>
      </c>
      <c r="R261" s="116">
        <v>1</v>
      </c>
      <c r="S261" s="117">
        <v>7</v>
      </c>
      <c r="T261" s="117">
        <v>20</v>
      </c>
      <c r="U261" s="117">
        <v>3</v>
      </c>
      <c r="V261" s="113">
        <v>134.55000000000001</v>
      </c>
    </row>
    <row r="262" spans="1:23" ht="12.6" customHeight="1" x14ac:dyDescent="0.25">
      <c r="A262" s="114">
        <v>257</v>
      </c>
      <c r="B262" s="115">
        <v>193.86792</v>
      </c>
      <c r="C262" s="115">
        <v>187.08659999999998</v>
      </c>
      <c r="D262" s="115">
        <v>83.752200000000016</v>
      </c>
      <c r="E262" s="115">
        <v>37.218599999999995</v>
      </c>
      <c r="F262" s="115">
        <v>25.676280000000002</v>
      </c>
      <c r="G262" s="115">
        <v>0</v>
      </c>
      <c r="H262" s="115">
        <v>0</v>
      </c>
      <c r="I262" s="115">
        <v>9.0086399999999998</v>
      </c>
      <c r="J262" s="115">
        <v>31.820039999999999</v>
      </c>
      <c r="K262" s="115">
        <v>31.430879999999998</v>
      </c>
      <c r="L262" s="115">
        <v>82.8</v>
      </c>
      <c r="M262" s="115">
        <v>81.971999999999994</v>
      </c>
      <c r="N262" s="115">
        <v>8.2799999999999994</v>
      </c>
      <c r="O262" s="115">
        <v>8.2799999999999994</v>
      </c>
      <c r="P262" s="115">
        <v>16.559999999999999</v>
      </c>
      <c r="Q262" s="118">
        <v>12</v>
      </c>
      <c r="R262" s="116">
        <v>3</v>
      </c>
      <c r="S262" s="117">
        <v>6</v>
      </c>
      <c r="T262" s="117">
        <v>40</v>
      </c>
      <c r="U262" s="117">
        <v>3</v>
      </c>
      <c r="V262" s="113">
        <v>69.272320000000008</v>
      </c>
    </row>
    <row r="263" spans="1:23" ht="12.6" customHeight="1" x14ac:dyDescent="0.25">
      <c r="A263" s="114">
        <v>258</v>
      </c>
      <c r="B263" s="115">
        <v>122.05439999999999</v>
      </c>
      <c r="C263" s="115">
        <v>50.4816</v>
      </c>
      <c r="D263" s="115">
        <v>32.635199999999998</v>
      </c>
      <c r="E263" s="115">
        <v>27.443519999999999</v>
      </c>
      <c r="F263" s="115">
        <v>77.525760000000005</v>
      </c>
      <c r="G263" s="115">
        <v>8.7110400000000006</v>
      </c>
      <c r="H263" s="115">
        <v>40.884479999999996</v>
      </c>
      <c r="I263" s="115">
        <v>41.258880000000005</v>
      </c>
      <c r="J263" s="115">
        <v>82.193280000000001</v>
      </c>
      <c r="K263" s="115">
        <v>33.646079999999998</v>
      </c>
      <c r="L263" s="115">
        <v>37.44</v>
      </c>
      <c r="M263" s="115">
        <v>104</v>
      </c>
      <c r="N263" s="115">
        <v>10.4</v>
      </c>
      <c r="O263" s="115">
        <v>18.72</v>
      </c>
      <c r="P263" s="115">
        <v>49.92</v>
      </c>
      <c r="Q263" s="118">
        <v>18</v>
      </c>
      <c r="R263" s="116">
        <v>4</v>
      </c>
      <c r="S263" s="117">
        <v>11</v>
      </c>
      <c r="T263" s="117">
        <v>30</v>
      </c>
      <c r="U263" s="117">
        <v>3</v>
      </c>
      <c r="V263" s="113">
        <v>111.74592000000003</v>
      </c>
    </row>
    <row r="264" spans="1:23" ht="12.6" customHeight="1" x14ac:dyDescent="0.25">
      <c r="A264" s="114">
        <v>259</v>
      </c>
      <c r="B264" s="115">
        <v>46.124400000000001</v>
      </c>
      <c r="C264" s="115">
        <v>29.508600000000001</v>
      </c>
      <c r="D264" s="115">
        <v>25.214399999999998</v>
      </c>
      <c r="E264" s="115">
        <v>39.922800000000002</v>
      </c>
      <c r="F264" s="115">
        <v>83.874600000000001</v>
      </c>
      <c r="G264" s="115">
        <v>45.257399999999997</v>
      </c>
      <c r="H264" s="115">
        <v>47.838000000000001</v>
      </c>
      <c r="I264" s="115">
        <v>34.394399999999997</v>
      </c>
      <c r="J264" s="115">
        <v>42.738</v>
      </c>
      <c r="K264" s="115">
        <v>12.872399999999999</v>
      </c>
      <c r="L264" s="115">
        <v>81.599999999999994</v>
      </c>
      <c r="M264" s="115">
        <v>10.199999999999999</v>
      </c>
      <c r="N264" s="115">
        <v>12.24</v>
      </c>
      <c r="O264" s="115">
        <v>0</v>
      </c>
      <c r="P264" s="115">
        <v>102</v>
      </c>
      <c r="Q264" s="118">
        <v>12</v>
      </c>
      <c r="R264" s="116">
        <v>3</v>
      </c>
      <c r="S264" s="117">
        <v>10</v>
      </c>
      <c r="T264" s="117">
        <v>20</v>
      </c>
      <c r="U264" s="117">
        <v>3</v>
      </c>
      <c r="V264" s="113">
        <v>103.8128</v>
      </c>
    </row>
    <row r="265" spans="1:23" ht="12.6" customHeight="1" x14ac:dyDescent="0.25">
      <c r="A265" s="114">
        <v>260</v>
      </c>
      <c r="B265" s="115">
        <v>246.81959999999998</v>
      </c>
      <c r="C265" s="115">
        <v>98.736000000000004</v>
      </c>
      <c r="D265" s="115">
        <v>44.900400000000005</v>
      </c>
      <c r="E265" s="115">
        <v>28.498800000000003</v>
      </c>
      <c r="F265" s="115">
        <v>20.175600000000003</v>
      </c>
      <c r="G265" s="115">
        <v>1.0098</v>
      </c>
      <c r="H265" s="115">
        <v>6.6198000000000006</v>
      </c>
      <c r="I265" s="115">
        <v>45.604199999999999</v>
      </c>
      <c r="J265" s="115">
        <v>56.905799999999999</v>
      </c>
      <c r="K265" s="115">
        <v>58.639800000000001</v>
      </c>
      <c r="L265" s="115">
        <v>102</v>
      </c>
      <c r="M265" s="115">
        <v>20.399999999999999</v>
      </c>
      <c r="N265" s="115">
        <v>102</v>
      </c>
      <c r="O265" s="115">
        <v>12.24</v>
      </c>
      <c r="P265" s="115">
        <v>0</v>
      </c>
      <c r="Q265" s="118">
        <v>14</v>
      </c>
      <c r="R265" s="116">
        <v>2</v>
      </c>
      <c r="S265" s="117">
        <v>8</v>
      </c>
      <c r="T265" s="117">
        <v>20</v>
      </c>
      <c r="U265" s="117">
        <v>3</v>
      </c>
      <c r="V265" s="113">
        <v>111.22799999999999</v>
      </c>
    </row>
    <row r="266" spans="1:23" ht="12.6" customHeight="1" x14ac:dyDescent="0.25">
      <c r="A266" s="114">
        <v>261</v>
      </c>
      <c r="B266" s="115">
        <v>25.540800000000001</v>
      </c>
      <c r="C266" s="115">
        <v>18.849600000000002</v>
      </c>
      <c r="D266" s="115">
        <v>33.976200000000006</v>
      </c>
      <c r="E266" s="115">
        <v>76.948800000000006</v>
      </c>
      <c r="F266" s="115">
        <v>166.95360000000002</v>
      </c>
      <c r="G266" s="115">
        <v>48.337800000000001</v>
      </c>
      <c r="H266" s="115">
        <v>87.260999999999996</v>
      </c>
      <c r="I266" s="115">
        <v>42.687000000000005</v>
      </c>
      <c r="J266" s="115">
        <v>20.267400000000002</v>
      </c>
      <c r="K266" s="115">
        <v>2.0093999999999999</v>
      </c>
      <c r="L266" s="115">
        <v>0</v>
      </c>
      <c r="M266" s="115">
        <v>14.280000000000001</v>
      </c>
      <c r="N266" s="115">
        <v>35.700000000000003</v>
      </c>
      <c r="O266" s="115">
        <v>51</v>
      </c>
      <c r="P266" s="115">
        <v>30.6</v>
      </c>
      <c r="Q266" s="118">
        <v>14</v>
      </c>
      <c r="R266" s="116">
        <v>4</v>
      </c>
      <c r="S266" s="117">
        <v>11</v>
      </c>
      <c r="T266" s="117">
        <v>20</v>
      </c>
      <c r="U266" s="117">
        <v>3</v>
      </c>
      <c r="V266" s="113">
        <v>100.22479999999999</v>
      </c>
    </row>
    <row r="267" spans="1:23" ht="12.6" customHeight="1" x14ac:dyDescent="0.25">
      <c r="A267" s="114">
        <v>262</v>
      </c>
      <c r="B267" s="115">
        <v>280.96799999999996</v>
      </c>
      <c r="C267" s="115">
        <v>271.14</v>
      </c>
      <c r="D267" s="115">
        <v>121.38</v>
      </c>
      <c r="E267" s="115">
        <v>53.940000000000005</v>
      </c>
      <c r="F267" s="115">
        <v>37.212000000000003</v>
      </c>
      <c r="G267" s="115">
        <v>0</v>
      </c>
      <c r="H267" s="115">
        <v>0</v>
      </c>
      <c r="I267" s="115">
        <v>13.056000000000001</v>
      </c>
      <c r="J267" s="115">
        <v>46.116</v>
      </c>
      <c r="K267" s="115">
        <v>45.552</v>
      </c>
      <c r="L267" s="115">
        <v>106</v>
      </c>
      <c r="M267" s="115">
        <v>110</v>
      </c>
      <c r="N267" s="115">
        <v>15</v>
      </c>
      <c r="O267" s="115">
        <v>12</v>
      </c>
      <c r="P267" s="115">
        <v>24</v>
      </c>
      <c r="Q267" s="118">
        <v>12</v>
      </c>
      <c r="R267" s="116">
        <v>6</v>
      </c>
      <c r="S267" s="117">
        <v>9</v>
      </c>
      <c r="T267" s="117">
        <v>30</v>
      </c>
      <c r="U267" s="117">
        <v>1</v>
      </c>
      <c r="V267" s="113">
        <v>95.375</v>
      </c>
      <c r="W267" s="109"/>
    </row>
    <row r="268" spans="1:23" ht="12.6" customHeight="1" x14ac:dyDescent="0.25">
      <c r="A268" s="114">
        <v>263</v>
      </c>
      <c r="B268" s="115">
        <v>316.73999999999995</v>
      </c>
      <c r="C268" s="115">
        <v>286.35599999999999</v>
      </c>
      <c r="D268" s="115">
        <v>136.16399999999999</v>
      </c>
      <c r="E268" s="115">
        <v>57.263999999999996</v>
      </c>
      <c r="F268" s="115">
        <v>28.5</v>
      </c>
      <c r="G268" s="115">
        <v>0</v>
      </c>
      <c r="H268" s="115">
        <v>0</v>
      </c>
      <c r="I268" s="115">
        <v>2.2919999999999998</v>
      </c>
      <c r="J268" s="115">
        <v>40.655999999999999</v>
      </c>
      <c r="K268" s="115">
        <v>56.963999999999999</v>
      </c>
      <c r="L268" s="115">
        <v>108</v>
      </c>
      <c r="M268" s="115">
        <v>105</v>
      </c>
      <c r="N268" s="115">
        <v>60</v>
      </c>
      <c r="O268" s="115">
        <v>24</v>
      </c>
      <c r="P268" s="115">
        <v>6</v>
      </c>
      <c r="Q268" s="118">
        <v>15</v>
      </c>
      <c r="R268" s="116">
        <v>7</v>
      </c>
      <c r="S268" s="117">
        <v>9</v>
      </c>
      <c r="T268" s="117">
        <v>30</v>
      </c>
      <c r="U268" s="117">
        <v>1</v>
      </c>
      <c r="V268" s="113">
        <v>101.37</v>
      </c>
      <c r="W268" s="109"/>
    </row>
    <row r="269" spans="1:23" ht="12.6" customHeight="1" x14ac:dyDescent="0.25">
      <c r="A269" s="114">
        <v>264</v>
      </c>
      <c r="B269" s="115">
        <v>20.032</v>
      </c>
      <c r="C269" s="115">
        <v>14.784000000000001</v>
      </c>
      <c r="D269" s="115">
        <v>26.648000000000003</v>
      </c>
      <c r="E269" s="115">
        <v>60.352000000000004</v>
      </c>
      <c r="F269" s="115">
        <v>130.94400000000002</v>
      </c>
      <c r="G269" s="115">
        <v>37.911999999999999</v>
      </c>
      <c r="H269" s="115">
        <v>68.44</v>
      </c>
      <c r="I269" s="115">
        <v>33.480000000000004</v>
      </c>
      <c r="J269" s="115">
        <v>15.896000000000001</v>
      </c>
      <c r="K269" s="115">
        <v>1.5760000000000001</v>
      </c>
      <c r="L269" s="115">
        <v>0</v>
      </c>
      <c r="M269" s="115">
        <v>11.200000000000001</v>
      </c>
      <c r="N269" s="115">
        <v>28</v>
      </c>
      <c r="O269" s="115">
        <v>40</v>
      </c>
      <c r="P269" s="115">
        <v>24</v>
      </c>
      <c r="Q269" s="118">
        <v>11</v>
      </c>
      <c r="R269" s="116">
        <v>3</v>
      </c>
      <c r="S269" s="117">
        <v>9</v>
      </c>
      <c r="T269" s="117">
        <v>40</v>
      </c>
      <c r="U269" s="117">
        <v>1</v>
      </c>
      <c r="V269" s="113">
        <v>75.210000000000008</v>
      </c>
      <c r="W269" s="109"/>
    </row>
    <row r="270" spans="1:23" ht="12.6" customHeight="1" x14ac:dyDescent="0.25">
      <c r="A270" s="114">
        <v>265</v>
      </c>
      <c r="B270" s="115">
        <v>21.680000000000003</v>
      </c>
      <c r="C270" s="115">
        <v>15.712000000000002</v>
      </c>
      <c r="D270" s="115">
        <v>30.144000000000002</v>
      </c>
      <c r="E270" s="115">
        <v>56.391999999999996</v>
      </c>
      <c r="F270" s="115">
        <v>101.20800000000001</v>
      </c>
      <c r="G270" s="115">
        <v>48.448000000000008</v>
      </c>
      <c r="H270" s="115">
        <v>49.695999999999998</v>
      </c>
      <c r="I270" s="115">
        <v>34.728000000000002</v>
      </c>
      <c r="J270" s="115">
        <v>17.624000000000002</v>
      </c>
      <c r="K270" s="115">
        <v>8.5280000000000005</v>
      </c>
      <c r="L270" s="115">
        <v>12</v>
      </c>
      <c r="M270" s="115">
        <v>8</v>
      </c>
      <c r="N270" s="115">
        <v>36</v>
      </c>
      <c r="O270" s="115">
        <v>56</v>
      </c>
      <c r="P270" s="115">
        <v>72</v>
      </c>
      <c r="Q270" s="118">
        <v>12</v>
      </c>
      <c r="R270" s="116">
        <v>4</v>
      </c>
      <c r="S270" s="117">
        <v>9</v>
      </c>
      <c r="T270" s="117">
        <v>40</v>
      </c>
      <c r="U270" s="117">
        <v>1</v>
      </c>
      <c r="V270" s="113">
        <v>66.490000000000009</v>
      </c>
      <c r="W270" s="109"/>
    </row>
    <row r="271" spans="1:23" ht="12.6" customHeight="1" x14ac:dyDescent="0.25">
      <c r="A271" s="114">
        <v>266</v>
      </c>
      <c r="B271" s="115">
        <v>331.63</v>
      </c>
      <c r="C271" s="115">
        <v>238.21</v>
      </c>
      <c r="D271" s="115">
        <v>201.08</v>
      </c>
      <c r="E271" s="115">
        <v>98.06</v>
      </c>
      <c r="F271" s="115">
        <v>34.520000000000003</v>
      </c>
      <c r="G271" s="115">
        <v>0</v>
      </c>
      <c r="H271" s="115">
        <v>0</v>
      </c>
      <c r="I271" s="115">
        <v>0.14000000000000001</v>
      </c>
      <c r="J271" s="115">
        <v>14.94</v>
      </c>
      <c r="K271" s="115">
        <v>50</v>
      </c>
      <c r="L271" s="115">
        <v>100</v>
      </c>
      <c r="M271" s="115">
        <v>100</v>
      </c>
      <c r="N271" s="115">
        <v>100</v>
      </c>
      <c r="O271" s="115">
        <v>93.6</v>
      </c>
      <c r="P271" s="115">
        <v>18.8</v>
      </c>
      <c r="Q271" s="116">
        <v>17</v>
      </c>
      <c r="R271" s="116">
        <v>1</v>
      </c>
      <c r="S271" s="117">
        <v>6</v>
      </c>
      <c r="T271" s="117">
        <v>20</v>
      </c>
      <c r="U271" s="117">
        <v>1</v>
      </c>
      <c r="V271" s="113">
        <v>115.9</v>
      </c>
    </row>
    <row r="272" spans="1:23" ht="12.6" customHeight="1" x14ac:dyDescent="0.25">
      <c r="A272" s="114">
        <v>267</v>
      </c>
      <c r="B272" s="115">
        <v>214.02</v>
      </c>
      <c r="C272" s="115">
        <v>179.32</v>
      </c>
      <c r="D272" s="115">
        <v>111.58</v>
      </c>
      <c r="E272" s="115">
        <v>51.45</v>
      </c>
      <c r="F272" s="115">
        <v>47.99</v>
      </c>
      <c r="G272" s="115">
        <v>0</v>
      </c>
      <c r="H272" s="115">
        <v>0.26</v>
      </c>
      <c r="I272" s="115">
        <v>14.13</v>
      </c>
      <c r="J272" s="115">
        <v>42.72</v>
      </c>
      <c r="K272" s="115">
        <v>38.68</v>
      </c>
      <c r="L272" s="115">
        <v>100</v>
      </c>
      <c r="M272" s="115">
        <v>100</v>
      </c>
      <c r="N272" s="115">
        <v>3</v>
      </c>
      <c r="O272" s="115">
        <v>4</v>
      </c>
      <c r="P272" s="115">
        <v>3</v>
      </c>
      <c r="Q272" s="116">
        <v>13</v>
      </c>
      <c r="R272" s="116">
        <v>2</v>
      </c>
      <c r="S272" s="117">
        <v>7</v>
      </c>
      <c r="T272" s="117">
        <v>20</v>
      </c>
      <c r="U272" s="117">
        <v>1</v>
      </c>
      <c r="V272" s="113">
        <v>97.9</v>
      </c>
    </row>
    <row r="273" spans="1:22" ht="12.6" customHeight="1" x14ac:dyDescent="0.25">
      <c r="A273" s="114">
        <v>268</v>
      </c>
      <c r="B273" s="115">
        <v>192.1</v>
      </c>
      <c r="C273" s="115">
        <v>83.4</v>
      </c>
      <c r="D273" s="115">
        <v>39.888000000000005</v>
      </c>
      <c r="E273" s="115">
        <v>23.336000000000002</v>
      </c>
      <c r="F273" s="115">
        <v>12.584000000000001</v>
      </c>
      <c r="G273" s="115">
        <v>0</v>
      </c>
      <c r="H273" s="115">
        <v>7.112000000000001</v>
      </c>
      <c r="I273" s="115">
        <v>27.480000000000004</v>
      </c>
      <c r="J273" s="115">
        <v>28.568000000000001</v>
      </c>
      <c r="K273" s="115">
        <v>61.744000000000007</v>
      </c>
      <c r="L273" s="115">
        <v>77.600000000000009</v>
      </c>
      <c r="M273" s="115">
        <v>4</v>
      </c>
      <c r="N273" s="115">
        <v>24</v>
      </c>
      <c r="O273" s="115">
        <v>4</v>
      </c>
      <c r="P273" s="115">
        <v>24</v>
      </c>
      <c r="Q273" s="118">
        <v>12</v>
      </c>
      <c r="R273" s="116">
        <v>2</v>
      </c>
      <c r="S273" s="117">
        <v>7</v>
      </c>
      <c r="T273" s="117">
        <v>40</v>
      </c>
      <c r="U273" s="117">
        <v>1</v>
      </c>
      <c r="V273" s="113">
        <v>83.93</v>
      </c>
    </row>
    <row r="274" spans="1:22" ht="12.6" customHeight="1" x14ac:dyDescent="0.25">
      <c r="A274" s="114">
        <v>269</v>
      </c>
      <c r="B274" s="115">
        <v>93.68</v>
      </c>
      <c r="C274" s="115">
        <v>33.112000000000002</v>
      </c>
      <c r="D274" s="115">
        <v>21.07</v>
      </c>
      <c r="E274" s="115">
        <v>15.847999999999999</v>
      </c>
      <c r="F274" s="115">
        <v>31.128</v>
      </c>
      <c r="G274" s="115">
        <v>2.6240000000000001</v>
      </c>
      <c r="H274" s="115">
        <v>31.52</v>
      </c>
      <c r="I274" s="115">
        <v>39.688000000000002</v>
      </c>
      <c r="J274" s="115">
        <v>40.695999999999998</v>
      </c>
      <c r="K274" s="115">
        <v>26.336000000000002</v>
      </c>
      <c r="L274" s="115">
        <v>32</v>
      </c>
      <c r="M274" s="115">
        <v>16</v>
      </c>
      <c r="N274" s="115">
        <v>4</v>
      </c>
      <c r="O274" s="115">
        <v>10.4</v>
      </c>
      <c r="P274" s="115">
        <v>24</v>
      </c>
      <c r="Q274" s="118">
        <v>13</v>
      </c>
      <c r="R274" s="116">
        <v>1</v>
      </c>
      <c r="S274" s="117">
        <v>8</v>
      </c>
      <c r="T274" s="117">
        <v>40</v>
      </c>
      <c r="U274" s="117">
        <v>1</v>
      </c>
      <c r="V274" s="113">
        <v>81.008800000000008</v>
      </c>
    </row>
    <row r="275" spans="1:22" ht="12.6" customHeight="1" x14ac:dyDescent="0.25">
      <c r="A275" s="114">
        <v>270</v>
      </c>
      <c r="B275" s="115">
        <v>36.176000000000002</v>
      </c>
      <c r="C275" s="115">
        <v>23.144000000000002</v>
      </c>
      <c r="D275" s="115">
        <v>19.776</v>
      </c>
      <c r="E275" s="115">
        <v>31.312000000000001</v>
      </c>
      <c r="F275" s="115">
        <v>65.784000000000006</v>
      </c>
      <c r="G275" s="115">
        <v>35.496000000000002</v>
      </c>
      <c r="H275" s="115">
        <v>37.520000000000003</v>
      </c>
      <c r="I275" s="115">
        <v>26.975999999999999</v>
      </c>
      <c r="J275" s="115">
        <v>33.520000000000003</v>
      </c>
      <c r="K275" s="115">
        <v>10.096</v>
      </c>
      <c r="L275" s="115">
        <v>64</v>
      </c>
      <c r="M275" s="115">
        <v>8</v>
      </c>
      <c r="N275" s="115">
        <v>9.6000000000000014</v>
      </c>
      <c r="O275" s="115">
        <v>0</v>
      </c>
      <c r="P275" s="115">
        <v>80</v>
      </c>
      <c r="Q275" s="118">
        <v>12</v>
      </c>
      <c r="R275" s="116">
        <v>3</v>
      </c>
      <c r="S275" s="117">
        <v>9</v>
      </c>
      <c r="T275" s="117">
        <v>40</v>
      </c>
      <c r="U275" s="117">
        <v>1</v>
      </c>
      <c r="V275" s="113">
        <v>75.689599999999999</v>
      </c>
    </row>
    <row r="276" spans="1:22" ht="12.6" customHeight="1" x14ac:dyDescent="0.25">
      <c r="A276" s="114">
        <v>271</v>
      </c>
      <c r="B276" s="115">
        <v>241.34</v>
      </c>
      <c r="C276" s="115">
        <v>105.8</v>
      </c>
      <c r="D276" s="115">
        <v>49.86</v>
      </c>
      <c r="E276" s="115">
        <v>29.17</v>
      </c>
      <c r="F276" s="115">
        <v>15.73</v>
      </c>
      <c r="G276" s="115">
        <v>0</v>
      </c>
      <c r="H276" s="115">
        <v>8.89</v>
      </c>
      <c r="I276" s="115">
        <v>34.35</v>
      </c>
      <c r="J276" s="115">
        <v>35.71</v>
      </c>
      <c r="K276" s="115">
        <v>77.180000000000007</v>
      </c>
      <c r="L276" s="115">
        <v>97</v>
      </c>
      <c r="M276" s="115">
        <v>5</v>
      </c>
      <c r="N276" s="115">
        <v>30</v>
      </c>
      <c r="O276" s="115">
        <v>5</v>
      </c>
      <c r="P276" s="115">
        <v>30</v>
      </c>
      <c r="Q276" s="116">
        <v>12</v>
      </c>
      <c r="R276" s="116">
        <v>2</v>
      </c>
      <c r="S276" s="117">
        <v>8</v>
      </c>
      <c r="T276" s="117">
        <v>20</v>
      </c>
      <c r="U276" s="117">
        <v>1</v>
      </c>
      <c r="V276" s="113">
        <v>95</v>
      </c>
    </row>
    <row r="277" spans="1:22" ht="12.6" customHeight="1" x14ac:dyDescent="0.25">
      <c r="A277" s="114">
        <v>272</v>
      </c>
      <c r="B277" s="115">
        <v>79.239999999999995</v>
      </c>
      <c r="C277" s="115">
        <v>32.360000000000007</v>
      </c>
      <c r="D277" s="115">
        <v>20.92</v>
      </c>
      <c r="E277" s="115">
        <v>17.591999999999999</v>
      </c>
      <c r="F277" s="115">
        <v>49.695999999999998</v>
      </c>
      <c r="G277" s="115">
        <v>5.5840000000000005</v>
      </c>
      <c r="H277" s="115">
        <v>26.207999999999998</v>
      </c>
      <c r="I277" s="115">
        <v>26.448000000000004</v>
      </c>
      <c r="J277" s="115">
        <v>52.688000000000002</v>
      </c>
      <c r="K277" s="115">
        <v>21.568000000000001</v>
      </c>
      <c r="L277" s="115">
        <v>24</v>
      </c>
      <c r="M277" s="115">
        <v>72</v>
      </c>
      <c r="N277" s="115">
        <v>0</v>
      </c>
      <c r="O277" s="115">
        <v>12</v>
      </c>
      <c r="P277" s="115">
        <v>32</v>
      </c>
      <c r="Q277" s="116">
        <v>12</v>
      </c>
      <c r="R277" s="116">
        <v>3</v>
      </c>
      <c r="S277" s="117">
        <v>7</v>
      </c>
      <c r="T277" s="117">
        <v>40</v>
      </c>
      <c r="U277" s="117">
        <v>3</v>
      </c>
      <c r="V277" s="113">
        <v>65.52</v>
      </c>
    </row>
    <row r="278" spans="1:22" ht="12.6" customHeight="1" x14ac:dyDescent="0.25">
      <c r="A278" s="114">
        <v>273</v>
      </c>
      <c r="B278" s="115">
        <v>200.35943999999998</v>
      </c>
      <c r="C278" s="115">
        <v>80.150399999999991</v>
      </c>
      <c r="D278" s="115">
        <v>36.448560000000001</v>
      </c>
      <c r="E278" s="115">
        <v>23.134320000000002</v>
      </c>
      <c r="F278" s="115">
        <v>16.377839999999999</v>
      </c>
      <c r="G278" s="115">
        <v>1.1385000000000001</v>
      </c>
      <c r="H278" s="115">
        <v>5.3737199999999996</v>
      </c>
      <c r="I278" s="115">
        <v>37.019880000000001</v>
      </c>
      <c r="J278" s="115">
        <v>46.194119999999998</v>
      </c>
      <c r="K278" s="115">
        <v>47.60172</v>
      </c>
      <c r="L278" s="115">
        <v>82.8</v>
      </c>
      <c r="M278" s="115">
        <v>16.559999999999999</v>
      </c>
      <c r="N278" s="115">
        <v>82.8</v>
      </c>
      <c r="O278" s="115">
        <v>9.9359999999999999</v>
      </c>
      <c r="P278" s="115">
        <v>0</v>
      </c>
      <c r="Q278" s="118">
        <v>14</v>
      </c>
      <c r="R278" s="116">
        <v>1</v>
      </c>
      <c r="S278" s="117">
        <v>6</v>
      </c>
      <c r="T278" s="117">
        <v>40</v>
      </c>
      <c r="U278" s="117">
        <v>3</v>
      </c>
      <c r="V278" s="113">
        <v>88.982399999999998</v>
      </c>
    </row>
    <row r="279" spans="1:22" ht="12.6" customHeight="1" x14ac:dyDescent="0.25">
      <c r="A279" s="114">
        <v>274</v>
      </c>
      <c r="B279" s="115">
        <v>23.341320000000003</v>
      </c>
      <c r="C279" s="115">
        <v>22.024799999999999</v>
      </c>
      <c r="D279" s="115">
        <v>28.963439999999995</v>
      </c>
      <c r="E279" s="115">
        <v>69.28703999999999</v>
      </c>
      <c r="F279" s="115">
        <v>112.50449999999999</v>
      </c>
      <c r="G279" s="115">
        <v>35.711640000000003</v>
      </c>
      <c r="H279" s="115">
        <v>23.879519999999999</v>
      </c>
      <c r="I279" s="115">
        <v>32.432760000000002</v>
      </c>
      <c r="J279" s="115">
        <v>8.1723599999999994</v>
      </c>
      <c r="K279" s="115">
        <v>4.6782000000000004</v>
      </c>
      <c r="L279" s="115">
        <v>0</v>
      </c>
      <c r="M279" s="115">
        <v>0</v>
      </c>
      <c r="N279" s="115">
        <v>28.979999999999997</v>
      </c>
      <c r="O279" s="115">
        <v>24.839999999999996</v>
      </c>
      <c r="P279" s="115">
        <v>82.8</v>
      </c>
      <c r="Q279" s="118">
        <v>14</v>
      </c>
      <c r="R279" s="116">
        <v>2</v>
      </c>
      <c r="S279" s="117">
        <v>8</v>
      </c>
      <c r="T279" s="117">
        <v>40</v>
      </c>
      <c r="U279" s="117">
        <v>3</v>
      </c>
      <c r="V279" s="113">
        <v>80.132000000000005</v>
      </c>
    </row>
    <row r="280" spans="1:22" ht="12.6" customHeight="1" x14ac:dyDescent="0.25">
      <c r="A280" s="114">
        <v>275</v>
      </c>
      <c r="B280" s="115">
        <v>261.21888000000001</v>
      </c>
      <c r="C280" s="115">
        <v>261.73055999999997</v>
      </c>
      <c r="D280" s="115">
        <v>110.27328</v>
      </c>
      <c r="E280" s="115">
        <v>48.647039999999997</v>
      </c>
      <c r="F280" s="115">
        <v>27.867839999999998</v>
      </c>
      <c r="G280" s="115">
        <v>1.248</v>
      </c>
      <c r="H280" s="115">
        <v>0.624</v>
      </c>
      <c r="I280" s="115">
        <v>22.152000000000001</v>
      </c>
      <c r="J280" s="115">
        <v>64.321920000000006</v>
      </c>
      <c r="K280" s="115">
        <v>69.700800000000001</v>
      </c>
      <c r="L280" s="115">
        <v>124.80000000000001</v>
      </c>
      <c r="M280" s="115">
        <v>112.32000000000001</v>
      </c>
      <c r="N280" s="115">
        <v>114.4</v>
      </c>
      <c r="O280" s="115">
        <v>12.48</v>
      </c>
      <c r="P280" s="115">
        <v>0</v>
      </c>
      <c r="Q280" s="118">
        <v>18</v>
      </c>
      <c r="R280" s="116">
        <v>1</v>
      </c>
      <c r="S280" s="117">
        <v>9</v>
      </c>
      <c r="T280" s="117">
        <v>30</v>
      </c>
      <c r="U280" s="117">
        <v>3</v>
      </c>
      <c r="V280" s="113">
        <v>134</v>
      </c>
    </row>
    <row r="281" spans="1:22" ht="12.6" customHeight="1" x14ac:dyDescent="0.25">
      <c r="A281" s="114">
        <v>276</v>
      </c>
      <c r="B281" s="115">
        <v>320.06207999999998</v>
      </c>
      <c r="C281" s="115">
        <v>274.07328000000001</v>
      </c>
      <c r="D281" s="115">
        <v>109.05024</v>
      </c>
      <c r="E281" s="115">
        <v>54.749760000000002</v>
      </c>
      <c r="F281" s="115">
        <v>33.396480000000004</v>
      </c>
      <c r="G281" s="115">
        <v>0</v>
      </c>
      <c r="H281" s="115">
        <v>1.2480000000000002E-2</v>
      </c>
      <c r="I281" s="115">
        <v>16.960319999999999</v>
      </c>
      <c r="J281" s="115">
        <v>52.104000000000006</v>
      </c>
      <c r="K281" s="115">
        <v>53.36448</v>
      </c>
      <c r="L281" s="115">
        <v>121.056</v>
      </c>
      <c r="M281" s="115">
        <v>104</v>
      </c>
      <c r="N281" s="115">
        <v>37.44</v>
      </c>
      <c r="O281" s="115">
        <v>12.48</v>
      </c>
      <c r="P281" s="115">
        <v>16.224</v>
      </c>
      <c r="Q281" s="118">
        <v>15</v>
      </c>
      <c r="R281" s="116">
        <v>1</v>
      </c>
      <c r="S281" s="117">
        <v>9</v>
      </c>
      <c r="T281" s="117">
        <v>30</v>
      </c>
      <c r="U281" s="117">
        <v>3</v>
      </c>
      <c r="V281" s="113">
        <v>122</v>
      </c>
    </row>
    <row r="282" spans="1:22" ht="12.6" customHeight="1" x14ac:dyDescent="0.25">
      <c r="A282" s="114">
        <v>277</v>
      </c>
      <c r="B282" s="115">
        <v>301.99104</v>
      </c>
      <c r="C282" s="115">
        <v>120.8064</v>
      </c>
      <c r="D282" s="115">
        <v>54.936960000000006</v>
      </c>
      <c r="E282" s="115">
        <v>34.869120000000002</v>
      </c>
      <c r="F282" s="115">
        <v>24.68544</v>
      </c>
      <c r="G282" s="115">
        <v>1.23552</v>
      </c>
      <c r="H282" s="115">
        <v>8.0995200000000001</v>
      </c>
      <c r="I282" s="115">
        <v>55.798080000000006</v>
      </c>
      <c r="J282" s="115">
        <v>69.625919999999994</v>
      </c>
      <c r="K282" s="115">
        <v>71.747520000000009</v>
      </c>
      <c r="L282" s="115">
        <v>124.80000000000001</v>
      </c>
      <c r="M282" s="115">
        <v>20.8</v>
      </c>
      <c r="N282" s="115">
        <v>109.2</v>
      </c>
      <c r="O282" s="115">
        <v>12.48</v>
      </c>
      <c r="P282" s="115">
        <v>0</v>
      </c>
      <c r="Q282" s="118">
        <v>18</v>
      </c>
      <c r="R282" s="116">
        <v>1</v>
      </c>
      <c r="S282" s="117">
        <v>10</v>
      </c>
      <c r="T282" s="117">
        <v>30</v>
      </c>
      <c r="U282" s="117">
        <v>3</v>
      </c>
      <c r="V282" s="113">
        <v>121</v>
      </c>
    </row>
    <row r="283" spans="1:22" ht="12.6" customHeight="1" x14ac:dyDescent="0.25">
      <c r="A283" s="114">
        <v>278</v>
      </c>
      <c r="B283" s="115">
        <v>37.442160000000001</v>
      </c>
      <c r="C283" s="115">
        <v>23.954039999999999</v>
      </c>
      <c r="D283" s="115">
        <v>20.468159999999997</v>
      </c>
      <c r="E283" s="115">
        <v>32.407919999999997</v>
      </c>
      <c r="F283" s="115">
        <v>68.086439999999996</v>
      </c>
      <c r="G283" s="115">
        <v>36.73836</v>
      </c>
      <c r="H283" s="115">
        <v>38.833199999999998</v>
      </c>
      <c r="I283" s="115">
        <v>27.920159999999996</v>
      </c>
      <c r="J283" s="115">
        <v>34.693199999999997</v>
      </c>
      <c r="K283" s="115">
        <v>10.449359999999999</v>
      </c>
      <c r="L283" s="115">
        <v>66.239999999999995</v>
      </c>
      <c r="M283" s="115">
        <v>8.2799999999999994</v>
      </c>
      <c r="N283" s="115">
        <v>9.9359999999999999</v>
      </c>
      <c r="O283" s="115">
        <v>0</v>
      </c>
      <c r="P283" s="115">
        <v>82.8</v>
      </c>
      <c r="Q283" s="118">
        <v>12</v>
      </c>
      <c r="R283" s="116">
        <v>2</v>
      </c>
      <c r="S283" s="117">
        <v>8</v>
      </c>
      <c r="T283" s="117">
        <v>40</v>
      </c>
      <c r="U283" s="117">
        <v>3</v>
      </c>
      <c r="V283" s="113">
        <v>83.050240000000002</v>
      </c>
    </row>
    <row r="284" spans="1:22" ht="12.6" customHeight="1" x14ac:dyDescent="0.25">
      <c r="A284" s="114">
        <v>279</v>
      </c>
      <c r="B284" s="115">
        <v>20.73312</v>
      </c>
      <c r="C284" s="115">
        <v>15.301439999999999</v>
      </c>
      <c r="D284" s="115">
        <v>27.580680000000001</v>
      </c>
      <c r="E284" s="115">
        <v>62.464320000000001</v>
      </c>
      <c r="F284" s="115">
        <v>135.52704</v>
      </c>
      <c r="G284" s="115">
        <v>39.238919999999993</v>
      </c>
      <c r="H284" s="115">
        <v>70.835399999999993</v>
      </c>
      <c r="I284" s="115">
        <v>34.651800000000001</v>
      </c>
      <c r="J284" s="115">
        <v>16.452359999999999</v>
      </c>
      <c r="K284" s="115">
        <v>1.6311599999999999</v>
      </c>
      <c r="L284" s="115">
        <v>0</v>
      </c>
      <c r="M284" s="115">
        <v>11.592000000000001</v>
      </c>
      <c r="N284" s="115">
        <v>28.979999999999997</v>
      </c>
      <c r="O284" s="115">
        <v>41.4</v>
      </c>
      <c r="P284" s="115">
        <v>24.839999999999996</v>
      </c>
      <c r="Q284" s="118">
        <v>11</v>
      </c>
      <c r="R284" s="116">
        <v>2</v>
      </c>
      <c r="S284" s="117">
        <v>8</v>
      </c>
      <c r="T284" s="117">
        <v>40</v>
      </c>
      <c r="U284" s="117">
        <v>3</v>
      </c>
      <c r="V284" s="113">
        <v>82.524000000000001</v>
      </c>
    </row>
    <row r="285" spans="1:22" ht="12.6" customHeight="1" x14ac:dyDescent="0.25">
      <c r="A285" s="114">
        <v>280</v>
      </c>
      <c r="B285" s="115">
        <v>22.438800000000001</v>
      </c>
      <c r="C285" s="115">
        <v>16.26192</v>
      </c>
      <c r="D285" s="115">
        <v>31.19904</v>
      </c>
      <c r="E285" s="115">
        <v>58.365719999999989</v>
      </c>
      <c r="F285" s="115">
        <v>104.75028</v>
      </c>
      <c r="G285" s="115">
        <v>50.143680000000003</v>
      </c>
      <c r="H285" s="115">
        <v>51.435359999999996</v>
      </c>
      <c r="I285" s="115">
        <v>35.943480000000001</v>
      </c>
      <c r="J285" s="115">
        <v>18.240840000000002</v>
      </c>
      <c r="K285" s="115">
        <v>8.8264800000000001</v>
      </c>
      <c r="L285" s="115">
        <v>12.419999999999998</v>
      </c>
      <c r="M285" s="115">
        <v>8.2799999999999994</v>
      </c>
      <c r="N285" s="115">
        <v>37.26</v>
      </c>
      <c r="O285" s="115">
        <v>57.959999999999994</v>
      </c>
      <c r="P285" s="115">
        <v>74.52</v>
      </c>
      <c r="Q285" s="118">
        <v>12</v>
      </c>
      <c r="R285" s="116">
        <v>3</v>
      </c>
      <c r="S285" s="117">
        <v>8</v>
      </c>
      <c r="T285" s="117">
        <v>40</v>
      </c>
      <c r="U285" s="117">
        <v>3</v>
      </c>
      <c r="V285" s="113">
        <v>72.955999999999989</v>
      </c>
    </row>
    <row r="286" spans="1:22" ht="12.6" customHeight="1" x14ac:dyDescent="0.25">
      <c r="A286" s="114">
        <v>281</v>
      </c>
      <c r="B286" s="115">
        <v>251.172</v>
      </c>
      <c r="C286" s="115">
        <v>251.66399999999999</v>
      </c>
      <c r="D286" s="115">
        <v>106.032</v>
      </c>
      <c r="E286" s="115">
        <v>46.775999999999996</v>
      </c>
      <c r="F286" s="115">
        <v>26.795999999999996</v>
      </c>
      <c r="G286" s="115">
        <v>1.2</v>
      </c>
      <c r="H286" s="115">
        <v>0.6</v>
      </c>
      <c r="I286" s="115">
        <v>21.3</v>
      </c>
      <c r="J286" s="115">
        <v>61.847999999999999</v>
      </c>
      <c r="K286" s="115">
        <v>67.02</v>
      </c>
      <c r="L286" s="115">
        <v>120</v>
      </c>
      <c r="M286" s="115">
        <v>108</v>
      </c>
      <c r="N286" s="115">
        <v>110</v>
      </c>
      <c r="O286" s="115">
        <v>12</v>
      </c>
      <c r="P286" s="115">
        <v>0</v>
      </c>
      <c r="Q286" s="116">
        <v>18</v>
      </c>
      <c r="R286" s="116">
        <v>1</v>
      </c>
      <c r="S286" s="117">
        <v>9</v>
      </c>
      <c r="T286" s="117">
        <v>30</v>
      </c>
      <c r="U286" s="117">
        <v>1</v>
      </c>
      <c r="V286" s="113">
        <v>135</v>
      </c>
    </row>
    <row r="287" spans="1:22" ht="12.6" customHeight="1" x14ac:dyDescent="0.25">
      <c r="A287" s="114">
        <v>282</v>
      </c>
      <c r="B287" s="115">
        <v>307.75199999999995</v>
      </c>
      <c r="C287" s="115">
        <v>263.53199999999998</v>
      </c>
      <c r="D287" s="115">
        <v>104.85599999999999</v>
      </c>
      <c r="E287" s="115">
        <v>52.643999999999998</v>
      </c>
      <c r="F287" s="115">
        <v>32.112000000000002</v>
      </c>
      <c r="G287" s="115">
        <v>0</v>
      </c>
      <c r="H287" s="115">
        <v>1.2E-2</v>
      </c>
      <c r="I287" s="115">
        <v>16.308</v>
      </c>
      <c r="J287" s="115">
        <v>50.1</v>
      </c>
      <c r="K287" s="115">
        <v>51.311999999999998</v>
      </c>
      <c r="L287" s="115">
        <v>116.39999999999999</v>
      </c>
      <c r="M287" s="115">
        <v>100</v>
      </c>
      <c r="N287" s="115">
        <v>36</v>
      </c>
      <c r="O287" s="115">
        <v>12</v>
      </c>
      <c r="P287" s="115">
        <v>15.6</v>
      </c>
      <c r="Q287" s="116">
        <v>15</v>
      </c>
      <c r="R287" s="116">
        <v>2</v>
      </c>
      <c r="S287" s="117">
        <v>9</v>
      </c>
      <c r="T287" s="117">
        <v>30</v>
      </c>
      <c r="U287" s="117">
        <v>1</v>
      </c>
      <c r="V287" s="113">
        <v>115.19999999999999</v>
      </c>
    </row>
    <row r="288" spans="1:22" ht="12.6" customHeight="1" x14ac:dyDescent="0.25">
      <c r="A288" s="114">
        <v>283</v>
      </c>
      <c r="B288" s="115">
        <v>290.37599999999998</v>
      </c>
      <c r="C288" s="115">
        <v>116.16</v>
      </c>
      <c r="D288" s="115">
        <v>52.824000000000005</v>
      </c>
      <c r="E288" s="115">
        <v>33.527999999999999</v>
      </c>
      <c r="F288" s="115">
        <v>23.736000000000001</v>
      </c>
      <c r="G288" s="115">
        <v>1.1879999999999999</v>
      </c>
      <c r="H288" s="115">
        <v>7.7880000000000003</v>
      </c>
      <c r="I288" s="115">
        <v>53.652000000000001</v>
      </c>
      <c r="J288" s="115">
        <v>66.947999999999993</v>
      </c>
      <c r="K288" s="115">
        <v>68.988</v>
      </c>
      <c r="L288" s="115">
        <v>120</v>
      </c>
      <c r="M288" s="115">
        <v>20</v>
      </c>
      <c r="N288" s="115">
        <v>105</v>
      </c>
      <c r="O288" s="115">
        <v>12</v>
      </c>
      <c r="P288" s="115">
        <v>0</v>
      </c>
      <c r="Q288" s="116">
        <v>18</v>
      </c>
      <c r="R288" s="116">
        <v>1</v>
      </c>
      <c r="S288" s="117">
        <v>10</v>
      </c>
      <c r="T288" s="117">
        <v>30</v>
      </c>
      <c r="U288" s="117">
        <v>1</v>
      </c>
      <c r="V288" s="113">
        <v>111.6</v>
      </c>
    </row>
    <row r="289" spans="1:22" ht="12.6" customHeight="1" x14ac:dyDescent="0.25">
      <c r="A289" s="114">
        <v>284</v>
      </c>
      <c r="B289" s="115">
        <v>33.828000000000003</v>
      </c>
      <c r="C289" s="115">
        <v>31.92</v>
      </c>
      <c r="D289" s="115">
        <v>41.975999999999992</v>
      </c>
      <c r="E289" s="115">
        <v>100.41600000000001</v>
      </c>
      <c r="F289" s="115">
        <v>167.54400000000001</v>
      </c>
      <c r="G289" s="115">
        <v>51.756</v>
      </c>
      <c r="H289" s="115">
        <v>34.607999999999997</v>
      </c>
      <c r="I289" s="115">
        <v>47.003999999999998</v>
      </c>
      <c r="J289" s="115">
        <v>11.843999999999999</v>
      </c>
      <c r="K289" s="115">
        <v>6.78</v>
      </c>
      <c r="L289" s="115">
        <v>0</v>
      </c>
      <c r="M289" s="115">
        <v>10</v>
      </c>
      <c r="N289" s="115">
        <v>40</v>
      </c>
      <c r="O289" s="115">
        <v>36</v>
      </c>
      <c r="P289" s="115">
        <v>120</v>
      </c>
      <c r="Q289" s="116">
        <v>15</v>
      </c>
      <c r="R289" s="116">
        <v>5</v>
      </c>
      <c r="S289" s="117">
        <v>12</v>
      </c>
      <c r="T289" s="117">
        <v>30</v>
      </c>
      <c r="U289" s="117">
        <v>1</v>
      </c>
      <c r="V289" s="113">
        <v>102.84</v>
      </c>
    </row>
    <row r="290" spans="1:22" ht="12.6" customHeight="1" x14ac:dyDescent="0.25">
      <c r="A290" s="114">
        <v>285</v>
      </c>
      <c r="B290" s="115">
        <v>117.35999999999999</v>
      </c>
      <c r="C290" s="115">
        <v>48.54</v>
      </c>
      <c r="D290" s="115">
        <v>31.379999999999995</v>
      </c>
      <c r="E290" s="115">
        <v>26.387999999999998</v>
      </c>
      <c r="F290" s="115">
        <v>74.543999999999997</v>
      </c>
      <c r="G290" s="115">
        <v>8.3759999999999994</v>
      </c>
      <c r="H290" s="115">
        <v>39.311999999999998</v>
      </c>
      <c r="I290" s="115">
        <v>39.672000000000004</v>
      </c>
      <c r="J290" s="115">
        <v>79.031999999999996</v>
      </c>
      <c r="K290" s="115">
        <v>32.351999999999997</v>
      </c>
      <c r="L290" s="115">
        <v>36</v>
      </c>
      <c r="M290" s="115">
        <v>100</v>
      </c>
      <c r="N290" s="115">
        <v>10</v>
      </c>
      <c r="O290" s="115">
        <v>18</v>
      </c>
      <c r="P290" s="115">
        <v>48</v>
      </c>
      <c r="Q290" s="116">
        <v>15</v>
      </c>
      <c r="R290" s="116">
        <v>6</v>
      </c>
      <c r="S290" s="117">
        <v>11</v>
      </c>
      <c r="T290" s="117">
        <v>30</v>
      </c>
      <c r="U290" s="117">
        <v>1</v>
      </c>
      <c r="V290" s="113">
        <v>97.68</v>
      </c>
    </row>
    <row r="291" spans="1:22" ht="12.6" customHeight="1" x14ac:dyDescent="0.25">
      <c r="A291" s="114">
        <v>286</v>
      </c>
      <c r="B291" s="115">
        <v>294.22800000000001</v>
      </c>
      <c r="C291" s="115">
        <v>262.524</v>
      </c>
      <c r="D291" s="115">
        <v>129.84</v>
      </c>
      <c r="E291" s="115">
        <v>55.295999999999999</v>
      </c>
      <c r="F291" s="115">
        <v>32.951999999999998</v>
      </c>
      <c r="G291" s="115">
        <v>0</v>
      </c>
      <c r="H291" s="115">
        <v>0</v>
      </c>
      <c r="I291" s="115">
        <v>2.76</v>
      </c>
      <c r="J291" s="115">
        <v>42.263999999999996</v>
      </c>
      <c r="K291" s="115">
        <v>55.859999999999992</v>
      </c>
      <c r="L291" s="115">
        <v>120</v>
      </c>
      <c r="M291" s="115">
        <v>105</v>
      </c>
      <c r="N291" s="115">
        <v>14</v>
      </c>
      <c r="O291" s="115">
        <v>0</v>
      </c>
      <c r="P291" s="115">
        <v>26.4</v>
      </c>
      <c r="Q291" s="116">
        <v>15</v>
      </c>
      <c r="R291" s="116">
        <v>7</v>
      </c>
      <c r="S291" s="117">
        <v>9</v>
      </c>
      <c r="T291" s="117">
        <v>30</v>
      </c>
      <c r="U291" s="117">
        <v>1</v>
      </c>
      <c r="V291" s="113">
        <v>91.44</v>
      </c>
    </row>
    <row r="292" spans="1:22" ht="12.6" customHeight="1" x14ac:dyDescent="0.25">
      <c r="A292" s="114">
        <v>287</v>
      </c>
      <c r="B292" s="115">
        <v>265.30400000000003</v>
      </c>
      <c r="C292" s="115">
        <v>190.56800000000001</v>
      </c>
      <c r="D292" s="115">
        <v>160.86400000000003</v>
      </c>
      <c r="E292" s="115">
        <v>78.448000000000008</v>
      </c>
      <c r="F292" s="115">
        <v>27.616000000000003</v>
      </c>
      <c r="G292" s="115">
        <v>0</v>
      </c>
      <c r="H292" s="115">
        <v>0</v>
      </c>
      <c r="I292" s="115">
        <v>0.11200000000000002</v>
      </c>
      <c r="J292" s="115">
        <v>11.952</v>
      </c>
      <c r="K292" s="115">
        <v>40</v>
      </c>
      <c r="L292" s="115">
        <v>80</v>
      </c>
      <c r="M292" s="115">
        <v>80</v>
      </c>
      <c r="N292" s="115">
        <v>80</v>
      </c>
      <c r="O292" s="115">
        <v>74.88</v>
      </c>
      <c r="P292" s="115">
        <v>15.040000000000001</v>
      </c>
      <c r="Q292" s="116">
        <v>18</v>
      </c>
      <c r="R292" s="116">
        <v>1</v>
      </c>
      <c r="S292" s="117">
        <v>4</v>
      </c>
      <c r="T292" s="117">
        <v>40</v>
      </c>
      <c r="U292" s="117">
        <v>1</v>
      </c>
      <c r="V292" s="113">
        <v>91</v>
      </c>
    </row>
    <row r="293" spans="1:22" ht="12.6" customHeight="1" x14ac:dyDescent="0.25">
      <c r="A293" s="114">
        <v>288</v>
      </c>
      <c r="B293" s="115">
        <v>171.21600000000001</v>
      </c>
      <c r="C293" s="115">
        <v>143.45599999999999</v>
      </c>
      <c r="D293" s="115">
        <v>89.26400000000001</v>
      </c>
      <c r="E293" s="115">
        <v>41.160000000000004</v>
      </c>
      <c r="F293" s="115">
        <v>38.392000000000003</v>
      </c>
      <c r="G293" s="115">
        <v>0</v>
      </c>
      <c r="H293" s="115">
        <v>0.20800000000000002</v>
      </c>
      <c r="I293" s="115">
        <v>11.304000000000002</v>
      </c>
      <c r="J293" s="115">
        <v>34.176000000000002</v>
      </c>
      <c r="K293" s="115">
        <v>30.944000000000003</v>
      </c>
      <c r="L293" s="115">
        <v>80</v>
      </c>
      <c r="M293" s="115">
        <v>80</v>
      </c>
      <c r="N293" s="115">
        <v>2.4000000000000004</v>
      </c>
      <c r="O293" s="115">
        <v>3.2</v>
      </c>
      <c r="P293" s="115">
        <v>2.4000000000000004</v>
      </c>
      <c r="Q293" s="116">
        <v>12</v>
      </c>
      <c r="R293" s="116">
        <v>1</v>
      </c>
      <c r="S293" s="117">
        <v>5</v>
      </c>
      <c r="T293" s="117">
        <v>40</v>
      </c>
      <c r="U293" s="117">
        <v>1</v>
      </c>
      <c r="V293" s="113">
        <v>79</v>
      </c>
    </row>
    <row r="294" spans="1:22" ht="12.6" customHeight="1" x14ac:dyDescent="0.25">
      <c r="A294" s="114">
        <v>289</v>
      </c>
      <c r="B294" s="115">
        <v>140.51999999999998</v>
      </c>
      <c r="C294" s="115">
        <v>49.667999999999999</v>
      </c>
      <c r="D294" s="115">
        <v>33.119999999999997</v>
      </c>
      <c r="E294" s="115">
        <v>23.771999999999998</v>
      </c>
      <c r="F294" s="115">
        <v>46.691999999999993</v>
      </c>
      <c r="G294" s="115">
        <v>3.9359999999999995</v>
      </c>
      <c r="H294" s="115">
        <v>47.279999999999994</v>
      </c>
      <c r="I294" s="115">
        <v>59.531999999999996</v>
      </c>
      <c r="J294" s="115">
        <v>61.043999999999997</v>
      </c>
      <c r="K294" s="115">
        <v>39.503999999999998</v>
      </c>
      <c r="L294" s="115">
        <v>48</v>
      </c>
      <c r="M294" s="115">
        <v>12</v>
      </c>
      <c r="N294" s="115">
        <v>10</v>
      </c>
      <c r="O294" s="115">
        <v>15.6</v>
      </c>
      <c r="P294" s="115">
        <v>36</v>
      </c>
      <c r="Q294" s="118">
        <v>16</v>
      </c>
      <c r="R294" s="116">
        <v>3</v>
      </c>
      <c r="S294" s="117">
        <v>10</v>
      </c>
      <c r="T294" s="117">
        <v>30</v>
      </c>
      <c r="U294" s="117">
        <v>3</v>
      </c>
      <c r="V294" s="113">
        <v>126.37372800000001</v>
      </c>
    </row>
    <row r="295" spans="1:22" ht="12.6" customHeight="1" x14ac:dyDescent="0.25">
      <c r="A295" s="114">
        <v>290</v>
      </c>
      <c r="B295" s="115">
        <v>54.263999999999996</v>
      </c>
      <c r="C295" s="115">
        <v>34.716000000000001</v>
      </c>
      <c r="D295" s="115">
        <v>29.663999999999998</v>
      </c>
      <c r="E295" s="115">
        <v>46.967999999999996</v>
      </c>
      <c r="F295" s="115">
        <v>98.676000000000002</v>
      </c>
      <c r="G295" s="115">
        <v>53.243999999999993</v>
      </c>
      <c r="H295" s="115">
        <v>56.279999999999994</v>
      </c>
      <c r="I295" s="115">
        <v>40.463999999999999</v>
      </c>
      <c r="J295" s="115">
        <v>50.279999999999994</v>
      </c>
      <c r="K295" s="115">
        <v>15.143999999999998</v>
      </c>
      <c r="L295" s="115">
        <v>96</v>
      </c>
      <c r="M295" s="115">
        <v>10</v>
      </c>
      <c r="N295" s="115">
        <v>15</v>
      </c>
      <c r="O295" s="115">
        <v>0</v>
      </c>
      <c r="P295" s="115">
        <v>120</v>
      </c>
      <c r="Q295" s="118">
        <v>16</v>
      </c>
      <c r="R295" s="116">
        <v>1</v>
      </c>
      <c r="S295" s="117">
        <v>11</v>
      </c>
      <c r="T295" s="117">
        <v>30</v>
      </c>
      <c r="U295" s="117">
        <v>3</v>
      </c>
      <c r="V295" s="113">
        <v>118.075776</v>
      </c>
    </row>
    <row r="296" spans="1:22" ht="12.6" customHeight="1" x14ac:dyDescent="0.25">
      <c r="A296" s="114">
        <v>291</v>
      </c>
      <c r="B296" s="115">
        <v>140.51999999999998</v>
      </c>
      <c r="C296" s="115">
        <v>49.667999999999999</v>
      </c>
      <c r="D296" s="115">
        <v>33.119999999999997</v>
      </c>
      <c r="E296" s="115">
        <v>23.771999999999998</v>
      </c>
      <c r="F296" s="115">
        <v>46.691999999999993</v>
      </c>
      <c r="G296" s="115">
        <v>3.9359999999999995</v>
      </c>
      <c r="H296" s="115">
        <v>47.279999999999994</v>
      </c>
      <c r="I296" s="115">
        <v>59.531999999999996</v>
      </c>
      <c r="J296" s="115">
        <v>61.043999999999997</v>
      </c>
      <c r="K296" s="115">
        <v>39.503999999999998</v>
      </c>
      <c r="L296" s="115">
        <v>48</v>
      </c>
      <c r="M296" s="115">
        <v>12</v>
      </c>
      <c r="N296" s="115">
        <v>10</v>
      </c>
      <c r="O296" s="115">
        <v>15.6</v>
      </c>
      <c r="P296" s="115">
        <v>36</v>
      </c>
      <c r="Q296" s="116">
        <v>16</v>
      </c>
      <c r="R296" s="116">
        <v>1</v>
      </c>
      <c r="S296" s="117">
        <v>11</v>
      </c>
      <c r="T296" s="117">
        <v>30</v>
      </c>
      <c r="U296" s="117">
        <v>3</v>
      </c>
      <c r="V296" s="113">
        <v>115.93920000000001</v>
      </c>
    </row>
    <row r="297" spans="1:22" ht="12.6" customHeight="1" x14ac:dyDescent="0.25">
      <c r="A297" s="114">
        <v>292</v>
      </c>
      <c r="B297" s="115">
        <v>54.263999999999996</v>
      </c>
      <c r="C297" s="115">
        <v>34.716000000000001</v>
      </c>
      <c r="D297" s="115">
        <v>29.663999999999998</v>
      </c>
      <c r="E297" s="115">
        <v>46.967999999999996</v>
      </c>
      <c r="F297" s="115">
        <v>98.676000000000002</v>
      </c>
      <c r="G297" s="115">
        <v>53.243999999999993</v>
      </c>
      <c r="H297" s="115">
        <v>56.279999999999994</v>
      </c>
      <c r="I297" s="115">
        <v>40.463999999999999</v>
      </c>
      <c r="J297" s="115">
        <v>50.279999999999994</v>
      </c>
      <c r="K297" s="115">
        <v>15.143999999999998</v>
      </c>
      <c r="L297" s="115">
        <v>96</v>
      </c>
      <c r="M297" s="115">
        <v>10</v>
      </c>
      <c r="N297" s="115">
        <v>15</v>
      </c>
      <c r="O297" s="115">
        <v>0</v>
      </c>
      <c r="P297" s="115">
        <v>120</v>
      </c>
      <c r="Q297" s="116">
        <v>16</v>
      </c>
      <c r="R297" s="116">
        <v>5</v>
      </c>
      <c r="S297" s="117">
        <v>12</v>
      </c>
      <c r="T297" s="117">
        <v>30</v>
      </c>
      <c r="U297" s="117">
        <v>3</v>
      </c>
      <c r="V297" s="113">
        <v>108.32640000000001</v>
      </c>
    </row>
    <row r="298" spans="1:22" ht="12.6" customHeight="1" x14ac:dyDescent="0.25">
      <c r="A298" s="114">
        <v>293</v>
      </c>
      <c r="B298" s="115">
        <v>251.172</v>
      </c>
      <c r="C298" s="115">
        <v>251.66399999999999</v>
      </c>
      <c r="D298" s="115">
        <v>106.032</v>
      </c>
      <c r="E298" s="115">
        <v>46.775999999999996</v>
      </c>
      <c r="F298" s="115">
        <v>26.795999999999996</v>
      </c>
      <c r="G298" s="115">
        <v>1.2</v>
      </c>
      <c r="H298" s="115">
        <v>0.6</v>
      </c>
      <c r="I298" s="115">
        <v>21.3</v>
      </c>
      <c r="J298" s="115">
        <v>61.847999999999999</v>
      </c>
      <c r="K298" s="115">
        <v>67.02</v>
      </c>
      <c r="L298" s="115">
        <v>120</v>
      </c>
      <c r="M298" s="115">
        <v>108</v>
      </c>
      <c r="N298" s="115">
        <v>110</v>
      </c>
      <c r="O298" s="115">
        <v>12</v>
      </c>
      <c r="P298" s="115">
        <v>0</v>
      </c>
      <c r="Q298" s="116">
        <v>18</v>
      </c>
      <c r="R298" s="116">
        <v>1</v>
      </c>
      <c r="S298" s="117">
        <v>9</v>
      </c>
      <c r="T298" s="117">
        <v>30</v>
      </c>
      <c r="U298" s="117">
        <v>2</v>
      </c>
      <c r="V298" s="113">
        <v>129</v>
      </c>
    </row>
    <row r="299" spans="1:22" ht="12.6" customHeight="1" x14ac:dyDescent="0.25">
      <c r="A299" s="114">
        <v>294</v>
      </c>
      <c r="B299" s="115">
        <v>307.75199999999995</v>
      </c>
      <c r="C299" s="115">
        <v>263.53199999999998</v>
      </c>
      <c r="D299" s="115">
        <v>104.85599999999999</v>
      </c>
      <c r="E299" s="115">
        <v>52.643999999999998</v>
      </c>
      <c r="F299" s="115">
        <v>32.112000000000002</v>
      </c>
      <c r="G299" s="115">
        <v>0</v>
      </c>
      <c r="H299" s="115">
        <v>1.2E-2</v>
      </c>
      <c r="I299" s="115">
        <v>16.308</v>
      </c>
      <c r="J299" s="115">
        <v>50.1</v>
      </c>
      <c r="K299" s="115">
        <v>51.311999999999998</v>
      </c>
      <c r="L299" s="115">
        <v>116.39999999999999</v>
      </c>
      <c r="M299" s="115">
        <v>100</v>
      </c>
      <c r="N299" s="115">
        <v>36</v>
      </c>
      <c r="O299" s="115">
        <v>12</v>
      </c>
      <c r="P299" s="115">
        <v>15.6</v>
      </c>
      <c r="Q299" s="116">
        <v>15</v>
      </c>
      <c r="R299" s="116">
        <v>2</v>
      </c>
      <c r="S299" s="117">
        <v>9</v>
      </c>
      <c r="T299" s="117">
        <v>30</v>
      </c>
      <c r="U299" s="117">
        <v>2</v>
      </c>
      <c r="V299" s="113">
        <v>118.65599999999999</v>
      </c>
    </row>
    <row r="300" spans="1:22" ht="12.6" customHeight="1" x14ac:dyDescent="0.25">
      <c r="A300" s="114">
        <v>295</v>
      </c>
      <c r="B300" s="115">
        <v>290.37599999999998</v>
      </c>
      <c r="C300" s="115">
        <v>116.16</v>
      </c>
      <c r="D300" s="115">
        <v>52.824000000000005</v>
      </c>
      <c r="E300" s="115">
        <v>33.527999999999999</v>
      </c>
      <c r="F300" s="115">
        <v>23.736000000000001</v>
      </c>
      <c r="G300" s="115">
        <v>1.1879999999999999</v>
      </c>
      <c r="H300" s="115">
        <v>7.7880000000000003</v>
      </c>
      <c r="I300" s="115">
        <v>53.652000000000001</v>
      </c>
      <c r="J300" s="115">
        <v>66.947999999999993</v>
      </c>
      <c r="K300" s="115">
        <v>68.988</v>
      </c>
      <c r="L300" s="115">
        <v>120</v>
      </c>
      <c r="M300" s="115">
        <v>20</v>
      </c>
      <c r="N300" s="115">
        <v>105</v>
      </c>
      <c r="O300" s="115">
        <v>12</v>
      </c>
      <c r="P300" s="115">
        <v>0</v>
      </c>
      <c r="Q300" s="116">
        <v>18</v>
      </c>
      <c r="R300" s="116">
        <v>3</v>
      </c>
      <c r="S300" s="117">
        <v>10</v>
      </c>
      <c r="T300" s="117">
        <v>30</v>
      </c>
      <c r="U300" s="117">
        <v>2</v>
      </c>
      <c r="V300" s="113">
        <v>114.94799999999999</v>
      </c>
    </row>
    <row r="301" spans="1:22" ht="12.6" customHeight="1" x14ac:dyDescent="0.25">
      <c r="A301" s="111" t="s">
        <v>47</v>
      </c>
      <c r="B301" s="111" t="s">
        <v>4</v>
      </c>
      <c r="C301" s="111" t="s">
        <v>5</v>
      </c>
      <c r="D301" s="111" t="s">
        <v>9</v>
      </c>
      <c r="E301" s="111" t="s">
        <v>8</v>
      </c>
      <c r="F301" s="111" t="s">
        <v>10</v>
      </c>
      <c r="G301" s="111" t="s">
        <v>11</v>
      </c>
      <c r="H301" s="111" t="s">
        <v>28</v>
      </c>
      <c r="I301" s="111" t="s">
        <v>29</v>
      </c>
      <c r="J301" s="111" t="s">
        <v>30</v>
      </c>
      <c r="K301" s="111" t="s">
        <v>31</v>
      </c>
      <c r="L301" s="111" t="s">
        <v>32</v>
      </c>
      <c r="M301" s="111" t="s">
        <v>33</v>
      </c>
      <c r="N301" s="111" t="s">
        <v>34</v>
      </c>
      <c r="O301" s="111" t="s">
        <v>35</v>
      </c>
      <c r="P301" s="112" t="s">
        <v>36</v>
      </c>
      <c r="Q301" s="112" t="s">
        <v>37</v>
      </c>
      <c r="R301" s="111" t="s">
        <v>38</v>
      </c>
      <c r="S301" s="111" t="s">
        <v>39</v>
      </c>
      <c r="T301" s="111" t="s">
        <v>40</v>
      </c>
      <c r="U301" s="111" t="s">
        <v>41</v>
      </c>
      <c r="V301" s="113" t="s">
        <v>57</v>
      </c>
    </row>
    <row r="302" spans="1:22" ht="12.6" customHeight="1" x14ac:dyDescent="0.25">
      <c r="A302" s="114">
        <v>296</v>
      </c>
      <c r="B302" s="115">
        <v>294.22800000000001</v>
      </c>
      <c r="C302" s="115">
        <v>262.524</v>
      </c>
      <c r="D302" s="115">
        <v>129.84</v>
      </c>
      <c r="E302" s="115">
        <v>55.295999999999999</v>
      </c>
      <c r="F302" s="115">
        <v>32.951999999999998</v>
      </c>
      <c r="G302" s="115">
        <v>0</v>
      </c>
      <c r="H302" s="115">
        <v>0</v>
      </c>
      <c r="I302" s="115">
        <v>2.76</v>
      </c>
      <c r="J302" s="115">
        <v>42.263999999999996</v>
      </c>
      <c r="K302" s="115">
        <v>55.859999999999992</v>
      </c>
      <c r="L302" s="115">
        <v>120</v>
      </c>
      <c r="M302" s="115">
        <v>105</v>
      </c>
      <c r="N302" s="115">
        <v>14</v>
      </c>
      <c r="O302" s="115">
        <v>0</v>
      </c>
      <c r="P302" s="115">
        <v>26.4</v>
      </c>
      <c r="Q302" s="116">
        <v>15</v>
      </c>
      <c r="R302" s="116">
        <v>7</v>
      </c>
      <c r="S302" s="117">
        <v>9</v>
      </c>
      <c r="T302" s="117">
        <v>30</v>
      </c>
      <c r="U302" s="117">
        <v>2</v>
      </c>
      <c r="V302" s="113">
        <v>94.183199999999999</v>
      </c>
    </row>
    <row r="303" spans="1:22" ht="12.6" customHeight="1" x14ac:dyDescent="0.25">
      <c r="A303" s="114">
        <v>297</v>
      </c>
      <c r="B303" s="115">
        <v>265.30400000000003</v>
      </c>
      <c r="C303" s="115">
        <v>190.56800000000001</v>
      </c>
      <c r="D303" s="115">
        <v>160.86400000000003</v>
      </c>
      <c r="E303" s="115">
        <v>78.448000000000008</v>
      </c>
      <c r="F303" s="115">
        <v>27.616000000000003</v>
      </c>
      <c r="G303" s="115">
        <v>0</v>
      </c>
      <c r="H303" s="115">
        <v>0</v>
      </c>
      <c r="I303" s="115">
        <v>0.11200000000000002</v>
      </c>
      <c r="J303" s="115">
        <v>11.952</v>
      </c>
      <c r="K303" s="115">
        <v>40</v>
      </c>
      <c r="L303" s="115">
        <v>80</v>
      </c>
      <c r="M303" s="115">
        <v>80</v>
      </c>
      <c r="N303" s="115">
        <v>80</v>
      </c>
      <c r="O303" s="115">
        <v>74.88</v>
      </c>
      <c r="P303" s="115">
        <v>15.040000000000001</v>
      </c>
      <c r="Q303" s="116">
        <v>18</v>
      </c>
      <c r="R303" s="116">
        <v>1</v>
      </c>
      <c r="S303" s="117">
        <v>4</v>
      </c>
      <c r="T303" s="117">
        <v>40</v>
      </c>
      <c r="U303" s="117">
        <v>2</v>
      </c>
      <c r="V303" s="113">
        <v>93.73</v>
      </c>
    </row>
    <row r="304" spans="1:22" ht="12.6" customHeight="1" x14ac:dyDescent="0.25">
      <c r="A304" s="114">
        <v>298</v>
      </c>
      <c r="B304" s="115">
        <v>316.73999999999995</v>
      </c>
      <c r="C304" s="115">
        <v>286.35599999999999</v>
      </c>
      <c r="D304" s="115">
        <v>136.16399999999999</v>
      </c>
      <c r="E304" s="115">
        <v>57.263999999999996</v>
      </c>
      <c r="F304" s="115">
        <v>28.5</v>
      </c>
      <c r="G304" s="115">
        <v>0</v>
      </c>
      <c r="H304" s="115">
        <v>0</v>
      </c>
      <c r="I304" s="115">
        <v>2.2919999999999998</v>
      </c>
      <c r="J304" s="115">
        <v>40.655999999999999</v>
      </c>
      <c r="K304" s="115">
        <v>56.963999999999999</v>
      </c>
      <c r="L304" s="115">
        <v>108</v>
      </c>
      <c r="M304" s="115">
        <v>105</v>
      </c>
      <c r="N304" s="115">
        <v>60</v>
      </c>
      <c r="O304" s="115">
        <v>24</v>
      </c>
      <c r="P304" s="115">
        <v>6</v>
      </c>
      <c r="Q304" s="118">
        <v>15</v>
      </c>
      <c r="R304" s="116">
        <v>7</v>
      </c>
      <c r="S304" s="117">
        <v>9</v>
      </c>
      <c r="T304" s="117">
        <v>30</v>
      </c>
      <c r="U304" s="117">
        <v>3</v>
      </c>
      <c r="V304" s="113">
        <v>105.4248</v>
      </c>
    </row>
    <row r="305" spans="1:22" ht="12.6" customHeight="1" x14ac:dyDescent="0.25">
      <c r="A305" s="114">
        <v>299</v>
      </c>
      <c r="B305" s="115">
        <v>20.032</v>
      </c>
      <c r="C305" s="115">
        <v>14.784000000000001</v>
      </c>
      <c r="D305" s="115">
        <v>26.648000000000003</v>
      </c>
      <c r="E305" s="115">
        <v>60.352000000000004</v>
      </c>
      <c r="F305" s="115">
        <v>130.94400000000002</v>
      </c>
      <c r="G305" s="115">
        <v>37.911999999999999</v>
      </c>
      <c r="H305" s="115">
        <v>68.44</v>
      </c>
      <c r="I305" s="115">
        <v>33.480000000000004</v>
      </c>
      <c r="J305" s="115">
        <v>15.896000000000001</v>
      </c>
      <c r="K305" s="115">
        <v>1.5760000000000001</v>
      </c>
      <c r="L305" s="115">
        <v>0</v>
      </c>
      <c r="M305" s="115">
        <v>11.200000000000001</v>
      </c>
      <c r="N305" s="115">
        <v>28</v>
      </c>
      <c r="O305" s="115">
        <v>40</v>
      </c>
      <c r="P305" s="115">
        <v>24</v>
      </c>
      <c r="Q305" s="118">
        <v>11</v>
      </c>
      <c r="R305" s="116">
        <v>3</v>
      </c>
      <c r="S305" s="117">
        <v>9</v>
      </c>
      <c r="T305" s="117">
        <v>40</v>
      </c>
      <c r="U305" s="117">
        <v>3</v>
      </c>
      <c r="V305" s="113">
        <v>78.218400000000017</v>
      </c>
    </row>
    <row r="306" spans="1:22" ht="12.6" customHeight="1" x14ac:dyDescent="0.25">
      <c r="A306" s="114">
        <v>300</v>
      </c>
      <c r="B306" s="115">
        <v>21.680000000000003</v>
      </c>
      <c r="C306" s="115">
        <v>15.712000000000002</v>
      </c>
      <c r="D306" s="115">
        <v>30.144000000000002</v>
      </c>
      <c r="E306" s="115">
        <v>56.391999999999996</v>
      </c>
      <c r="F306" s="115">
        <v>101.20800000000001</v>
      </c>
      <c r="G306" s="115">
        <v>48.448000000000008</v>
      </c>
      <c r="H306" s="115">
        <v>49.695999999999998</v>
      </c>
      <c r="I306" s="115">
        <v>34.728000000000002</v>
      </c>
      <c r="J306" s="115">
        <v>17.624000000000002</v>
      </c>
      <c r="K306" s="115">
        <v>8.5280000000000005</v>
      </c>
      <c r="L306" s="115">
        <v>12</v>
      </c>
      <c r="M306" s="115">
        <v>8</v>
      </c>
      <c r="N306" s="115">
        <v>36</v>
      </c>
      <c r="O306" s="115">
        <v>56</v>
      </c>
      <c r="P306" s="115">
        <v>72</v>
      </c>
      <c r="Q306" s="118">
        <v>12</v>
      </c>
      <c r="R306" s="116">
        <v>4</v>
      </c>
      <c r="S306" s="117">
        <v>9</v>
      </c>
      <c r="T306" s="117">
        <v>40</v>
      </c>
      <c r="U306" s="117">
        <v>3</v>
      </c>
      <c r="V306" s="113">
        <v>69.149600000000007</v>
      </c>
    </row>
    <row r="307" spans="1:22" ht="12.6" customHeight="1" x14ac:dyDescent="0.25">
      <c r="A307" s="114">
        <v>301</v>
      </c>
      <c r="B307" s="115">
        <v>331.63</v>
      </c>
      <c r="C307" s="115">
        <v>238.21</v>
      </c>
      <c r="D307" s="115">
        <v>201.08</v>
      </c>
      <c r="E307" s="115">
        <v>98.06</v>
      </c>
      <c r="F307" s="115">
        <v>34.520000000000003</v>
      </c>
      <c r="G307" s="115">
        <v>0</v>
      </c>
      <c r="H307" s="115">
        <v>0</v>
      </c>
      <c r="I307" s="115">
        <v>0.14000000000000001</v>
      </c>
      <c r="J307" s="115">
        <v>14.94</v>
      </c>
      <c r="K307" s="115">
        <v>50</v>
      </c>
      <c r="L307" s="115">
        <v>100</v>
      </c>
      <c r="M307" s="115">
        <v>100</v>
      </c>
      <c r="N307" s="115">
        <v>100</v>
      </c>
      <c r="O307" s="115">
        <v>93.6</v>
      </c>
      <c r="P307" s="115">
        <v>18.8</v>
      </c>
      <c r="Q307" s="116">
        <v>18</v>
      </c>
      <c r="R307" s="116">
        <v>1</v>
      </c>
      <c r="S307" s="117">
        <v>6</v>
      </c>
      <c r="T307" s="117">
        <v>20</v>
      </c>
      <c r="U307" s="117">
        <v>3</v>
      </c>
      <c r="V307" s="113">
        <v>120.53600000000002</v>
      </c>
    </row>
    <row r="308" spans="1:22" ht="12.6" customHeight="1" x14ac:dyDescent="0.25">
      <c r="A308" s="114">
        <v>302</v>
      </c>
      <c r="B308" s="115">
        <v>214.02</v>
      </c>
      <c r="C308" s="115">
        <v>179.32</v>
      </c>
      <c r="D308" s="115">
        <v>111.58</v>
      </c>
      <c r="E308" s="115">
        <v>51.45</v>
      </c>
      <c r="F308" s="115">
        <v>47.99</v>
      </c>
      <c r="G308" s="115">
        <v>0</v>
      </c>
      <c r="H308" s="115">
        <v>0.26</v>
      </c>
      <c r="I308" s="115">
        <v>14.13</v>
      </c>
      <c r="J308" s="115">
        <v>42.72</v>
      </c>
      <c r="K308" s="115">
        <v>38.68</v>
      </c>
      <c r="L308" s="115">
        <v>100</v>
      </c>
      <c r="M308" s="115">
        <v>100</v>
      </c>
      <c r="N308" s="115">
        <v>3</v>
      </c>
      <c r="O308" s="115">
        <v>4</v>
      </c>
      <c r="P308" s="115">
        <v>3</v>
      </c>
      <c r="Q308" s="116">
        <v>13</v>
      </c>
      <c r="R308" s="116">
        <v>2</v>
      </c>
      <c r="S308" s="117">
        <v>7</v>
      </c>
      <c r="T308" s="117">
        <v>20</v>
      </c>
      <c r="U308" s="117">
        <v>3</v>
      </c>
      <c r="V308" s="113">
        <v>101.816</v>
      </c>
    </row>
    <row r="309" spans="1:22" ht="12.6" customHeight="1" x14ac:dyDescent="0.25">
      <c r="A309" s="114">
        <v>303</v>
      </c>
      <c r="B309" s="115">
        <v>192.1</v>
      </c>
      <c r="C309" s="115">
        <v>83.4</v>
      </c>
      <c r="D309" s="115">
        <v>39.888000000000005</v>
      </c>
      <c r="E309" s="115">
        <v>23.336000000000002</v>
      </c>
      <c r="F309" s="115">
        <v>12.584000000000001</v>
      </c>
      <c r="G309" s="115">
        <v>0</v>
      </c>
      <c r="H309" s="115">
        <v>7.112000000000001</v>
      </c>
      <c r="I309" s="115">
        <v>27.480000000000004</v>
      </c>
      <c r="J309" s="115">
        <v>28.568000000000001</v>
      </c>
      <c r="K309" s="115">
        <v>61.744000000000007</v>
      </c>
      <c r="L309" s="115">
        <v>77.600000000000009</v>
      </c>
      <c r="M309" s="115">
        <v>4</v>
      </c>
      <c r="N309" s="115">
        <v>24</v>
      </c>
      <c r="O309" s="115">
        <v>4</v>
      </c>
      <c r="P309" s="115">
        <v>24</v>
      </c>
      <c r="Q309" s="118">
        <v>12</v>
      </c>
      <c r="R309" s="116">
        <v>2</v>
      </c>
      <c r="S309" s="117">
        <v>7</v>
      </c>
      <c r="T309" s="117">
        <v>40</v>
      </c>
      <c r="U309" s="117">
        <v>3</v>
      </c>
      <c r="V309" s="113">
        <v>87.287200000000013</v>
      </c>
    </row>
    <row r="310" spans="1:22" ht="12.6" customHeight="1" x14ac:dyDescent="0.25">
      <c r="A310" s="114">
        <v>304</v>
      </c>
      <c r="B310" s="115">
        <v>93.68</v>
      </c>
      <c r="C310" s="115">
        <v>33.112000000000002</v>
      </c>
      <c r="D310" s="115">
        <v>21.07</v>
      </c>
      <c r="E310" s="115">
        <v>15.847999999999999</v>
      </c>
      <c r="F310" s="115">
        <v>31.128</v>
      </c>
      <c r="G310" s="115">
        <v>2.6240000000000001</v>
      </c>
      <c r="H310" s="115">
        <v>31.52</v>
      </c>
      <c r="I310" s="115">
        <v>39.688000000000002</v>
      </c>
      <c r="J310" s="115">
        <v>40.695999999999998</v>
      </c>
      <c r="K310" s="115">
        <v>26.336000000000002</v>
      </c>
      <c r="L310" s="115">
        <v>32</v>
      </c>
      <c r="M310" s="115">
        <v>16</v>
      </c>
      <c r="N310" s="115">
        <v>4</v>
      </c>
      <c r="O310" s="115">
        <v>10.4</v>
      </c>
      <c r="P310" s="115">
        <v>24</v>
      </c>
      <c r="Q310" s="118">
        <v>13</v>
      </c>
      <c r="R310" s="116">
        <v>1</v>
      </c>
      <c r="S310" s="117">
        <v>8</v>
      </c>
      <c r="T310" s="117">
        <v>40</v>
      </c>
      <c r="U310" s="117">
        <v>3</v>
      </c>
      <c r="V310" s="113">
        <v>84.249152000000009</v>
      </c>
    </row>
    <row r="311" spans="1:22" ht="12.6" customHeight="1" x14ac:dyDescent="0.25">
      <c r="A311" s="114">
        <v>305</v>
      </c>
      <c r="B311" s="115">
        <v>36.176000000000002</v>
      </c>
      <c r="C311" s="115">
        <v>23.144000000000002</v>
      </c>
      <c r="D311" s="115">
        <v>19.776</v>
      </c>
      <c r="E311" s="115">
        <v>31.312000000000001</v>
      </c>
      <c r="F311" s="115">
        <v>65.784000000000006</v>
      </c>
      <c r="G311" s="115">
        <v>35.496000000000002</v>
      </c>
      <c r="H311" s="115">
        <v>37.520000000000003</v>
      </c>
      <c r="I311" s="115">
        <v>26.975999999999999</v>
      </c>
      <c r="J311" s="115">
        <v>33.520000000000003</v>
      </c>
      <c r="K311" s="115">
        <v>10.096</v>
      </c>
      <c r="L311" s="115">
        <v>64</v>
      </c>
      <c r="M311" s="115">
        <v>8</v>
      </c>
      <c r="N311" s="115">
        <v>9.6000000000000014</v>
      </c>
      <c r="O311" s="115">
        <v>0</v>
      </c>
      <c r="P311" s="115">
        <v>80</v>
      </c>
      <c r="Q311" s="118">
        <v>12</v>
      </c>
      <c r="R311" s="116">
        <v>3</v>
      </c>
      <c r="S311" s="117">
        <v>9</v>
      </c>
      <c r="T311" s="117">
        <v>40</v>
      </c>
      <c r="U311" s="117">
        <v>3</v>
      </c>
      <c r="V311" s="113">
        <v>78.717184000000003</v>
      </c>
    </row>
    <row r="312" spans="1:22" ht="12.6" customHeight="1" x14ac:dyDescent="0.25">
      <c r="A312" s="114">
        <v>306</v>
      </c>
      <c r="B312" s="115">
        <v>241.34</v>
      </c>
      <c r="C312" s="115">
        <v>105.8</v>
      </c>
      <c r="D312" s="115">
        <v>49.86</v>
      </c>
      <c r="E312" s="115">
        <v>29.17</v>
      </c>
      <c r="F312" s="115">
        <v>15.73</v>
      </c>
      <c r="G312" s="115">
        <v>0</v>
      </c>
      <c r="H312" s="115">
        <v>8.89</v>
      </c>
      <c r="I312" s="115">
        <v>34.35</v>
      </c>
      <c r="J312" s="115">
        <v>35.71</v>
      </c>
      <c r="K312" s="115">
        <v>77.180000000000007</v>
      </c>
      <c r="L312" s="115">
        <v>97</v>
      </c>
      <c r="M312" s="115">
        <v>5</v>
      </c>
      <c r="N312" s="115">
        <v>30</v>
      </c>
      <c r="O312" s="115">
        <v>5</v>
      </c>
      <c r="P312" s="115">
        <v>30</v>
      </c>
      <c r="Q312" s="116">
        <v>12</v>
      </c>
      <c r="R312" s="116">
        <v>2</v>
      </c>
      <c r="S312" s="117">
        <v>8</v>
      </c>
      <c r="T312" s="117">
        <v>20</v>
      </c>
      <c r="U312" s="117">
        <v>3</v>
      </c>
      <c r="V312" s="113">
        <v>98.8</v>
      </c>
    </row>
    <row r="313" spans="1:22" ht="12.6" customHeight="1" x14ac:dyDescent="0.25">
      <c r="A313" s="114">
        <v>307</v>
      </c>
      <c r="B313" s="115">
        <v>117.1</v>
      </c>
      <c r="C313" s="115">
        <v>41.39</v>
      </c>
      <c r="D313" s="115">
        <v>27.6</v>
      </c>
      <c r="E313" s="115">
        <v>19.809999999999999</v>
      </c>
      <c r="F313" s="115">
        <v>38.909999999999997</v>
      </c>
      <c r="G313" s="115">
        <v>3.28</v>
      </c>
      <c r="H313" s="115">
        <v>39.4</v>
      </c>
      <c r="I313" s="115">
        <v>49.61</v>
      </c>
      <c r="J313" s="115">
        <v>50.87</v>
      </c>
      <c r="K313" s="115">
        <v>32.92</v>
      </c>
      <c r="L313" s="115">
        <v>40</v>
      </c>
      <c r="M313" s="115">
        <v>20</v>
      </c>
      <c r="N313" s="115">
        <v>5</v>
      </c>
      <c r="O313" s="115">
        <v>13</v>
      </c>
      <c r="P313" s="115">
        <v>30</v>
      </c>
      <c r="Q313" s="116">
        <v>13</v>
      </c>
      <c r="R313" s="116">
        <v>3</v>
      </c>
      <c r="S313" s="117">
        <v>9</v>
      </c>
      <c r="T313" s="117">
        <v>20</v>
      </c>
      <c r="U313" s="117">
        <v>3</v>
      </c>
      <c r="V313" s="113">
        <v>96.616000000000014</v>
      </c>
    </row>
    <row r="314" spans="1:22" ht="12.6" customHeight="1" x14ac:dyDescent="0.25">
      <c r="A314" s="114">
        <v>308</v>
      </c>
      <c r="B314" s="115">
        <v>45.22</v>
      </c>
      <c r="C314" s="115">
        <v>28.93</v>
      </c>
      <c r="D314" s="115">
        <v>24.72</v>
      </c>
      <c r="E314" s="115">
        <v>39.14</v>
      </c>
      <c r="F314" s="115">
        <v>82.23</v>
      </c>
      <c r="G314" s="115">
        <v>44.37</v>
      </c>
      <c r="H314" s="115">
        <v>46.9</v>
      </c>
      <c r="I314" s="115">
        <v>33.72</v>
      </c>
      <c r="J314" s="115">
        <v>41.9</v>
      </c>
      <c r="K314" s="115">
        <v>12.62</v>
      </c>
      <c r="L314" s="115">
        <v>80</v>
      </c>
      <c r="M314" s="115">
        <v>10</v>
      </c>
      <c r="N314" s="115">
        <v>12</v>
      </c>
      <c r="O314" s="115">
        <v>0</v>
      </c>
      <c r="P314" s="115">
        <v>100</v>
      </c>
      <c r="Q314" s="116">
        <v>12</v>
      </c>
      <c r="R314" s="116">
        <v>4</v>
      </c>
      <c r="S314" s="117">
        <v>10</v>
      </c>
      <c r="T314" s="117">
        <v>20</v>
      </c>
      <c r="U314" s="117">
        <v>3</v>
      </c>
      <c r="V314" s="113">
        <v>90.272000000000006</v>
      </c>
    </row>
    <row r="315" spans="1:22" ht="12.6" customHeight="1" x14ac:dyDescent="0.25">
      <c r="A315" s="114">
        <v>309</v>
      </c>
      <c r="B315" s="115">
        <v>241.98</v>
      </c>
      <c r="C315" s="115">
        <v>96.8</v>
      </c>
      <c r="D315" s="115">
        <v>44.02</v>
      </c>
      <c r="E315" s="115">
        <v>27.94</v>
      </c>
      <c r="F315" s="115">
        <v>19.78</v>
      </c>
      <c r="G315" s="115">
        <v>0.99</v>
      </c>
      <c r="H315" s="115">
        <v>6.49</v>
      </c>
      <c r="I315" s="115">
        <v>44.71</v>
      </c>
      <c r="J315" s="115">
        <v>55.79</v>
      </c>
      <c r="K315" s="115">
        <v>57.49</v>
      </c>
      <c r="L315" s="115">
        <v>100</v>
      </c>
      <c r="M315" s="115">
        <v>20</v>
      </c>
      <c r="N315" s="115">
        <v>100</v>
      </c>
      <c r="O315" s="115">
        <v>12</v>
      </c>
      <c r="P315" s="115">
        <v>0</v>
      </c>
      <c r="Q315" s="116">
        <v>13</v>
      </c>
      <c r="R315" s="116">
        <v>3</v>
      </c>
      <c r="S315" s="117">
        <v>8</v>
      </c>
      <c r="T315" s="117">
        <v>20</v>
      </c>
      <c r="U315" s="117">
        <v>3</v>
      </c>
      <c r="V315" s="113">
        <v>96.72</v>
      </c>
    </row>
    <row r="316" spans="1:22" ht="12.6" customHeight="1" x14ac:dyDescent="0.25">
      <c r="A316" s="114">
        <v>310</v>
      </c>
      <c r="B316" s="115">
        <v>28.19</v>
      </c>
      <c r="C316" s="115">
        <v>26.6</v>
      </c>
      <c r="D316" s="115">
        <v>34.979999999999997</v>
      </c>
      <c r="E316" s="115">
        <v>83.68</v>
      </c>
      <c r="F316" s="115">
        <v>139.62</v>
      </c>
      <c r="G316" s="115">
        <v>43.13</v>
      </c>
      <c r="H316" s="115">
        <v>28.84</v>
      </c>
      <c r="I316" s="115">
        <v>39.17</v>
      </c>
      <c r="J316" s="115">
        <v>9.8699999999999992</v>
      </c>
      <c r="K316" s="115">
        <v>5.65</v>
      </c>
      <c r="L316" s="115">
        <v>0</v>
      </c>
      <c r="M316" s="115">
        <v>0</v>
      </c>
      <c r="N316" s="115">
        <v>35</v>
      </c>
      <c r="O316" s="115">
        <v>30</v>
      </c>
      <c r="P316" s="115">
        <v>100</v>
      </c>
      <c r="Q316" s="116">
        <v>12</v>
      </c>
      <c r="R316" s="116">
        <v>4</v>
      </c>
      <c r="S316" s="117">
        <v>11</v>
      </c>
      <c r="T316" s="117">
        <v>20</v>
      </c>
      <c r="U316" s="117">
        <v>3</v>
      </c>
      <c r="V316" s="113">
        <v>89.128</v>
      </c>
    </row>
    <row r="317" spans="1:22" ht="12.6" customHeight="1" x14ac:dyDescent="0.25">
      <c r="A317" s="114">
        <v>311</v>
      </c>
      <c r="B317" s="115">
        <v>167.44800000000001</v>
      </c>
      <c r="C317" s="115">
        <v>167.77600000000001</v>
      </c>
      <c r="D317" s="115">
        <v>70.688000000000002</v>
      </c>
      <c r="E317" s="115">
        <v>31.183999999999997</v>
      </c>
      <c r="F317" s="115">
        <v>17.864000000000001</v>
      </c>
      <c r="G317" s="115">
        <v>1.1000000000000001</v>
      </c>
      <c r="H317" s="115">
        <v>0.4</v>
      </c>
      <c r="I317" s="115">
        <v>14.200000000000001</v>
      </c>
      <c r="J317" s="115">
        <v>41.231999999999999</v>
      </c>
      <c r="K317" s="115">
        <v>44.680000000000007</v>
      </c>
      <c r="L317" s="115">
        <v>80</v>
      </c>
      <c r="M317" s="115">
        <v>76</v>
      </c>
      <c r="N317" s="115">
        <v>80</v>
      </c>
      <c r="O317" s="115">
        <v>8</v>
      </c>
      <c r="P317" s="115">
        <v>0</v>
      </c>
      <c r="Q317" s="116">
        <v>12</v>
      </c>
      <c r="R317" s="116">
        <v>1</v>
      </c>
      <c r="S317" s="117">
        <v>5</v>
      </c>
      <c r="T317" s="117">
        <v>40</v>
      </c>
      <c r="U317" s="117">
        <v>2</v>
      </c>
      <c r="V317" s="113">
        <v>92.7</v>
      </c>
    </row>
    <row r="318" spans="1:22" ht="12.6" customHeight="1" x14ac:dyDescent="0.25">
      <c r="A318" s="114">
        <v>312</v>
      </c>
      <c r="B318" s="115">
        <v>206.2</v>
      </c>
      <c r="C318" s="115">
        <v>173.7</v>
      </c>
      <c r="D318" s="115">
        <v>69.903999999999996</v>
      </c>
      <c r="E318" s="115">
        <v>35.095999999999997</v>
      </c>
      <c r="F318" s="115">
        <v>21.408000000000001</v>
      </c>
      <c r="G318" s="115">
        <v>0</v>
      </c>
      <c r="H318" s="115">
        <v>8.0000000000000002E-3</v>
      </c>
      <c r="I318" s="115">
        <v>10.872</v>
      </c>
      <c r="J318" s="115">
        <v>33.4</v>
      </c>
      <c r="K318" s="115">
        <v>34.207999999999998</v>
      </c>
      <c r="L318" s="115">
        <v>77.600000000000009</v>
      </c>
      <c r="M318" s="115">
        <v>80</v>
      </c>
      <c r="N318" s="115">
        <v>24</v>
      </c>
      <c r="O318" s="115">
        <v>8.8000000000000007</v>
      </c>
      <c r="P318" s="115">
        <v>10.4</v>
      </c>
      <c r="Q318" s="116">
        <v>13</v>
      </c>
      <c r="R318" s="116">
        <v>1</v>
      </c>
      <c r="S318" s="117">
        <v>5</v>
      </c>
      <c r="T318" s="117">
        <v>40</v>
      </c>
      <c r="U318" s="117">
        <v>2</v>
      </c>
      <c r="V318" s="113">
        <v>79.104000000000013</v>
      </c>
    </row>
    <row r="319" spans="1:22" ht="12.6" customHeight="1" x14ac:dyDescent="0.25">
      <c r="A319" s="114">
        <v>313</v>
      </c>
      <c r="B319" s="115">
        <v>193.584</v>
      </c>
      <c r="C319" s="115">
        <v>77.44</v>
      </c>
      <c r="D319" s="115">
        <v>35.216000000000001</v>
      </c>
      <c r="E319" s="115">
        <v>22.352000000000004</v>
      </c>
      <c r="F319" s="115">
        <v>15.824000000000002</v>
      </c>
      <c r="G319" s="115">
        <v>1.1000000000000001</v>
      </c>
      <c r="H319" s="115">
        <v>5.1920000000000002</v>
      </c>
      <c r="I319" s="115">
        <v>35.768000000000001</v>
      </c>
      <c r="J319" s="115">
        <v>44.632000000000005</v>
      </c>
      <c r="K319" s="115">
        <v>45.992000000000004</v>
      </c>
      <c r="L319" s="115">
        <v>80</v>
      </c>
      <c r="M319" s="115">
        <v>16</v>
      </c>
      <c r="N319" s="115">
        <v>80</v>
      </c>
      <c r="O319" s="115">
        <v>9.6000000000000014</v>
      </c>
      <c r="P319" s="115">
        <v>0</v>
      </c>
      <c r="Q319" s="116">
        <v>13</v>
      </c>
      <c r="R319" s="116">
        <v>2</v>
      </c>
      <c r="S319" s="117">
        <v>6</v>
      </c>
      <c r="T319" s="117">
        <v>40</v>
      </c>
      <c r="U319" s="117">
        <v>2</v>
      </c>
      <c r="V319" s="113">
        <v>76.632000000000005</v>
      </c>
    </row>
    <row r="320" spans="1:22" ht="12.6" customHeight="1" x14ac:dyDescent="0.25">
      <c r="A320" s="114">
        <v>314</v>
      </c>
      <c r="B320" s="115">
        <v>202.17600000000002</v>
      </c>
      <c r="C320" s="115">
        <v>257.12</v>
      </c>
      <c r="D320" s="115">
        <v>220.05600000000001</v>
      </c>
      <c r="E320" s="115">
        <v>177.85599999999999</v>
      </c>
      <c r="F320" s="115">
        <v>118.408</v>
      </c>
      <c r="G320" s="115">
        <v>1.2240000000000002</v>
      </c>
      <c r="H320" s="115">
        <v>1.2400000000000002</v>
      </c>
      <c r="I320" s="115">
        <v>8.0000000000000002E-3</v>
      </c>
      <c r="J320" s="115">
        <v>0.17600000000000002</v>
      </c>
      <c r="K320" s="115">
        <v>2.5840000000000001</v>
      </c>
      <c r="L320" s="115">
        <v>80</v>
      </c>
      <c r="M320" s="115">
        <v>65.600000000000009</v>
      </c>
      <c r="N320" s="115">
        <v>80</v>
      </c>
      <c r="O320" s="115">
        <v>80</v>
      </c>
      <c r="P320" s="115">
        <v>29.52</v>
      </c>
      <c r="Q320" s="116">
        <v>12</v>
      </c>
      <c r="R320" s="116">
        <v>2</v>
      </c>
      <c r="S320" s="117">
        <v>4</v>
      </c>
      <c r="T320" s="117">
        <v>40</v>
      </c>
      <c r="U320" s="117">
        <v>2</v>
      </c>
      <c r="V320" s="113">
        <v>69.010000000000005</v>
      </c>
    </row>
    <row r="321" spans="1:22" ht="12.6" customHeight="1" x14ac:dyDescent="0.25">
      <c r="A321" s="114">
        <v>315</v>
      </c>
      <c r="B321" s="115">
        <v>22.072000000000003</v>
      </c>
      <c r="C321" s="115">
        <v>19.376000000000001</v>
      </c>
      <c r="D321" s="115">
        <v>29.975999999999999</v>
      </c>
      <c r="E321" s="115">
        <v>63.00800000000001</v>
      </c>
      <c r="F321" s="115">
        <v>108.36800000000001</v>
      </c>
      <c r="G321" s="115">
        <v>33.904000000000003</v>
      </c>
      <c r="H321" s="115">
        <v>23.288</v>
      </c>
      <c r="I321" s="115">
        <v>30.104000000000003</v>
      </c>
      <c r="J321" s="115">
        <v>7.5920000000000005</v>
      </c>
      <c r="K321" s="115">
        <v>4.1920000000000002</v>
      </c>
      <c r="L321" s="115">
        <v>0</v>
      </c>
      <c r="M321" s="115">
        <v>16</v>
      </c>
      <c r="N321" s="115">
        <v>0</v>
      </c>
      <c r="O321" s="115">
        <v>80</v>
      </c>
      <c r="P321" s="115">
        <v>60</v>
      </c>
      <c r="Q321" s="116">
        <v>12</v>
      </c>
      <c r="R321" s="116">
        <v>1</v>
      </c>
      <c r="S321" s="117">
        <v>8</v>
      </c>
      <c r="T321" s="117">
        <v>40</v>
      </c>
      <c r="U321" s="117">
        <v>2</v>
      </c>
      <c r="V321" s="113">
        <v>82.4</v>
      </c>
    </row>
    <row r="322" spans="1:22" ht="12.6" customHeight="1" x14ac:dyDescent="0.25">
      <c r="A322" s="114">
        <v>316</v>
      </c>
      <c r="B322" s="115">
        <v>187.31200000000001</v>
      </c>
      <c r="C322" s="115">
        <v>180.76</v>
      </c>
      <c r="D322" s="115">
        <v>80.920000000000016</v>
      </c>
      <c r="E322" s="115">
        <v>35.96</v>
      </c>
      <c r="F322" s="115">
        <v>24.808000000000003</v>
      </c>
      <c r="G322" s="115">
        <v>0</v>
      </c>
      <c r="H322" s="115">
        <v>0</v>
      </c>
      <c r="I322" s="115">
        <v>8.7040000000000006</v>
      </c>
      <c r="J322" s="115">
        <v>30.744</v>
      </c>
      <c r="K322" s="115">
        <v>30.368000000000002</v>
      </c>
      <c r="L322" s="115">
        <v>80</v>
      </c>
      <c r="M322" s="115">
        <v>79.2</v>
      </c>
      <c r="N322" s="115">
        <v>8</v>
      </c>
      <c r="O322" s="115">
        <v>8</v>
      </c>
      <c r="P322" s="115">
        <v>16</v>
      </c>
      <c r="Q322" s="116">
        <v>12</v>
      </c>
      <c r="R322" s="116">
        <v>4</v>
      </c>
      <c r="S322" s="117">
        <v>6</v>
      </c>
      <c r="T322" s="117">
        <v>40</v>
      </c>
      <c r="U322" s="117">
        <v>2</v>
      </c>
      <c r="V322" s="113">
        <v>59.657600000000009</v>
      </c>
    </row>
    <row r="323" spans="1:22" ht="12.6" customHeight="1" x14ac:dyDescent="0.25">
      <c r="A323" s="114">
        <v>317</v>
      </c>
      <c r="B323" s="115">
        <v>313.19808</v>
      </c>
      <c r="C323" s="115">
        <v>134.39711999999997</v>
      </c>
      <c r="D323" s="115">
        <v>60.627839999999992</v>
      </c>
      <c r="E323" s="115">
        <v>35.717760000000006</v>
      </c>
      <c r="F323" s="115">
        <v>31.799040000000002</v>
      </c>
      <c r="G323" s="115">
        <v>0</v>
      </c>
      <c r="H323" s="115">
        <v>9.6220799999999986</v>
      </c>
      <c r="I323" s="115">
        <v>43.230719999999998</v>
      </c>
      <c r="J323" s="115">
        <v>47.311679999999996</v>
      </c>
      <c r="K323" s="115">
        <v>30.775680000000001</v>
      </c>
      <c r="L323" s="115">
        <v>124.80000000000001</v>
      </c>
      <c r="M323" s="115">
        <v>104</v>
      </c>
      <c r="N323" s="115">
        <v>104</v>
      </c>
      <c r="O323" s="115">
        <v>18.72</v>
      </c>
      <c r="P323" s="115">
        <v>0</v>
      </c>
      <c r="Q323" s="118">
        <v>18</v>
      </c>
      <c r="R323" s="116">
        <v>1</v>
      </c>
      <c r="S323" s="117">
        <v>10</v>
      </c>
      <c r="T323" s="117">
        <v>30</v>
      </c>
      <c r="U323" s="117">
        <v>3</v>
      </c>
      <c r="V323" s="113">
        <v>134</v>
      </c>
    </row>
    <row r="324" spans="1:22" ht="12.6" customHeight="1" x14ac:dyDescent="0.25">
      <c r="A324" s="114">
        <v>318</v>
      </c>
      <c r="B324" s="115">
        <v>301.19232</v>
      </c>
      <c r="C324" s="115">
        <v>132.0384</v>
      </c>
      <c r="D324" s="115">
        <v>62.225279999999998</v>
      </c>
      <c r="E324" s="115">
        <v>36.404159999999997</v>
      </c>
      <c r="F324" s="115">
        <v>19.631040000000002</v>
      </c>
      <c r="G324" s="115">
        <v>0</v>
      </c>
      <c r="H324" s="115">
        <v>11.094720000000001</v>
      </c>
      <c r="I324" s="115">
        <v>42.8688</v>
      </c>
      <c r="J324" s="115">
        <v>44.566079999999999</v>
      </c>
      <c r="K324" s="115">
        <v>96.320639999999997</v>
      </c>
      <c r="L324" s="115">
        <v>114.4</v>
      </c>
      <c r="M324" s="115">
        <v>12.48</v>
      </c>
      <c r="N324" s="115">
        <v>41.6</v>
      </c>
      <c r="O324" s="115">
        <v>6.24</v>
      </c>
      <c r="P324" s="115">
        <v>37.44</v>
      </c>
      <c r="Q324" s="118">
        <v>15</v>
      </c>
      <c r="R324" s="116">
        <v>1</v>
      </c>
      <c r="S324" s="117">
        <v>10</v>
      </c>
      <c r="T324" s="117">
        <v>30</v>
      </c>
      <c r="U324" s="117">
        <v>3</v>
      </c>
      <c r="V324" s="113">
        <v>130.416</v>
      </c>
    </row>
    <row r="325" spans="1:22" ht="12.6" customHeight="1" x14ac:dyDescent="0.25">
      <c r="A325" s="114">
        <v>319</v>
      </c>
      <c r="B325" s="115">
        <v>146.14079999999998</v>
      </c>
      <c r="C325" s="115">
        <v>51.654719999999998</v>
      </c>
      <c r="D325" s="115">
        <v>34.444800000000001</v>
      </c>
      <c r="E325" s="115">
        <v>24.72288</v>
      </c>
      <c r="F325" s="115">
        <v>48.559679999999993</v>
      </c>
      <c r="G325" s="115">
        <v>4.0934399999999993</v>
      </c>
      <c r="H325" s="115">
        <v>49.171199999999999</v>
      </c>
      <c r="I325" s="115">
        <v>61.91328</v>
      </c>
      <c r="J325" s="115">
        <v>63.485759999999999</v>
      </c>
      <c r="K325" s="115">
        <v>41.084159999999997</v>
      </c>
      <c r="L325" s="115">
        <v>49.92</v>
      </c>
      <c r="M325" s="115">
        <v>12.48</v>
      </c>
      <c r="N325" s="115">
        <v>10.4</v>
      </c>
      <c r="O325" s="115">
        <v>16.224</v>
      </c>
      <c r="P325" s="115">
        <v>37.44</v>
      </c>
      <c r="Q325" s="118">
        <v>18</v>
      </c>
      <c r="R325" s="116">
        <v>2</v>
      </c>
      <c r="S325" s="117">
        <v>11</v>
      </c>
      <c r="T325" s="117">
        <v>30</v>
      </c>
      <c r="U325" s="117">
        <v>3</v>
      </c>
      <c r="V325" s="113">
        <v>127.53312000000003</v>
      </c>
    </row>
    <row r="326" spans="1:22" ht="12.6" customHeight="1" x14ac:dyDescent="0.25">
      <c r="A326" s="114">
        <v>320</v>
      </c>
      <c r="B326" s="115">
        <v>93.68</v>
      </c>
      <c r="C326" s="115">
        <v>33.112000000000002</v>
      </c>
      <c r="D326" s="115">
        <v>21.07</v>
      </c>
      <c r="E326" s="115">
        <v>15.847999999999999</v>
      </c>
      <c r="F326" s="115">
        <v>31.128</v>
      </c>
      <c r="G326" s="115">
        <v>2.6240000000000001</v>
      </c>
      <c r="H326" s="115">
        <v>31.52</v>
      </c>
      <c r="I326" s="115">
        <v>39.688000000000002</v>
      </c>
      <c r="J326" s="115">
        <v>40.695999999999998</v>
      </c>
      <c r="K326" s="115">
        <v>26.336000000000002</v>
      </c>
      <c r="L326" s="115">
        <v>32</v>
      </c>
      <c r="M326" s="115">
        <v>16</v>
      </c>
      <c r="N326" s="115">
        <v>4</v>
      </c>
      <c r="O326" s="115">
        <v>10.4</v>
      </c>
      <c r="P326" s="115">
        <v>24</v>
      </c>
      <c r="Q326" s="116">
        <v>13</v>
      </c>
      <c r="R326" s="116">
        <v>1</v>
      </c>
      <c r="S326" s="117">
        <v>7</v>
      </c>
      <c r="T326" s="117">
        <v>40</v>
      </c>
      <c r="U326" s="117">
        <v>3</v>
      </c>
      <c r="V326" s="113">
        <v>77.292800000000014</v>
      </c>
    </row>
    <row r="327" spans="1:22" ht="12.6" customHeight="1" x14ac:dyDescent="0.25">
      <c r="A327" s="114">
        <v>321</v>
      </c>
      <c r="B327" s="115">
        <v>269.22899999999998</v>
      </c>
      <c r="C327" s="115">
        <v>243.40260000000001</v>
      </c>
      <c r="D327" s="115">
        <v>115.7394</v>
      </c>
      <c r="E327" s="115">
        <v>48.674399999999999</v>
      </c>
      <c r="F327" s="115">
        <v>24.225000000000001</v>
      </c>
      <c r="G327" s="115">
        <v>0</v>
      </c>
      <c r="H327" s="115">
        <v>0</v>
      </c>
      <c r="I327" s="115">
        <v>1.9481999999999999</v>
      </c>
      <c r="J327" s="115">
        <v>34.557600000000001</v>
      </c>
      <c r="K327" s="115">
        <v>48.419400000000003</v>
      </c>
      <c r="L327" s="115">
        <v>102</v>
      </c>
      <c r="M327" s="115">
        <v>102</v>
      </c>
      <c r="N327" s="115">
        <v>51</v>
      </c>
      <c r="O327" s="115">
        <v>20.399999999999999</v>
      </c>
      <c r="P327" s="115">
        <v>5.0999999999999996</v>
      </c>
      <c r="Q327" s="118">
        <v>14</v>
      </c>
      <c r="R327" s="116">
        <v>5</v>
      </c>
      <c r="S327" s="117">
        <v>7</v>
      </c>
      <c r="T327" s="117">
        <v>20</v>
      </c>
      <c r="U327" s="117">
        <v>3</v>
      </c>
      <c r="V327" s="113">
        <v>92.450800000000001</v>
      </c>
    </row>
    <row r="328" spans="1:22" ht="12.6" customHeight="1" x14ac:dyDescent="0.25">
      <c r="A328" s="114">
        <v>322</v>
      </c>
      <c r="B328" s="115">
        <v>255.97920000000002</v>
      </c>
      <c r="C328" s="115">
        <v>109.8438</v>
      </c>
      <c r="D328" s="115">
        <v>49.551600000000001</v>
      </c>
      <c r="E328" s="115">
        <v>29.192400000000003</v>
      </c>
      <c r="F328" s="115">
        <v>25.989599999999999</v>
      </c>
      <c r="G328" s="115">
        <v>0</v>
      </c>
      <c r="H328" s="115">
        <v>7.8642000000000003</v>
      </c>
      <c r="I328" s="115">
        <v>35.332799999999999</v>
      </c>
      <c r="J328" s="115">
        <v>38.668199999999999</v>
      </c>
      <c r="K328" s="115">
        <v>25.153200000000002</v>
      </c>
      <c r="L328" s="115">
        <v>102</v>
      </c>
      <c r="M328" s="115">
        <v>91.8</v>
      </c>
      <c r="N328" s="115">
        <v>91.8</v>
      </c>
      <c r="O328" s="115">
        <v>15.3</v>
      </c>
      <c r="P328" s="115">
        <v>0</v>
      </c>
      <c r="Q328" s="118">
        <v>18</v>
      </c>
      <c r="R328" s="116">
        <v>1</v>
      </c>
      <c r="S328" s="117">
        <v>8</v>
      </c>
      <c r="T328" s="117">
        <v>20</v>
      </c>
      <c r="U328" s="117">
        <v>3</v>
      </c>
      <c r="V328" s="113">
        <v>128</v>
      </c>
    </row>
    <row r="329" spans="1:22" ht="12.6" customHeight="1" x14ac:dyDescent="0.25">
      <c r="A329" s="114">
        <v>323</v>
      </c>
      <c r="B329" s="115">
        <v>246.16679999999999</v>
      </c>
      <c r="C329" s="115">
        <v>107.916</v>
      </c>
      <c r="D329" s="115">
        <v>50.857199999999999</v>
      </c>
      <c r="E329" s="115">
        <v>29.753400000000003</v>
      </c>
      <c r="F329" s="115">
        <v>16.044599999999999</v>
      </c>
      <c r="G329" s="115">
        <v>0</v>
      </c>
      <c r="H329" s="115">
        <v>9.0678000000000001</v>
      </c>
      <c r="I329" s="115">
        <v>35.036999999999999</v>
      </c>
      <c r="J329" s="115">
        <v>36.424199999999999</v>
      </c>
      <c r="K329" s="115">
        <v>78.723600000000005</v>
      </c>
      <c r="L329" s="115">
        <v>98.94</v>
      </c>
      <c r="M329" s="115">
        <v>5.0999999999999996</v>
      </c>
      <c r="N329" s="115">
        <v>30.6</v>
      </c>
      <c r="O329" s="115">
        <v>5.0999999999999996</v>
      </c>
      <c r="P329" s="115">
        <v>30.6</v>
      </c>
      <c r="Q329" s="118">
        <v>14</v>
      </c>
      <c r="R329" s="116">
        <v>1</v>
      </c>
      <c r="S329" s="117">
        <v>8</v>
      </c>
      <c r="T329" s="117">
        <v>20</v>
      </c>
      <c r="U329" s="117">
        <v>3</v>
      </c>
      <c r="V329" s="113">
        <v>113.61999999999999</v>
      </c>
    </row>
    <row r="330" spans="1:22" ht="12.6" customHeight="1" x14ac:dyDescent="0.25">
      <c r="A330" s="114">
        <v>324</v>
      </c>
      <c r="B330" s="115">
        <v>119.44199999999999</v>
      </c>
      <c r="C330" s="115">
        <v>42.217800000000004</v>
      </c>
      <c r="D330" s="115">
        <v>28.152000000000001</v>
      </c>
      <c r="E330" s="115">
        <v>20.206199999999999</v>
      </c>
      <c r="F330" s="115">
        <v>39.688199999999995</v>
      </c>
      <c r="G330" s="115">
        <v>3.3455999999999997</v>
      </c>
      <c r="H330" s="115">
        <v>40.188000000000002</v>
      </c>
      <c r="I330" s="115">
        <v>50.602200000000003</v>
      </c>
      <c r="J330" s="115">
        <v>51.8874</v>
      </c>
      <c r="K330" s="115">
        <v>33.578400000000002</v>
      </c>
      <c r="L330" s="115">
        <v>40.799999999999997</v>
      </c>
      <c r="M330" s="115">
        <v>20.399999999999999</v>
      </c>
      <c r="N330" s="115">
        <v>5.0999999999999996</v>
      </c>
      <c r="O330" s="115">
        <v>13.26</v>
      </c>
      <c r="P330" s="115">
        <v>30.6</v>
      </c>
      <c r="Q330" s="118">
        <v>18</v>
      </c>
      <c r="R330" s="116">
        <v>2</v>
      </c>
      <c r="S330" s="117">
        <v>9</v>
      </c>
      <c r="T330" s="117">
        <v>20</v>
      </c>
      <c r="U330" s="117">
        <v>3</v>
      </c>
      <c r="V330" s="113">
        <v>111.1084</v>
      </c>
    </row>
    <row r="331" spans="1:22" ht="12.6" customHeight="1" x14ac:dyDescent="0.25">
      <c r="A331" s="114">
        <v>325</v>
      </c>
      <c r="B331" s="115">
        <v>269.22899999999998</v>
      </c>
      <c r="C331" s="115">
        <v>243.40260000000001</v>
      </c>
      <c r="D331" s="115">
        <v>115.7394</v>
      </c>
      <c r="E331" s="115">
        <v>48.674399999999999</v>
      </c>
      <c r="F331" s="115">
        <v>24.225000000000001</v>
      </c>
      <c r="G331" s="115">
        <v>0</v>
      </c>
      <c r="H331" s="115">
        <v>0</v>
      </c>
      <c r="I331" s="115">
        <v>1.9481999999999999</v>
      </c>
      <c r="J331" s="115">
        <v>34.557600000000001</v>
      </c>
      <c r="K331" s="115">
        <v>48.419400000000003</v>
      </c>
      <c r="L331" s="115">
        <v>102</v>
      </c>
      <c r="M331" s="115">
        <v>102</v>
      </c>
      <c r="N331" s="115">
        <v>51</v>
      </c>
      <c r="O331" s="115">
        <v>20.399999999999999</v>
      </c>
      <c r="P331" s="115">
        <v>5.0999999999999996</v>
      </c>
      <c r="Q331" s="118">
        <v>14</v>
      </c>
      <c r="R331" s="116">
        <v>5</v>
      </c>
      <c r="S331" s="117">
        <v>7</v>
      </c>
      <c r="T331" s="117">
        <v>20</v>
      </c>
      <c r="U331" s="117">
        <v>1</v>
      </c>
      <c r="V331" s="113">
        <v>88.894999999999996</v>
      </c>
    </row>
    <row r="332" spans="1:22" ht="12.6" customHeight="1" x14ac:dyDescent="0.25">
      <c r="A332" s="114">
        <v>326</v>
      </c>
      <c r="B332" s="115">
        <v>255.97920000000002</v>
      </c>
      <c r="C332" s="115">
        <v>109.8438</v>
      </c>
      <c r="D332" s="115">
        <v>49.551600000000001</v>
      </c>
      <c r="E332" s="115">
        <v>29.192400000000003</v>
      </c>
      <c r="F332" s="115">
        <v>25.989599999999999</v>
      </c>
      <c r="G332" s="115">
        <v>0</v>
      </c>
      <c r="H332" s="115">
        <v>7.8642000000000003</v>
      </c>
      <c r="I332" s="115">
        <v>35.332799999999999</v>
      </c>
      <c r="J332" s="115">
        <v>38.668199999999999</v>
      </c>
      <c r="K332" s="115">
        <v>25.153200000000002</v>
      </c>
      <c r="L332" s="115">
        <v>102</v>
      </c>
      <c r="M332" s="115">
        <v>91.8</v>
      </c>
      <c r="N332" s="115">
        <v>91.8</v>
      </c>
      <c r="O332" s="115">
        <v>15.3</v>
      </c>
      <c r="P332" s="115">
        <v>0</v>
      </c>
      <c r="Q332" s="118">
        <v>18</v>
      </c>
      <c r="R332" s="116">
        <v>1</v>
      </c>
      <c r="S332" s="117">
        <v>8</v>
      </c>
      <c r="T332" s="117">
        <v>20</v>
      </c>
      <c r="U332" s="117">
        <v>1</v>
      </c>
      <c r="V332" s="113">
        <v>137.31</v>
      </c>
    </row>
    <row r="333" spans="1:22" ht="12.6" customHeight="1" x14ac:dyDescent="0.25">
      <c r="A333" s="114">
        <v>327</v>
      </c>
      <c r="B333" s="115">
        <v>246.16679999999999</v>
      </c>
      <c r="C333" s="115">
        <v>107.916</v>
      </c>
      <c r="D333" s="115">
        <v>50.857199999999999</v>
      </c>
      <c r="E333" s="115">
        <v>29.753400000000003</v>
      </c>
      <c r="F333" s="115">
        <v>16.044599999999999</v>
      </c>
      <c r="G333" s="115">
        <v>0</v>
      </c>
      <c r="H333" s="115">
        <v>9.0678000000000001</v>
      </c>
      <c r="I333" s="115">
        <v>35.036999999999999</v>
      </c>
      <c r="J333" s="115">
        <v>36.424199999999999</v>
      </c>
      <c r="K333" s="115">
        <v>78.723600000000005</v>
      </c>
      <c r="L333" s="115">
        <v>98.94</v>
      </c>
      <c r="M333" s="115">
        <v>5.0999999999999996</v>
      </c>
      <c r="N333" s="115">
        <v>30.6</v>
      </c>
      <c r="O333" s="115">
        <v>5.0999999999999996</v>
      </c>
      <c r="P333" s="115">
        <v>30.6</v>
      </c>
      <c r="Q333" s="118">
        <v>14</v>
      </c>
      <c r="R333" s="116">
        <v>1</v>
      </c>
      <c r="S333" s="117">
        <v>8</v>
      </c>
      <c r="T333" s="117">
        <v>20</v>
      </c>
      <c r="U333" s="117">
        <v>1</v>
      </c>
      <c r="V333" s="113">
        <v>109.24999999999999</v>
      </c>
    </row>
    <row r="334" spans="1:22" ht="12.6" customHeight="1" x14ac:dyDescent="0.25">
      <c r="A334" s="114">
        <v>328</v>
      </c>
      <c r="B334" s="115">
        <v>119.44199999999999</v>
      </c>
      <c r="C334" s="115">
        <v>42.217800000000004</v>
      </c>
      <c r="D334" s="115">
        <v>28.152000000000001</v>
      </c>
      <c r="E334" s="115">
        <v>20.206199999999999</v>
      </c>
      <c r="F334" s="115">
        <v>39.688199999999995</v>
      </c>
      <c r="G334" s="115">
        <v>3.3455999999999997</v>
      </c>
      <c r="H334" s="115">
        <v>40.188000000000002</v>
      </c>
      <c r="I334" s="115">
        <v>50.602200000000003</v>
      </c>
      <c r="J334" s="115">
        <v>51.8874</v>
      </c>
      <c r="K334" s="115">
        <v>33.578400000000002</v>
      </c>
      <c r="L334" s="115">
        <v>40.799999999999997</v>
      </c>
      <c r="M334" s="115">
        <v>20.399999999999999</v>
      </c>
      <c r="N334" s="115">
        <v>5.0999999999999996</v>
      </c>
      <c r="O334" s="115">
        <v>13.26</v>
      </c>
      <c r="P334" s="115">
        <v>30.6</v>
      </c>
      <c r="Q334" s="118">
        <v>13</v>
      </c>
      <c r="R334" s="116">
        <v>2</v>
      </c>
      <c r="S334" s="117">
        <v>9</v>
      </c>
      <c r="T334" s="117">
        <v>20</v>
      </c>
      <c r="U334" s="117">
        <v>1</v>
      </c>
      <c r="V334" s="113">
        <v>106.83499999999999</v>
      </c>
    </row>
    <row r="335" spans="1:22" ht="12.6" customHeight="1" x14ac:dyDescent="0.25">
      <c r="A335" s="114">
        <v>329</v>
      </c>
      <c r="B335" s="115">
        <v>397.95599999999996</v>
      </c>
      <c r="C335" s="115">
        <v>285.85199999999998</v>
      </c>
      <c r="D335" s="115">
        <v>241.29599999999999</v>
      </c>
      <c r="E335" s="115">
        <v>117.672</v>
      </c>
      <c r="F335" s="115">
        <v>41.423999999999999</v>
      </c>
      <c r="G335" s="115">
        <v>0</v>
      </c>
      <c r="H335" s="115">
        <v>0</v>
      </c>
      <c r="I335" s="115">
        <v>0.16800000000000001</v>
      </c>
      <c r="J335" s="115">
        <v>17.927999999999997</v>
      </c>
      <c r="K335" s="115">
        <v>60</v>
      </c>
      <c r="L335" s="115">
        <v>109</v>
      </c>
      <c r="M335" s="115">
        <v>110</v>
      </c>
      <c r="N335" s="115">
        <v>105</v>
      </c>
      <c r="O335" s="115">
        <v>112.32</v>
      </c>
      <c r="P335" s="115">
        <v>22.56</v>
      </c>
      <c r="Q335" s="116">
        <v>18</v>
      </c>
      <c r="R335" s="116">
        <v>1</v>
      </c>
      <c r="S335" s="117">
        <v>7</v>
      </c>
      <c r="T335" s="117">
        <v>30</v>
      </c>
      <c r="U335" s="117">
        <v>2</v>
      </c>
      <c r="V335" s="113">
        <v>122</v>
      </c>
    </row>
    <row r="336" spans="1:22" ht="12.6" customHeight="1" x14ac:dyDescent="0.25">
      <c r="A336" s="114">
        <v>330</v>
      </c>
      <c r="B336" s="115">
        <v>256.82400000000001</v>
      </c>
      <c r="C336" s="115">
        <v>215.184</v>
      </c>
      <c r="D336" s="115">
        <v>133.89599999999999</v>
      </c>
      <c r="E336" s="115">
        <v>61.74</v>
      </c>
      <c r="F336" s="115">
        <v>57.588000000000001</v>
      </c>
      <c r="G336" s="115">
        <v>0</v>
      </c>
      <c r="H336" s="115">
        <v>0.312</v>
      </c>
      <c r="I336" s="115">
        <v>16.956</v>
      </c>
      <c r="J336" s="115">
        <v>51.263999999999996</v>
      </c>
      <c r="K336" s="115">
        <v>46.415999999999997</v>
      </c>
      <c r="L336" s="115">
        <v>108</v>
      </c>
      <c r="M336" s="115">
        <v>110</v>
      </c>
      <c r="N336" s="115">
        <v>7</v>
      </c>
      <c r="O336" s="115">
        <v>1.08</v>
      </c>
      <c r="P336" s="115">
        <v>4</v>
      </c>
      <c r="Q336" s="116">
        <v>15</v>
      </c>
      <c r="R336" s="116">
        <v>2</v>
      </c>
      <c r="S336" s="117">
        <v>8</v>
      </c>
      <c r="T336" s="117">
        <v>30</v>
      </c>
      <c r="U336" s="117">
        <v>2</v>
      </c>
      <c r="V336" s="113">
        <v>121.0044</v>
      </c>
    </row>
    <row r="337" spans="1:22" ht="12.6" customHeight="1" x14ac:dyDescent="0.25">
      <c r="A337" s="114">
        <v>331</v>
      </c>
      <c r="B337" s="115">
        <v>303.26400000000001</v>
      </c>
      <c r="C337" s="115">
        <v>385.67999999999995</v>
      </c>
      <c r="D337" s="115">
        <v>330.084</v>
      </c>
      <c r="E337" s="115">
        <v>266.78399999999999</v>
      </c>
      <c r="F337" s="115">
        <v>177.61199999999999</v>
      </c>
      <c r="G337" s="115">
        <v>1.8359999999999999</v>
      </c>
      <c r="H337" s="115">
        <v>1.8599999999999999</v>
      </c>
      <c r="I337" s="115">
        <v>1.2E-2</v>
      </c>
      <c r="J337" s="115">
        <v>0.26400000000000001</v>
      </c>
      <c r="K337" s="115">
        <v>3.8759999999999999</v>
      </c>
      <c r="L337" s="115">
        <v>107</v>
      </c>
      <c r="M337" s="115">
        <v>110</v>
      </c>
      <c r="N337" s="115">
        <v>110</v>
      </c>
      <c r="O337" s="115">
        <v>120</v>
      </c>
      <c r="P337" s="115">
        <v>44.279999999999994</v>
      </c>
      <c r="Q337" s="116">
        <v>12</v>
      </c>
      <c r="R337" s="116">
        <v>3</v>
      </c>
      <c r="S337" s="117">
        <v>6</v>
      </c>
      <c r="T337" s="117">
        <v>30</v>
      </c>
      <c r="U337" s="117">
        <v>2</v>
      </c>
      <c r="V337" s="113">
        <v>107.12</v>
      </c>
    </row>
    <row r="338" spans="1:22" ht="12.6" customHeight="1" x14ac:dyDescent="0.25">
      <c r="A338" s="114">
        <v>332</v>
      </c>
      <c r="B338" s="115">
        <v>33.107999999999997</v>
      </c>
      <c r="C338" s="115">
        <v>29.063999999999997</v>
      </c>
      <c r="D338" s="115">
        <v>44.963999999999999</v>
      </c>
      <c r="E338" s="115">
        <v>94.512</v>
      </c>
      <c r="F338" s="115">
        <v>162.55199999999999</v>
      </c>
      <c r="G338" s="115">
        <v>50.856000000000002</v>
      </c>
      <c r="H338" s="115">
        <v>34.931999999999995</v>
      </c>
      <c r="I338" s="115">
        <v>45.155999999999999</v>
      </c>
      <c r="J338" s="115">
        <v>11.388</v>
      </c>
      <c r="K338" s="115">
        <v>6.2880000000000003</v>
      </c>
      <c r="L338" s="115">
        <v>10</v>
      </c>
      <c r="M338" s="115">
        <v>30</v>
      </c>
      <c r="N338" s="115">
        <v>6</v>
      </c>
      <c r="O338" s="115">
        <v>120</v>
      </c>
      <c r="P338" s="115">
        <v>90</v>
      </c>
      <c r="Q338" s="116">
        <v>15</v>
      </c>
      <c r="R338" s="116">
        <v>1</v>
      </c>
      <c r="S338" s="117">
        <v>12</v>
      </c>
      <c r="T338" s="117">
        <v>30</v>
      </c>
      <c r="U338" s="117">
        <v>2</v>
      </c>
      <c r="V338" s="113">
        <v>121.54</v>
      </c>
    </row>
    <row r="339" spans="1:22" ht="12.6" customHeight="1" x14ac:dyDescent="0.25">
      <c r="A339" s="114">
        <v>333</v>
      </c>
      <c r="B339" s="115">
        <v>280.96799999999996</v>
      </c>
      <c r="C339" s="115">
        <v>271.14</v>
      </c>
      <c r="D339" s="115">
        <v>121.38</v>
      </c>
      <c r="E339" s="115">
        <v>53.940000000000005</v>
      </c>
      <c r="F339" s="115">
        <v>37.212000000000003</v>
      </c>
      <c r="G339" s="115">
        <v>0</v>
      </c>
      <c r="H339" s="115">
        <v>0</v>
      </c>
      <c r="I339" s="115">
        <v>13.056000000000001</v>
      </c>
      <c r="J339" s="115">
        <v>46.116</v>
      </c>
      <c r="K339" s="115">
        <v>45.552</v>
      </c>
      <c r="L339" s="115">
        <v>106</v>
      </c>
      <c r="M339" s="115">
        <v>110</v>
      </c>
      <c r="N339" s="115">
        <v>15</v>
      </c>
      <c r="O339" s="115">
        <v>12</v>
      </c>
      <c r="P339" s="115">
        <v>24</v>
      </c>
      <c r="Q339" s="116">
        <v>12</v>
      </c>
      <c r="R339" s="116">
        <v>6</v>
      </c>
      <c r="S339" s="117">
        <v>8</v>
      </c>
      <c r="T339" s="117">
        <v>30</v>
      </c>
      <c r="U339" s="117">
        <v>2</v>
      </c>
      <c r="V339" s="113">
        <v>90.125</v>
      </c>
    </row>
    <row r="340" spans="1:22" ht="12.6" customHeight="1" x14ac:dyDescent="0.25">
      <c r="A340" s="114">
        <v>334</v>
      </c>
      <c r="B340" s="115">
        <v>316.73999999999995</v>
      </c>
      <c r="C340" s="115">
        <v>286.35599999999999</v>
      </c>
      <c r="D340" s="115">
        <v>136.16399999999999</v>
      </c>
      <c r="E340" s="115">
        <v>57.263999999999996</v>
      </c>
      <c r="F340" s="115">
        <v>28.5</v>
      </c>
      <c r="G340" s="115">
        <v>0</v>
      </c>
      <c r="H340" s="115">
        <v>0</v>
      </c>
      <c r="I340" s="115">
        <v>2.2919999999999998</v>
      </c>
      <c r="J340" s="115">
        <v>40.655999999999999</v>
      </c>
      <c r="K340" s="115">
        <v>56.963999999999999</v>
      </c>
      <c r="L340" s="115">
        <v>108</v>
      </c>
      <c r="M340" s="115">
        <v>105</v>
      </c>
      <c r="N340" s="115">
        <v>60</v>
      </c>
      <c r="O340" s="115">
        <v>24</v>
      </c>
      <c r="P340" s="115">
        <v>6</v>
      </c>
      <c r="Q340" s="116">
        <v>15</v>
      </c>
      <c r="R340" s="116">
        <v>7</v>
      </c>
      <c r="S340" s="117">
        <v>8</v>
      </c>
      <c r="T340" s="117">
        <v>30</v>
      </c>
      <c r="U340" s="117">
        <v>2</v>
      </c>
      <c r="V340" s="113">
        <v>95.79</v>
      </c>
    </row>
    <row r="341" spans="1:22" ht="12.6" customHeight="1" x14ac:dyDescent="0.25">
      <c r="A341" s="114">
        <v>335</v>
      </c>
      <c r="B341" s="115">
        <v>301.15199999999999</v>
      </c>
      <c r="C341" s="115">
        <v>129.22799999999998</v>
      </c>
      <c r="D341" s="115">
        <v>58.295999999999992</v>
      </c>
      <c r="E341" s="115">
        <v>34.344000000000001</v>
      </c>
      <c r="F341" s="115">
        <v>30.576000000000001</v>
      </c>
      <c r="G341" s="115">
        <v>0</v>
      </c>
      <c r="H341" s="115">
        <v>9.2519999999999989</v>
      </c>
      <c r="I341" s="115">
        <v>41.567999999999998</v>
      </c>
      <c r="J341" s="115">
        <v>45.491999999999997</v>
      </c>
      <c r="K341" s="115">
        <v>29.591999999999999</v>
      </c>
      <c r="L341" s="115">
        <v>120</v>
      </c>
      <c r="M341" s="115">
        <v>100</v>
      </c>
      <c r="N341" s="115">
        <v>100</v>
      </c>
      <c r="O341" s="115">
        <v>18</v>
      </c>
      <c r="P341" s="115">
        <v>0</v>
      </c>
      <c r="Q341" s="116">
        <v>18</v>
      </c>
      <c r="R341" s="116">
        <v>1</v>
      </c>
      <c r="S341" s="117">
        <v>10</v>
      </c>
      <c r="T341" s="117">
        <v>30</v>
      </c>
      <c r="U341" s="117">
        <v>2</v>
      </c>
      <c r="V341" s="113">
        <v>135</v>
      </c>
    </row>
    <row r="342" spans="1:22" ht="12.6" customHeight="1" x14ac:dyDescent="0.25">
      <c r="A342" s="114">
        <v>336</v>
      </c>
      <c r="B342" s="115">
        <v>338.26260000000002</v>
      </c>
      <c r="C342" s="115">
        <v>242.97420000000002</v>
      </c>
      <c r="D342" s="115">
        <v>205.10160000000002</v>
      </c>
      <c r="E342" s="115">
        <v>100.02120000000001</v>
      </c>
      <c r="F342" s="115">
        <v>35.210400000000007</v>
      </c>
      <c r="G342" s="115">
        <v>0</v>
      </c>
      <c r="H342" s="115">
        <v>0</v>
      </c>
      <c r="I342" s="115">
        <v>0.14280000000000001</v>
      </c>
      <c r="J342" s="115">
        <v>15.238799999999999</v>
      </c>
      <c r="K342" s="115">
        <v>51</v>
      </c>
      <c r="L342" s="115">
        <v>102</v>
      </c>
      <c r="M342" s="115">
        <v>102</v>
      </c>
      <c r="N342" s="115">
        <v>102</v>
      </c>
      <c r="O342" s="115">
        <v>95.471999999999994</v>
      </c>
      <c r="P342" s="115">
        <v>19.176000000000002</v>
      </c>
      <c r="Q342" s="118">
        <v>18</v>
      </c>
      <c r="R342" s="116">
        <v>1</v>
      </c>
      <c r="S342" s="117">
        <v>6</v>
      </c>
      <c r="T342" s="117">
        <v>20</v>
      </c>
      <c r="U342" s="117">
        <v>2</v>
      </c>
      <c r="V342" s="113">
        <v>125</v>
      </c>
    </row>
    <row r="343" spans="1:22" ht="12.6" customHeight="1" x14ac:dyDescent="0.25">
      <c r="A343" s="114">
        <v>337</v>
      </c>
      <c r="B343" s="115">
        <v>218.30040000000002</v>
      </c>
      <c r="C343" s="115">
        <v>182.90639999999999</v>
      </c>
      <c r="D343" s="115">
        <v>113.8116</v>
      </c>
      <c r="E343" s="115">
        <v>52.479000000000006</v>
      </c>
      <c r="F343" s="115">
        <v>48.949800000000003</v>
      </c>
      <c r="G343" s="115">
        <v>0</v>
      </c>
      <c r="H343" s="115">
        <v>0.26519999999999999</v>
      </c>
      <c r="I343" s="115">
        <v>14.412600000000001</v>
      </c>
      <c r="J343" s="115">
        <v>43.574399999999997</v>
      </c>
      <c r="K343" s="115">
        <v>39.453600000000002</v>
      </c>
      <c r="L343" s="115">
        <v>102</v>
      </c>
      <c r="M343" s="115">
        <v>102</v>
      </c>
      <c r="N343" s="115">
        <v>3.06</v>
      </c>
      <c r="O343" s="115">
        <v>4.08</v>
      </c>
      <c r="P343" s="115">
        <v>3.06</v>
      </c>
      <c r="Q343" s="118">
        <v>14</v>
      </c>
      <c r="R343" s="116">
        <v>2</v>
      </c>
      <c r="S343" s="117">
        <v>7</v>
      </c>
      <c r="T343" s="117">
        <v>20</v>
      </c>
      <c r="U343" s="117">
        <v>2</v>
      </c>
      <c r="V343" s="113">
        <v>115.96254999999999</v>
      </c>
    </row>
    <row r="344" spans="1:22" ht="12.6" customHeight="1" x14ac:dyDescent="0.25">
      <c r="A344" s="114">
        <v>338</v>
      </c>
      <c r="B344" s="115">
        <v>257.77440000000001</v>
      </c>
      <c r="C344" s="115">
        <v>327.82799999999997</v>
      </c>
      <c r="D344" s="115">
        <v>280.57139999999998</v>
      </c>
      <c r="E344" s="115">
        <v>226.7664</v>
      </c>
      <c r="F344" s="115">
        <v>150.97020000000001</v>
      </c>
      <c r="G344" s="115">
        <v>1.5606</v>
      </c>
      <c r="H344" s="115">
        <v>1.5810000000000002</v>
      </c>
      <c r="I344" s="115">
        <v>1.0200000000000001E-2</v>
      </c>
      <c r="J344" s="115">
        <v>0.22440000000000002</v>
      </c>
      <c r="K344" s="115">
        <v>3.2946</v>
      </c>
      <c r="L344" s="115">
        <v>102</v>
      </c>
      <c r="M344" s="115">
        <v>83.64</v>
      </c>
      <c r="N344" s="115">
        <v>102</v>
      </c>
      <c r="O344" s="115">
        <v>102</v>
      </c>
      <c r="P344" s="115">
        <v>37.637999999999998</v>
      </c>
      <c r="Q344" s="118">
        <v>12</v>
      </c>
      <c r="R344" s="116">
        <v>2</v>
      </c>
      <c r="S344" s="117">
        <v>5</v>
      </c>
      <c r="T344" s="117">
        <v>20</v>
      </c>
      <c r="U344" s="117">
        <v>2</v>
      </c>
      <c r="V344" s="113">
        <v>100.80094999999999</v>
      </c>
    </row>
    <row r="345" spans="1:22" ht="12.6" customHeight="1" x14ac:dyDescent="0.25">
      <c r="A345" s="114">
        <v>339</v>
      </c>
      <c r="B345" s="115">
        <v>28.1418</v>
      </c>
      <c r="C345" s="115">
        <v>24.7044</v>
      </c>
      <c r="D345" s="115">
        <v>38.2194</v>
      </c>
      <c r="E345" s="115">
        <v>80.3352</v>
      </c>
      <c r="F345" s="115">
        <v>138.16920000000002</v>
      </c>
      <c r="G345" s="115">
        <v>43.227600000000002</v>
      </c>
      <c r="H345" s="115">
        <v>29.6922</v>
      </c>
      <c r="I345" s="115">
        <v>38.382600000000004</v>
      </c>
      <c r="J345" s="115">
        <v>9.6798000000000002</v>
      </c>
      <c r="K345" s="115">
        <v>5.3448000000000002</v>
      </c>
      <c r="L345" s="115">
        <v>0</v>
      </c>
      <c r="M345" s="115">
        <v>20.399999999999999</v>
      </c>
      <c r="N345" s="115">
        <v>0</v>
      </c>
      <c r="O345" s="115">
        <v>102</v>
      </c>
      <c r="P345" s="115">
        <v>76.5</v>
      </c>
      <c r="Q345" s="118">
        <v>18</v>
      </c>
      <c r="R345" s="116">
        <v>1</v>
      </c>
      <c r="S345" s="117">
        <v>11</v>
      </c>
      <c r="T345" s="117">
        <v>20</v>
      </c>
      <c r="U345" s="117">
        <v>2</v>
      </c>
      <c r="V345" s="113">
        <v>118.44999999999999</v>
      </c>
    </row>
    <row r="346" spans="1:22" ht="12.6" customHeight="1" x14ac:dyDescent="0.25">
      <c r="A346" s="114">
        <v>340</v>
      </c>
      <c r="B346" s="115">
        <v>238.8228</v>
      </c>
      <c r="C346" s="115">
        <v>230.46899999999999</v>
      </c>
      <c r="D346" s="115">
        <v>103.173</v>
      </c>
      <c r="E346" s="115">
        <v>45.849000000000004</v>
      </c>
      <c r="F346" s="115">
        <v>31.630200000000002</v>
      </c>
      <c r="G346" s="115">
        <v>0</v>
      </c>
      <c r="H346" s="115">
        <v>0</v>
      </c>
      <c r="I346" s="115">
        <v>11.097600000000002</v>
      </c>
      <c r="J346" s="115">
        <v>39.198599999999999</v>
      </c>
      <c r="K346" s="115">
        <v>38.719200000000001</v>
      </c>
      <c r="L346" s="115">
        <v>102</v>
      </c>
      <c r="M346" s="115">
        <v>100.98</v>
      </c>
      <c r="N346" s="115">
        <v>10.199999999999999</v>
      </c>
      <c r="O346" s="115">
        <v>10.199999999999999</v>
      </c>
      <c r="P346" s="115">
        <v>20.399999999999999</v>
      </c>
      <c r="Q346" s="118">
        <v>12</v>
      </c>
      <c r="R346" s="116">
        <v>4</v>
      </c>
      <c r="S346" s="117">
        <v>7</v>
      </c>
      <c r="T346" s="117">
        <v>20</v>
      </c>
      <c r="U346" s="117">
        <v>2</v>
      </c>
      <c r="V346" s="113">
        <v>85.757800000000003</v>
      </c>
    </row>
    <row r="347" spans="1:22" ht="12.6" customHeight="1" x14ac:dyDescent="0.25">
      <c r="A347" s="114">
        <v>341</v>
      </c>
      <c r="B347" s="115">
        <v>36.176000000000002</v>
      </c>
      <c r="C347" s="115">
        <v>23.144000000000002</v>
      </c>
      <c r="D347" s="115">
        <v>19.776</v>
      </c>
      <c r="E347" s="115">
        <v>31.312000000000001</v>
      </c>
      <c r="F347" s="115">
        <v>65.784000000000006</v>
      </c>
      <c r="G347" s="115">
        <v>35.496000000000002</v>
      </c>
      <c r="H347" s="115">
        <v>37.520000000000003</v>
      </c>
      <c r="I347" s="115">
        <v>26.975999999999999</v>
      </c>
      <c r="J347" s="115">
        <v>33.520000000000003</v>
      </c>
      <c r="K347" s="115">
        <v>10.096</v>
      </c>
      <c r="L347" s="115">
        <v>64</v>
      </c>
      <c r="M347" s="115">
        <v>8</v>
      </c>
      <c r="N347" s="115">
        <v>9.6000000000000014</v>
      </c>
      <c r="O347" s="115">
        <v>0</v>
      </c>
      <c r="P347" s="115">
        <v>80</v>
      </c>
      <c r="Q347" s="116">
        <v>12</v>
      </c>
      <c r="R347" s="116">
        <v>3</v>
      </c>
      <c r="S347" s="117">
        <v>8</v>
      </c>
      <c r="T347" s="117">
        <v>40</v>
      </c>
      <c r="U347" s="117">
        <v>2</v>
      </c>
      <c r="V347" s="113">
        <v>71.523200000000003</v>
      </c>
    </row>
    <row r="348" spans="1:22" ht="12.6" customHeight="1" x14ac:dyDescent="0.25">
      <c r="A348" s="114">
        <v>342</v>
      </c>
      <c r="B348" s="115">
        <v>20.032</v>
      </c>
      <c r="C348" s="115">
        <v>14.784000000000001</v>
      </c>
      <c r="D348" s="115">
        <v>26.648000000000003</v>
      </c>
      <c r="E348" s="115">
        <v>60.352000000000004</v>
      </c>
      <c r="F348" s="115">
        <v>130.94400000000002</v>
      </c>
      <c r="G348" s="115">
        <v>37.911999999999999</v>
      </c>
      <c r="H348" s="115">
        <v>68.44</v>
      </c>
      <c r="I348" s="115">
        <v>33.480000000000004</v>
      </c>
      <c r="J348" s="115">
        <v>15.896000000000001</v>
      </c>
      <c r="K348" s="115">
        <v>1.5760000000000001</v>
      </c>
      <c r="L348" s="115">
        <v>0</v>
      </c>
      <c r="M348" s="115">
        <v>11.200000000000001</v>
      </c>
      <c r="N348" s="115">
        <v>28</v>
      </c>
      <c r="O348" s="115">
        <v>40</v>
      </c>
      <c r="P348" s="115">
        <v>24</v>
      </c>
      <c r="Q348" s="116">
        <v>11</v>
      </c>
      <c r="R348" s="116">
        <v>3</v>
      </c>
      <c r="S348" s="117">
        <v>8</v>
      </c>
      <c r="T348" s="117">
        <v>40</v>
      </c>
      <c r="U348" s="117">
        <v>2</v>
      </c>
      <c r="V348" s="113">
        <v>71.070000000000007</v>
      </c>
    </row>
    <row r="349" spans="1:22" ht="12.6" customHeight="1" x14ac:dyDescent="0.25">
      <c r="A349" s="114">
        <v>343</v>
      </c>
      <c r="B349" s="115">
        <v>21.680000000000003</v>
      </c>
      <c r="C349" s="115">
        <v>15.712000000000002</v>
      </c>
      <c r="D349" s="115">
        <v>30.144000000000002</v>
      </c>
      <c r="E349" s="115">
        <v>56.391999999999996</v>
      </c>
      <c r="F349" s="115">
        <v>101.20800000000001</v>
      </c>
      <c r="G349" s="115">
        <v>48.448000000000008</v>
      </c>
      <c r="H349" s="115">
        <v>49.695999999999998</v>
      </c>
      <c r="I349" s="115">
        <v>34.728000000000002</v>
      </c>
      <c r="J349" s="115">
        <v>17.624000000000002</v>
      </c>
      <c r="K349" s="115">
        <v>8.5280000000000005</v>
      </c>
      <c r="L349" s="115">
        <v>12</v>
      </c>
      <c r="M349" s="115">
        <v>8</v>
      </c>
      <c r="N349" s="115">
        <v>36</v>
      </c>
      <c r="O349" s="115">
        <v>56</v>
      </c>
      <c r="P349" s="115">
        <v>72</v>
      </c>
      <c r="Q349" s="116">
        <v>12</v>
      </c>
      <c r="R349" s="116">
        <v>4</v>
      </c>
      <c r="S349" s="117">
        <v>8</v>
      </c>
      <c r="T349" s="117">
        <v>40</v>
      </c>
      <c r="U349" s="117">
        <v>2</v>
      </c>
      <c r="V349" s="113">
        <v>62.83</v>
      </c>
    </row>
    <row r="350" spans="1:22" ht="12.6" customHeight="1" x14ac:dyDescent="0.25">
      <c r="A350" s="114">
        <v>344</v>
      </c>
      <c r="B350" s="115">
        <v>30.047999999999998</v>
      </c>
      <c r="C350" s="115">
        <v>22.175999999999998</v>
      </c>
      <c r="D350" s="115">
        <v>39.972000000000001</v>
      </c>
      <c r="E350" s="115">
        <v>90.527999999999992</v>
      </c>
      <c r="F350" s="115">
        <v>196.416</v>
      </c>
      <c r="G350" s="115">
        <v>56.868000000000002</v>
      </c>
      <c r="H350" s="115">
        <v>102.66</v>
      </c>
      <c r="I350" s="115">
        <v>50.22</v>
      </c>
      <c r="J350" s="115">
        <v>23.844000000000001</v>
      </c>
      <c r="K350" s="115">
        <v>2.3639999999999999</v>
      </c>
      <c r="L350" s="115">
        <v>0</v>
      </c>
      <c r="M350" s="115">
        <v>17</v>
      </c>
      <c r="N350" s="115">
        <v>42</v>
      </c>
      <c r="O350" s="115">
        <v>60</v>
      </c>
      <c r="P350" s="115">
        <v>36</v>
      </c>
      <c r="Q350" s="118">
        <v>18</v>
      </c>
      <c r="R350" s="116">
        <v>2</v>
      </c>
      <c r="S350" s="117">
        <v>12</v>
      </c>
      <c r="T350" s="117">
        <v>30</v>
      </c>
      <c r="U350" s="117">
        <v>3</v>
      </c>
      <c r="V350" s="113">
        <v>113.994816</v>
      </c>
    </row>
    <row r="351" spans="1:22" ht="12.6" customHeight="1" x14ac:dyDescent="0.25">
      <c r="A351" s="114">
        <v>345</v>
      </c>
      <c r="B351" s="115">
        <v>22.072000000000003</v>
      </c>
      <c r="C351" s="115">
        <v>19.376000000000001</v>
      </c>
      <c r="D351" s="115">
        <v>29.975999999999999</v>
      </c>
      <c r="E351" s="115">
        <v>63.00800000000001</v>
      </c>
      <c r="F351" s="115">
        <v>108.36800000000001</v>
      </c>
      <c r="G351" s="115">
        <v>33.904000000000003</v>
      </c>
      <c r="H351" s="115">
        <v>23.288</v>
      </c>
      <c r="I351" s="115">
        <v>30.104000000000003</v>
      </c>
      <c r="J351" s="115">
        <v>7.5920000000000005</v>
      </c>
      <c r="K351" s="115">
        <v>4.1920000000000002</v>
      </c>
      <c r="L351" s="115">
        <v>0</v>
      </c>
      <c r="M351" s="115">
        <v>16</v>
      </c>
      <c r="N351" s="115">
        <v>0</v>
      </c>
      <c r="O351" s="115">
        <v>80</v>
      </c>
      <c r="P351" s="115">
        <v>60</v>
      </c>
      <c r="Q351" s="118">
        <v>12</v>
      </c>
      <c r="R351" s="116">
        <v>1</v>
      </c>
      <c r="S351" s="117">
        <v>9</v>
      </c>
      <c r="T351" s="117">
        <v>40</v>
      </c>
      <c r="U351" s="117">
        <v>3</v>
      </c>
      <c r="V351" s="113">
        <v>90.688000000000002</v>
      </c>
    </row>
    <row r="352" spans="1:22" ht="12.6" customHeight="1" x14ac:dyDescent="0.25">
      <c r="A352" s="114">
        <v>346</v>
      </c>
      <c r="B352" s="115">
        <v>187.31200000000001</v>
      </c>
      <c r="C352" s="115">
        <v>180.76</v>
      </c>
      <c r="D352" s="115">
        <v>80.920000000000016</v>
      </c>
      <c r="E352" s="115">
        <v>35.96</v>
      </c>
      <c r="F352" s="115">
        <v>24.808000000000003</v>
      </c>
      <c r="G352" s="115">
        <v>0</v>
      </c>
      <c r="H352" s="115">
        <v>0</v>
      </c>
      <c r="I352" s="115">
        <v>8.7040000000000006</v>
      </c>
      <c r="J352" s="115">
        <v>30.744</v>
      </c>
      <c r="K352" s="115">
        <v>30.368000000000002</v>
      </c>
      <c r="L352" s="115">
        <v>80</v>
      </c>
      <c r="M352" s="115">
        <v>79.2</v>
      </c>
      <c r="N352" s="115">
        <v>8</v>
      </c>
      <c r="O352" s="115">
        <v>8</v>
      </c>
      <c r="P352" s="115">
        <v>16</v>
      </c>
      <c r="Q352" s="118">
        <v>12</v>
      </c>
      <c r="R352" s="116">
        <v>4</v>
      </c>
      <c r="S352" s="117">
        <v>7</v>
      </c>
      <c r="T352" s="117">
        <v>40</v>
      </c>
      <c r="U352" s="117">
        <v>3</v>
      </c>
      <c r="V352" s="113">
        <v>65.658112000000017</v>
      </c>
    </row>
    <row r="353" spans="1:22" ht="12.6" customHeight="1" x14ac:dyDescent="0.25">
      <c r="A353" s="114">
        <v>347</v>
      </c>
      <c r="B353" s="115">
        <v>211.16</v>
      </c>
      <c r="C353" s="115">
        <v>190.904</v>
      </c>
      <c r="D353" s="115">
        <v>90.77600000000001</v>
      </c>
      <c r="E353" s="115">
        <v>38.176000000000002</v>
      </c>
      <c r="F353" s="115">
        <v>19</v>
      </c>
      <c r="G353" s="115">
        <v>0</v>
      </c>
      <c r="H353" s="115">
        <v>0</v>
      </c>
      <c r="I353" s="115">
        <v>1.528</v>
      </c>
      <c r="J353" s="115">
        <v>27.104000000000003</v>
      </c>
      <c r="K353" s="115">
        <v>37.975999999999999</v>
      </c>
      <c r="L353" s="115">
        <v>80</v>
      </c>
      <c r="M353" s="115">
        <v>80</v>
      </c>
      <c r="N353" s="115">
        <v>40</v>
      </c>
      <c r="O353" s="115">
        <v>16</v>
      </c>
      <c r="P353" s="115">
        <v>4</v>
      </c>
      <c r="Q353" s="118">
        <v>12</v>
      </c>
      <c r="R353" s="116">
        <v>5</v>
      </c>
      <c r="S353" s="117">
        <v>7</v>
      </c>
      <c r="T353" s="117">
        <v>40</v>
      </c>
      <c r="U353" s="117">
        <v>3</v>
      </c>
      <c r="V353" s="113">
        <v>70.101824000000008</v>
      </c>
    </row>
    <row r="354" spans="1:22" ht="12.6" customHeight="1" x14ac:dyDescent="0.25">
      <c r="A354" s="114">
        <v>348</v>
      </c>
      <c r="B354" s="115">
        <v>289.608</v>
      </c>
      <c r="C354" s="115">
        <v>126.96</v>
      </c>
      <c r="D354" s="115">
        <v>59.831999999999994</v>
      </c>
      <c r="E354" s="115">
        <v>35.003999999999998</v>
      </c>
      <c r="F354" s="115">
        <v>18.876000000000001</v>
      </c>
      <c r="G354" s="115">
        <v>0</v>
      </c>
      <c r="H354" s="115">
        <v>10.668000000000001</v>
      </c>
      <c r="I354" s="115">
        <v>41.22</v>
      </c>
      <c r="J354" s="115">
        <v>42.851999999999997</v>
      </c>
      <c r="K354" s="115">
        <v>92.616</v>
      </c>
      <c r="L354" s="115">
        <v>110</v>
      </c>
      <c r="M354" s="115">
        <v>12</v>
      </c>
      <c r="N354" s="115">
        <v>40</v>
      </c>
      <c r="O354" s="115">
        <v>6</v>
      </c>
      <c r="P354" s="115">
        <v>36</v>
      </c>
      <c r="Q354" s="116">
        <v>18</v>
      </c>
      <c r="R354" s="116">
        <v>2</v>
      </c>
      <c r="S354" s="117">
        <v>10</v>
      </c>
      <c r="T354" s="117">
        <v>30</v>
      </c>
      <c r="U354" s="117">
        <v>2</v>
      </c>
      <c r="V354" s="113">
        <v>117.42</v>
      </c>
    </row>
    <row r="355" spans="1:22" ht="12.6" customHeight="1" x14ac:dyDescent="0.25">
      <c r="A355" s="114">
        <v>349</v>
      </c>
      <c r="B355" s="115">
        <v>140.51999999999998</v>
      </c>
      <c r="C355" s="115">
        <v>49.667999999999999</v>
      </c>
      <c r="D355" s="115">
        <v>33.119999999999997</v>
      </c>
      <c r="E355" s="115">
        <v>23.771999999999998</v>
      </c>
      <c r="F355" s="115">
        <v>46.691999999999993</v>
      </c>
      <c r="G355" s="115">
        <v>3.9359999999999995</v>
      </c>
      <c r="H355" s="115">
        <v>47.279999999999994</v>
      </c>
      <c r="I355" s="115">
        <v>59.531999999999996</v>
      </c>
      <c r="J355" s="115">
        <v>61.043999999999997</v>
      </c>
      <c r="K355" s="115">
        <v>39.503999999999998</v>
      </c>
      <c r="L355" s="115">
        <v>48</v>
      </c>
      <c r="M355" s="115">
        <v>12</v>
      </c>
      <c r="N355" s="115">
        <v>10</v>
      </c>
      <c r="O355" s="115">
        <v>15.6</v>
      </c>
      <c r="P355" s="115">
        <v>36</v>
      </c>
      <c r="Q355" s="116">
        <v>16</v>
      </c>
      <c r="R355" s="116">
        <v>4</v>
      </c>
      <c r="S355" s="117">
        <v>11</v>
      </c>
      <c r="T355" s="117">
        <v>30</v>
      </c>
      <c r="U355" s="117">
        <v>2</v>
      </c>
      <c r="V355" s="113">
        <v>114.82440000000001</v>
      </c>
    </row>
    <row r="356" spans="1:22" ht="12.6" customHeight="1" x14ac:dyDescent="0.25">
      <c r="A356" s="114">
        <v>350</v>
      </c>
      <c r="B356" s="115">
        <v>54.263999999999996</v>
      </c>
      <c r="C356" s="115">
        <v>34.716000000000001</v>
      </c>
      <c r="D356" s="115">
        <v>29.663999999999998</v>
      </c>
      <c r="E356" s="115">
        <v>46.967999999999996</v>
      </c>
      <c r="F356" s="115">
        <v>98.676000000000002</v>
      </c>
      <c r="G356" s="115">
        <v>53.243999999999993</v>
      </c>
      <c r="H356" s="115">
        <v>56.279999999999994</v>
      </c>
      <c r="I356" s="115">
        <v>40.463999999999999</v>
      </c>
      <c r="J356" s="115">
        <v>50.279999999999994</v>
      </c>
      <c r="K356" s="115">
        <v>15.143999999999998</v>
      </c>
      <c r="L356" s="115">
        <v>96</v>
      </c>
      <c r="M356" s="115">
        <v>10</v>
      </c>
      <c r="N356" s="115">
        <v>15</v>
      </c>
      <c r="O356" s="115">
        <v>0</v>
      </c>
      <c r="P356" s="115">
        <v>120</v>
      </c>
      <c r="Q356" s="116">
        <v>16</v>
      </c>
      <c r="R356" s="116">
        <v>5</v>
      </c>
      <c r="S356" s="117">
        <v>12</v>
      </c>
      <c r="T356" s="117">
        <v>30</v>
      </c>
      <c r="U356" s="117">
        <v>2</v>
      </c>
      <c r="V356" s="113">
        <v>107.2848</v>
      </c>
    </row>
    <row r="357" spans="1:22" ht="12.6" customHeight="1" x14ac:dyDescent="0.25">
      <c r="A357" s="114">
        <v>351</v>
      </c>
      <c r="B357" s="115">
        <v>30.047999999999998</v>
      </c>
      <c r="C357" s="115">
        <v>22.175999999999998</v>
      </c>
      <c r="D357" s="115">
        <v>39.972000000000001</v>
      </c>
      <c r="E357" s="115">
        <v>90.527999999999992</v>
      </c>
      <c r="F357" s="115">
        <v>196.416</v>
      </c>
      <c r="G357" s="115">
        <v>56.868000000000002</v>
      </c>
      <c r="H357" s="115">
        <v>102.66</v>
      </c>
      <c r="I357" s="115">
        <v>50.22</v>
      </c>
      <c r="J357" s="115">
        <v>23.844000000000001</v>
      </c>
      <c r="K357" s="115">
        <v>2.3639999999999999</v>
      </c>
      <c r="L357" s="115">
        <v>0</v>
      </c>
      <c r="M357" s="115">
        <v>17</v>
      </c>
      <c r="N357" s="115">
        <v>42</v>
      </c>
      <c r="O357" s="115">
        <v>60</v>
      </c>
      <c r="P357" s="115">
        <v>36</v>
      </c>
      <c r="Q357" s="116">
        <v>18</v>
      </c>
      <c r="R357" s="116">
        <v>6</v>
      </c>
      <c r="S357" s="117">
        <v>12</v>
      </c>
      <c r="T357" s="117">
        <v>30</v>
      </c>
      <c r="U357" s="117">
        <v>2</v>
      </c>
      <c r="V357" s="113">
        <v>103.57679999999999</v>
      </c>
    </row>
    <row r="358" spans="1:22" ht="12.6" customHeight="1" x14ac:dyDescent="0.25">
      <c r="A358" s="114">
        <v>352</v>
      </c>
      <c r="B358" s="115">
        <v>202.17600000000002</v>
      </c>
      <c r="C358" s="115">
        <v>257.12</v>
      </c>
      <c r="D358" s="115">
        <v>220.05600000000001</v>
      </c>
      <c r="E358" s="115">
        <v>177.85599999999999</v>
      </c>
      <c r="F358" s="115">
        <v>118.408</v>
      </c>
      <c r="G358" s="115">
        <v>1.2240000000000002</v>
      </c>
      <c r="H358" s="115">
        <v>1.2400000000000002</v>
      </c>
      <c r="I358" s="115">
        <v>8.0000000000000002E-3</v>
      </c>
      <c r="J358" s="115">
        <v>0.17600000000000002</v>
      </c>
      <c r="K358" s="115">
        <v>2.5840000000000001</v>
      </c>
      <c r="L358" s="115">
        <v>80</v>
      </c>
      <c r="M358" s="115">
        <v>65.600000000000009</v>
      </c>
      <c r="N358" s="115">
        <v>80</v>
      </c>
      <c r="O358" s="115">
        <v>80</v>
      </c>
      <c r="P358" s="115">
        <v>29.52</v>
      </c>
      <c r="Q358" s="116">
        <v>12</v>
      </c>
      <c r="R358" s="116">
        <v>2</v>
      </c>
      <c r="S358" s="117">
        <v>4</v>
      </c>
      <c r="T358" s="117">
        <v>40</v>
      </c>
      <c r="U358" s="117">
        <v>1</v>
      </c>
      <c r="V358" s="113">
        <v>67</v>
      </c>
    </row>
    <row r="359" spans="1:22" ht="12.6" customHeight="1" x14ac:dyDescent="0.25">
      <c r="A359" s="114">
        <v>353</v>
      </c>
      <c r="B359" s="115">
        <v>22.072000000000003</v>
      </c>
      <c r="C359" s="115">
        <v>19.376000000000001</v>
      </c>
      <c r="D359" s="115">
        <v>29.975999999999999</v>
      </c>
      <c r="E359" s="115">
        <v>63.00800000000001</v>
      </c>
      <c r="F359" s="115">
        <v>108.36800000000001</v>
      </c>
      <c r="G359" s="115">
        <v>33.904000000000003</v>
      </c>
      <c r="H359" s="115">
        <v>23.288</v>
      </c>
      <c r="I359" s="115">
        <v>30.104000000000003</v>
      </c>
      <c r="J359" s="115">
        <v>7.5920000000000005</v>
      </c>
      <c r="K359" s="115">
        <v>4.1920000000000002</v>
      </c>
      <c r="L359" s="115">
        <v>0</v>
      </c>
      <c r="M359" s="115">
        <v>16</v>
      </c>
      <c r="N359" s="115">
        <v>0</v>
      </c>
      <c r="O359" s="115">
        <v>80</v>
      </c>
      <c r="P359" s="115">
        <v>60</v>
      </c>
      <c r="Q359" s="116">
        <v>12</v>
      </c>
      <c r="R359" s="116">
        <v>1</v>
      </c>
      <c r="S359" s="117">
        <v>8</v>
      </c>
      <c r="T359" s="117">
        <v>40</v>
      </c>
      <c r="U359" s="117">
        <v>1</v>
      </c>
      <c r="V359" s="113">
        <v>80</v>
      </c>
    </row>
    <row r="360" spans="1:22" ht="12.6" customHeight="1" x14ac:dyDescent="0.25">
      <c r="A360" s="114">
        <v>354</v>
      </c>
      <c r="B360" s="115">
        <v>187.31200000000001</v>
      </c>
      <c r="C360" s="115">
        <v>180.76</v>
      </c>
      <c r="D360" s="115">
        <v>80.920000000000016</v>
      </c>
      <c r="E360" s="115">
        <v>35.96</v>
      </c>
      <c r="F360" s="115">
        <v>24.808000000000003</v>
      </c>
      <c r="G360" s="115">
        <v>0</v>
      </c>
      <c r="H360" s="115">
        <v>0</v>
      </c>
      <c r="I360" s="115">
        <v>8.7040000000000006</v>
      </c>
      <c r="J360" s="115">
        <v>30.744</v>
      </c>
      <c r="K360" s="115">
        <v>30.368000000000002</v>
      </c>
      <c r="L360" s="115">
        <v>80</v>
      </c>
      <c r="M360" s="115">
        <v>79.2</v>
      </c>
      <c r="N360" s="115">
        <v>8</v>
      </c>
      <c r="O360" s="115">
        <v>8</v>
      </c>
      <c r="P360" s="115">
        <v>16</v>
      </c>
      <c r="Q360" s="116">
        <v>12</v>
      </c>
      <c r="R360" s="116">
        <v>4</v>
      </c>
      <c r="S360" s="117">
        <v>6</v>
      </c>
      <c r="T360" s="117">
        <v>40</v>
      </c>
      <c r="U360" s="117">
        <v>1</v>
      </c>
      <c r="V360" s="113">
        <v>57.920000000000009</v>
      </c>
    </row>
    <row r="361" spans="1:22" ht="12.6" customHeight="1" x14ac:dyDescent="0.25">
      <c r="A361" s="111" t="s">
        <v>47</v>
      </c>
      <c r="B361" s="111" t="s">
        <v>4</v>
      </c>
      <c r="C361" s="111" t="s">
        <v>5</v>
      </c>
      <c r="D361" s="111" t="s">
        <v>9</v>
      </c>
      <c r="E361" s="111" t="s">
        <v>8</v>
      </c>
      <c r="F361" s="111" t="s">
        <v>10</v>
      </c>
      <c r="G361" s="111" t="s">
        <v>11</v>
      </c>
      <c r="H361" s="111" t="s">
        <v>28</v>
      </c>
      <c r="I361" s="111" t="s">
        <v>29</v>
      </c>
      <c r="J361" s="111" t="s">
        <v>30</v>
      </c>
      <c r="K361" s="111" t="s">
        <v>31</v>
      </c>
      <c r="L361" s="111" t="s">
        <v>32</v>
      </c>
      <c r="M361" s="111" t="s">
        <v>33</v>
      </c>
      <c r="N361" s="111" t="s">
        <v>34</v>
      </c>
      <c r="O361" s="111" t="s">
        <v>35</v>
      </c>
      <c r="P361" s="112" t="s">
        <v>36</v>
      </c>
      <c r="Q361" s="112" t="s">
        <v>37</v>
      </c>
      <c r="R361" s="111" t="s">
        <v>38</v>
      </c>
      <c r="S361" s="111" t="s">
        <v>39</v>
      </c>
      <c r="T361" s="111" t="s">
        <v>40</v>
      </c>
      <c r="U361" s="111" t="s">
        <v>41</v>
      </c>
      <c r="V361" s="113" t="s">
        <v>57</v>
      </c>
    </row>
    <row r="362" spans="1:22" ht="12.6" customHeight="1" x14ac:dyDescent="0.25">
      <c r="A362" s="114">
        <v>355</v>
      </c>
      <c r="B362" s="115">
        <v>289.608</v>
      </c>
      <c r="C362" s="115">
        <v>126.96</v>
      </c>
      <c r="D362" s="115">
        <v>59.831999999999994</v>
      </c>
      <c r="E362" s="115">
        <v>35.003999999999998</v>
      </c>
      <c r="F362" s="115">
        <v>18.876000000000001</v>
      </c>
      <c r="G362" s="115">
        <v>0</v>
      </c>
      <c r="H362" s="115">
        <v>10.668000000000001</v>
      </c>
      <c r="I362" s="115">
        <v>41.22</v>
      </c>
      <c r="J362" s="115">
        <v>42.851999999999997</v>
      </c>
      <c r="K362" s="115">
        <v>92.616</v>
      </c>
      <c r="L362" s="115">
        <v>110</v>
      </c>
      <c r="M362" s="115">
        <v>12</v>
      </c>
      <c r="N362" s="115">
        <v>40</v>
      </c>
      <c r="O362" s="115">
        <v>6</v>
      </c>
      <c r="P362" s="115">
        <v>36</v>
      </c>
      <c r="Q362" s="116">
        <v>15</v>
      </c>
      <c r="R362" s="116">
        <v>2</v>
      </c>
      <c r="S362" s="117">
        <v>10</v>
      </c>
      <c r="T362" s="117">
        <v>30</v>
      </c>
      <c r="U362" s="117">
        <v>1</v>
      </c>
      <c r="V362" s="113">
        <v>114</v>
      </c>
    </row>
    <row r="363" spans="1:22" ht="12.6" customHeight="1" x14ac:dyDescent="0.25">
      <c r="A363" s="114">
        <v>356</v>
      </c>
      <c r="B363" s="115">
        <v>140.51999999999998</v>
      </c>
      <c r="C363" s="115">
        <v>49.667999999999999</v>
      </c>
      <c r="D363" s="115">
        <v>33.119999999999997</v>
      </c>
      <c r="E363" s="115">
        <v>23.771999999999998</v>
      </c>
      <c r="F363" s="115">
        <v>46.691999999999993</v>
      </c>
      <c r="G363" s="115">
        <v>3.9359999999999995</v>
      </c>
      <c r="H363" s="115">
        <v>47.279999999999994</v>
      </c>
      <c r="I363" s="115">
        <v>59.531999999999996</v>
      </c>
      <c r="J363" s="115">
        <v>61.043999999999997</v>
      </c>
      <c r="K363" s="115">
        <v>39.503999999999998</v>
      </c>
      <c r="L363" s="115">
        <v>48</v>
      </c>
      <c r="M363" s="115">
        <v>12</v>
      </c>
      <c r="N363" s="115">
        <v>10</v>
      </c>
      <c r="O363" s="115">
        <v>15.6</v>
      </c>
      <c r="P363" s="115">
        <v>36</v>
      </c>
      <c r="Q363" s="116">
        <v>16</v>
      </c>
      <c r="R363" s="116">
        <v>2</v>
      </c>
      <c r="S363" s="117">
        <v>11</v>
      </c>
      <c r="T363" s="117">
        <v>30</v>
      </c>
      <c r="U363" s="117">
        <v>1</v>
      </c>
      <c r="V363" s="113">
        <v>111.48</v>
      </c>
    </row>
    <row r="364" spans="1:22" ht="12.6" customHeight="1" x14ac:dyDescent="0.25">
      <c r="A364" s="114">
        <v>357</v>
      </c>
      <c r="B364" s="115">
        <v>54.263999999999996</v>
      </c>
      <c r="C364" s="115">
        <v>34.716000000000001</v>
      </c>
      <c r="D364" s="115">
        <v>29.663999999999998</v>
      </c>
      <c r="E364" s="115">
        <v>46.967999999999996</v>
      </c>
      <c r="F364" s="115">
        <v>98.676000000000002</v>
      </c>
      <c r="G364" s="115">
        <v>53.243999999999993</v>
      </c>
      <c r="H364" s="115">
        <v>56.279999999999994</v>
      </c>
      <c r="I364" s="115">
        <v>40.463999999999999</v>
      </c>
      <c r="J364" s="115">
        <v>50.279999999999994</v>
      </c>
      <c r="K364" s="115">
        <v>15.143999999999998</v>
      </c>
      <c r="L364" s="115">
        <v>96</v>
      </c>
      <c r="M364" s="115">
        <v>10</v>
      </c>
      <c r="N364" s="115">
        <v>15</v>
      </c>
      <c r="O364" s="115">
        <v>0</v>
      </c>
      <c r="P364" s="115">
        <v>120</v>
      </c>
      <c r="Q364" s="116">
        <v>16</v>
      </c>
      <c r="R364" s="116">
        <v>5</v>
      </c>
      <c r="S364" s="117">
        <v>12</v>
      </c>
      <c r="T364" s="117">
        <v>30</v>
      </c>
      <c r="U364" s="117">
        <v>1</v>
      </c>
      <c r="V364" s="113">
        <v>104.16</v>
      </c>
    </row>
    <row r="365" spans="1:22" ht="12.6" customHeight="1" x14ac:dyDescent="0.25">
      <c r="A365" s="114">
        <v>358</v>
      </c>
      <c r="B365" s="115">
        <v>30.047999999999998</v>
      </c>
      <c r="C365" s="115">
        <v>22.175999999999998</v>
      </c>
      <c r="D365" s="115">
        <v>39.972000000000001</v>
      </c>
      <c r="E365" s="115">
        <v>90.527999999999992</v>
      </c>
      <c r="F365" s="115">
        <v>196.416</v>
      </c>
      <c r="G365" s="115">
        <v>56.868000000000002</v>
      </c>
      <c r="H365" s="115">
        <v>102.66</v>
      </c>
      <c r="I365" s="115">
        <v>50.22</v>
      </c>
      <c r="J365" s="115">
        <v>23.844000000000001</v>
      </c>
      <c r="K365" s="115">
        <v>2.3639999999999999</v>
      </c>
      <c r="L365" s="115">
        <v>0</v>
      </c>
      <c r="M365" s="115">
        <v>17</v>
      </c>
      <c r="N365" s="115">
        <v>42</v>
      </c>
      <c r="O365" s="115">
        <v>60</v>
      </c>
      <c r="P365" s="115">
        <v>36</v>
      </c>
      <c r="Q365" s="116">
        <v>18</v>
      </c>
      <c r="R365" s="116">
        <v>6</v>
      </c>
      <c r="S365" s="117">
        <v>12</v>
      </c>
      <c r="T365" s="117">
        <v>30</v>
      </c>
      <c r="U365" s="117">
        <v>1</v>
      </c>
      <c r="V365" s="113">
        <v>100.55999999999999</v>
      </c>
    </row>
    <row r="366" spans="1:22" ht="12.6" customHeight="1" x14ac:dyDescent="0.25">
      <c r="A366" s="114">
        <v>359</v>
      </c>
      <c r="B366" s="115">
        <v>32.520000000000003</v>
      </c>
      <c r="C366" s="115">
        <v>23.568000000000001</v>
      </c>
      <c r="D366" s="115">
        <v>45.216000000000001</v>
      </c>
      <c r="E366" s="115">
        <v>84.587999999999994</v>
      </c>
      <c r="F366" s="115">
        <v>151.81200000000001</v>
      </c>
      <c r="G366" s="115">
        <v>72.671999999999997</v>
      </c>
      <c r="H366" s="115">
        <v>74.543999999999997</v>
      </c>
      <c r="I366" s="115">
        <v>52.091999999999992</v>
      </c>
      <c r="J366" s="115">
        <v>26.436</v>
      </c>
      <c r="K366" s="115">
        <v>12.792</v>
      </c>
      <c r="L366" s="115">
        <v>18</v>
      </c>
      <c r="M366" s="115">
        <v>14</v>
      </c>
      <c r="N366" s="115">
        <v>54</v>
      </c>
      <c r="O366" s="115">
        <v>84</v>
      </c>
      <c r="P366" s="115">
        <v>108</v>
      </c>
      <c r="Q366" s="116">
        <v>15</v>
      </c>
      <c r="R366" s="116">
        <v>7</v>
      </c>
      <c r="S366" s="117">
        <v>12</v>
      </c>
      <c r="T366" s="117">
        <v>30</v>
      </c>
      <c r="U366" s="117">
        <v>1</v>
      </c>
      <c r="V366" s="113">
        <v>94.2</v>
      </c>
    </row>
    <row r="367" spans="1:22" ht="12.6" customHeight="1" x14ac:dyDescent="0.25">
      <c r="A367" s="114">
        <v>360</v>
      </c>
      <c r="B367" s="115">
        <v>196.15200000000002</v>
      </c>
      <c r="C367" s="115">
        <v>175.01600000000002</v>
      </c>
      <c r="D367" s="115">
        <v>86.56</v>
      </c>
      <c r="E367" s="115">
        <v>36.863999999999997</v>
      </c>
      <c r="F367" s="115">
        <v>21.968000000000004</v>
      </c>
      <c r="G367" s="115">
        <v>0</v>
      </c>
      <c r="H367" s="115">
        <v>0</v>
      </c>
      <c r="I367" s="115">
        <v>1.8399999999999999</v>
      </c>
      <c r="J367" s="115">
        <v>28.176000000000002</v>
      </c>
      <c r="K367" s="115">
        <v>37.24</v>
      </c>
      <c r="L367" s="115">
        <v>80</v>
      </c>
      <c r="M367" s="115">
        <v>80</v>
      </c>
      <c r="N367" s="115">
        <v>8</v>
      </c>
      <c r="O367" s="115">
        <v>0</v>
      </c>
      <c r="P367" s="115">
        <v>17.600000000000001</v>
      </c>
      <c r="Q367" s="116">
        <v>12</v>
      </c>
      <c r="R367" s="116">
        <v>4</v>
      </c>
      <c r="S367" s="117">
        <v>5</v>
      </c>
      <c r="T367" s="117">
        <v>40</v>
      </c>
      <c r="U367" s="117">
        <v>1</v>
      </c>
      <c r="V367" s="113">
        <v>59</v>
      </c>
    </row>
    <row r="368" spans="1:22" ht="12.6" customHeight="1" x14ac:dyDescent="0.25">
      <c r="A368" s="114">
        <v>361</v>
      </c>
      <c r="B368" s="115">
        <v>211.16</v>
      </c>
      <c r="C368" s="115">
        <v>190.904</v>
      </c>
      <c r="D368" s="115">
        <v>90.77600000000001</v>
      </c>
      <c r="E368" s="115">
        <v>38.176000000000002</v>
      </c>
      <c r="F368" s="115">
        <v>19</v>
      </c>
      <c r="G368" s="115">
        <v>0</v>
      </c>
      <c r="H368" s="115">
        <v>0</v>
      </c>
      <c r="I368" s="115">
        <v>1.528</v>
      </c>
      <c r="J368" s="115">
        <v>27.104000000000003</v>
      </c>
      <c r="K368" s="115">
        <v>37.975999999999999</v>
      </c>
      <c r="L368" s="115">
        <v>80</v>
      </c>
      <c r="M368" s="115">
        <v>80</v>
      </c>
      <c r="N368" s="115">
        <v>40</v>
      </c>
      <c r="O368" s="115">
        <v>16</v>
      </c>
      <c r="P368" s="115">
        <v>4</v>
      </c>
      <c r="Q368" s="116">
        <v>12</v>
      </c>
      <c r="R368" s="116">
        <v>5</v>
      </c>
      <c r="S368" s="117">
        <v>6</v>
      </c>
      <c r="T368" s="117">
        <v>40</v>
      </c>
      <c r="U368" s="117">
        <v>1</v>
      </c>
      <c r="V368" s="113">
        <v>61.84</v>
      </c>
    </row>
    <row r="369" spans="1:23" ht="12.6" customHeight="1" x14ac:dyDescent="0.25">
      <c r="A369" s="114">
        <v>362</v>
      </c>
      <c r="B369" s="115">
        <v>200.76800000000003</v>
      </c>
      <c r="C369" s="115">
        <v>86.152000000000001</v>
      </c>
      <c r="D369" s="115">
        <v>38.864000000000004</v>
      </c>
      <c r="E369" s="115">
        <v>22.896000000000001</v>
      </c>
      <c r="F369" s="115">
        <v>20.384</v>
      </c>
      <c r="G369" s="115">
        <v>0</v>
      </c>
      <c r="H369" s="115">
        <v>6.1680000000000001</v>
      </c>
      <c r="I369" s="115">
        <v>27.712000000000003</v>
      </c>
      <c r="J369" s="115">
        <v>30.327999999999999</v>
      </c>
      <c r="K369" s="115">
        <v>19.728000000000002</v>
      </c>
      <c r="L369" s="115">
        <v>80</v>
      </c>
      <c r="M369" s="115">
        <v>72</v>
      </c>
      <c r="N369" s="115">
        <v>72</v>
      </c>
      <c r="O369" s="115">
        <v>12</v>
      </c>
      <c r="P369" s="115">
        <v>0</v>
      </c>
      <c r="Q369" s="116">
        <v>14</v>
      </c>
      <c r="R369" s="116">
        <v>1</v>
      </c>
      <c r="S369" s="117">
        <v>5</v>
      </c>
      <c r="T369" s="117">
        <v>40</v>
      </c>
      <c r="U369" s="117">
        <v>1</v>
      </c>
      <c r="V369" s="113">
        <v>95.52000000000001</v>
      </c>
    </row>
    <row r="370" spans="1:23" ht="12.6" customHeight="1" x14ac:dyDescent="0.25">
      <c r="A370" s="114">
        <v>363</v>
      </c>
      <c r="B370" s="115">
        <v>192.1</v>
      </c>
      <c r="C370" s="115">
        <v>83.4</v>
      </c>
      <c r="D370" s="115">
        <v>39.888000000000005</v>
      </c>
      <c r="E370" s="115">
        <v>23.336000000000002</v>
      </c>
      <c r="F370" s="115">
        <v>12.584000000000001</v>
      </c>
      <c r="G370" s="115">
        <v>0</v>
      </c>
      <c r="H370" s="115">
        <v>7.112000000000001</v>
      </c>
      <c r="I370" s="115">
        <v>27.480000000000004</v>
      </c>
      <c r="J370" s="115">
        <v>28.568000000000001</v>
      </c>
      <c r="K370" s="115">
        <v>61.744000000000007</v>
      </c>
      <c r="L370" s="115">
        <v>77.600000000000009</v>
      </c>
      <c r="M370" s="115">
        <v>4</v>
      </c>
      <c r="N370" s="115">
        <v>24</v>
      </c>
      <c r="O370" s="115">
        <v>4</v>
      </c>
      <c r="P370" s="115">
        <v>24</v>
      </c>
      <c r="Q370" s="116">
        <v>12</v>
      </c>
      <c r="R370" s="116">
        <v>2</v>
      </c>
      <c r="S370" s="117">
        <v>6</v>
      </c>
      <c r="T370" s="117">
        <v>40</v>
      </c>
      <c r="U370" s="117">
        <v>1</v>
      </c>
      <c r="V370" s="113">
        <v>77</v>
      </c>
    </row>
    <row r="371" spans="1:23" ht="12.6" customHeight="1" x14ac:dyDescent="0.25">
      <c r="A371" s="114">
        <v>364</v>
      </c>
      <c r="B371" s="115">
        <v>256.45999999999998</v>
      </c>
      <c r="C371" s="115">
        <v>219.61</v>
      </c>
      <c r="D371" s="115">
        <v>87.38</v>
      </c>
      <c r="E371" s="115">
        <v>43.87</v>
      </c>
      <c r="F371" s="115">
        <v>26.76</v>
      </c>
      <c r="G371" s="115">
        <v>0</v>
      </c>
      <c r="H371" s="115">
        <v>0.01</v>
      </c>
      <c r="I371" s="115">
        <v>13.59</v>
      </c>
      <c r="J371" s="115">
        <v>41.75</v>
      </c>
      <c r="K371" s="115">
        <v>42.76</v>
      </c>
      <c r="L371" s="115">
        <v>97</v>
      </c>
      <c r="M371" s="115">
        <v>100</v>
      </c>
      <c r="N371" s="115">
        <v>30</v>
      </c>
      <c r="O371" s="115">
        <v>11</v>
      </c>
      <c r="P371" s="115">
        <v>13</v>
      </c>
      <c r="Q371" s="116">
        <v>12</v>
      </c>
      <c r="R371" s="116">
        <v>2</v>
      </c>
      <c r="S371" s="117">
        <v>7</v>
      </c>
      <c r="T371" s="117">
        <v>20</v>
      </c>
      <c r="U371" s="117">
        <v>1</v>
      </c>
      <c r="V371" s="113">
        <v>96</v>
      </c>
    </row>
    <row r="372" spans="1:23" ht="12.6" customHeight="1" x14ac:dyDescent="0.25">
      <c r="A372" s="114">
        <v>365</v>
      </c>
      <c r="B372" s="115">
        <v>30.047999999999998</v>
      </c>
      <c r="C372" s="115">
        <v>22.175999999999998</v>
      </c>
      <c r="D372" s="115">
        <v>39.972000000000001</v>
      </c>
      <c r="E372" s="115">
        <v>90.527999999999992</v>
      </c>
      <c r="F372" s="115">
        <v>196.416</v>
      </c>
      <c r="G372" s="115">
        <v>56.868000000000002</v>
      </c>
      <c r="H372" s="115">
        <v>102.66</v>
      </c>
      <c r="I372" s="115">
        <v>50.22</v>
      </c>
      <c r="J372" s="115">
        <v>23.844000000000001</v>
      </c>
      <c r="K372" s="115">
        <v>2.3639999999999999</v>
      </c>
      <c r="L372" s="115">
        <v>0</v>
      </c>
      <c r="M372" s="115">
        <v>17</v>
      </c>
      <c r="N372" s="115">
        <v>42</v>
      </c>
      <c r="O372" s="115">
        <v>60</v>
      </c>
      <c r="P372" s="115">
        <v>36</v>
      </c>
      <c r="Q372" s="118">
        <v>18</v>
      </c>
      <c r="R372" s="116">
        <v>6</v>
      </c>
      <c r="S372" s="117">
        <v>12</v>
      </c>
      <c r="T372" s="117">
        <v>30</v>
      </c>
      <c r="U372" s="117">
        <v>1</v>
      </c>
      <c r="V372" s="113">
        <v>109.6104</v>
      </c>
      <c r="W372" s="109"/>
    </row>
    <row r="373" spans="1:23" ht="12.6" customHeight="1" x14ac:dyDescent="0.25">
      <c r="A373" s="114">
        <v>366</v>
      </c>
      <c r="B373" s="115">
        <v>22.072000000000003</v>
      </c>
      <c r="C373" s="115">
        <v>19.376000000000001</v>
      </c>
      <c r="D373" s="115">
        <v>29.975999999999999</v>
      </c>
      <c r="E373" s="115">
        <v>63.00800000000001</v>
      </c>
      <c r="F373" s="115">
        <v>108.36800000000001</v>
      </c>
      <c r="G373" s="115">
        <v>33.904000000000003</v>
      </c>
      <c r="H373" s="115">
        <v>23.288</v>
      </c>
      <c r="I373" s="115">
        <v>30.104000000000003</v>
      </c>
      <c r="J373" s="115">
        <v>7.5920000000000005</v>
      </c>
      <c r="K373" s="115">
        <v>4.1920000000000002</v>
      </c>
      <c r="L373" s="115">
        <v>0</v>
      </c>
      <c r="M373" s="115">
        <v>16</v>
      </c>
      <c r="N373" s="115">
        <v>0</v>
      </c>
      <c r="O373" s="115">
        <v>80</v>
      </c>
      <c r="P373" s="115">
        <v>60</v>
      </c>
      <c r="Q373" s="118">
        <v>12</v>
      </c>
      <c r="R373" s="116">
        <v>1</v>
      </c>
      <c r="S373" s="117">
        <v>9</v>
      </c>
      <c r="T373" s="117">
        <v>40</v>
      </c>
      <c r="U373" s="117">
        <v>1</v>
      </c>
      <c r="V373" s="113">
        <v>87.2</v>
      </c>
      <c r="W373" s="109"/>
    </row>
    <row r="374" spans="1:23" ht="12.6" customHeight="1" x14ac:dyDescent="0.25">
      <c r="A374" s="114">
        <v>367</v>
      </c>
      <c r="B374" s="115">
        <v>187.31200000000001</v>
      </c>
      <c r="C374" s="115">
        <v>180.76</v>
      </c>
      <c r="D374" s="115">
        <v>80.920000000000016</v>
      </c>
      <c r="E374" s="115">
        <v>35.96</v>
      </c>
      <c r="F374" s="115">
        <v>24.808000000000003</v>
      </c>
      <c r="G374" s="115">
        <v>0</v>
      </c>
      <c r="H374" s="115">
        <v>0</v>
      </c>
      <c r="I374" s="115">
        <v>8.7040000000000006</v>
      </c>
      <c r="J374" s="115">
        <v>30.744</v>
      </c>
      <c r="K374" s="115">
        <v>30.368000000000002</v>
      </c>
      <c r="L374" s="115">
        <v>80</v>
      </c>
      <c r="M374" s="115">
        <v>79.2</v>
      </c>
      <c r="N374" s="115">
        <v>8</v>
      </c>
      <c r="O374" s="115">
        <v>8</v>
      </c>
      <c r="P374" s="115">
        <v>16</v>
      </c>
      <c r="Q374" s="118">
        <v>12</v>
      </c>
      <c r="R374" s="116">
        <v>4</v>
      </c>
      <c r="S374" s="117">
        <v>7</v>
      </c>
      <c r="T374" s="117">
        <v>40</v>
      </c>
      <c r="U374" s="117">
        <v>1</v>
      </c>
      <c r="V374" s="113">
        <v>63.132800000000017</v>
      </c>
      <c r="W374" s="109"/>
    </row>
    <row r="375" spans="1:23" ht="12.6" customHeight="1" x14ac:dyDescent="0.25">
      <c r="A375" s="114">
        <v>368</v>
      </c>
      <c r="B375" s="115">
        <v>211.16</v>
      </c>
      <c r="C375" s="115">
        <v>190.904</v>
      </c>
      <c r="D375" s="115">
        <v>90.77600000000001</v>
      </c>
      <c r="E375" s="115">
        <v>38.176000000000002</v>
      </c>
      <c r="F375" s="115">
        <v>19</v>
      </c>
      <c r="G375" s="115">
        <v>0</v>
      </c>
      <c r="H375" s="115">
        <v>0</v>
      </c>
      <c r="I375" s="115">
        <v>1.528</v>
      </c>
      <c r="J375" s="115">
        <v>27.104000000000003</v>
      </c>
      <c r="K375" s="115">
        <v>37.975999999999999</v>
      </c>
      <c r="L375" s="115">
        <v>80</v>
      </c>
      <c r="M375" s="115">
        <v>80</v>
      </c>
      <c r="N375" s="115">
        <v>40</v>
      </c>
      <c r="O375" s="115">
        <v>16</v>
      </c>
      <c r="P375" s="115">
        <v>4</v>
      </c>
      <c r="Q375" s="118">
        <v>12</v>
      </c>
      <c r="R375" s="116">
        <v>5</v>
      </c>
      <c r="S375" s="117">
        <v>7</v>
      </c>
      <c r="T375" s="117">
        <v>40</v>
      </c>
      <c r="U375" s="117">
        <v>1</v>
      </c>
      <c r="V375" s="113">
        <v>67.405600000000007</v>
      </c>
      <c r="W375" s="109"/>
    </row>
    <row r="376" spans="1:23" ht="12.6" customHeight="1" x14ac:dyDescent="0.25">
      <c r="A376" s="114">
        <v>369</v>
      </c>
      <c r="B376" s="115">
        <v>200.76800000000003</v>
      </c>
      <c r="C376" s="115">
        <v>86.152000000000001</v>
      </c>
      <c r="D376" s="115">
        <v>38.864000000000004</v>
      </c>
      <c r="E376" s="115">
        <v>22.896000000000001</v>
      </c>
      <c r="F376" s="115">
        <v>20.384</v>
      </c>
      <c r="G376" s="115">
        <v>0</v>
      </c>
      <c r="H376" s="115">
        <v>6.1680000000000001</v>
      </c>
      <c r="I376" s="115">
        <v>27.712000000000003</v>
      </c>
      <c r="J376" s="115">
        <v>30.327999999999999</v>
      </c>
      <c r="K376" s="115">
        <v>19.728000000000002</v>
      </c>
      <c r="L376" s="115">
        <v>80</v>
      </c>
      <c r="M376" s="115">
        <v>72</v>
      </c>
      <c r="N376" s="115">
        <v>72</v>
      </c>
      <c r="O376" s="115">
        <v>12</v>
      </c>
      <c r="P376" s="115">
        <v>0</v>
      </c>
      <c r="Q376" s="118">
        <v>14</v>
      </c>
      <c r="R376" s="116">
        <v>1</v>
      </c>
      <c r="S376" s="117">
        <v>6</v>
      </c>
      <c r="T376" s="117">
        <v>40</v>
      </c>
      <c r="U376" s="117">
        <v>1</v>
      </c>
      <c r="V376" s="113">
        <v>104.11680000000001</v>
      </c>
      <c r="W376" s="109"/>
    </row>
    <row r="377" spans="1:23" ht="12.6" customHeight="1" x14ac:dyDescent="0.25">
      <c r="A377" s="114">
        <v>370</v>
      </c>
      <c r="B377" s="115">
        <v>33.107999999999997</v>
      </c>
      <c r="C377" s="115">
        <v>29.063999999999997</v>
      </c>
      <c r="D377" s="115">
        <v>44.963999999999999</v>
      </c>
      <c r="E377" s="115">
        <v>94.512</v>
      </c>
      <c r="F377" s="115">
        <v>162.55199999999999</v>
      </c>
      <c r="G377" s="115">
        <v>50.856000000000002</v>
      </c>
      <c r="H377" s="115">
        <v>34.931999999999995</v>
      </c>
      <c r="I377" s="115">
        <v>45.155999999999999</v>
      </c>
      <c r="J377" s="115">
        <v>11.388</v>
      </c>
      <c r="K377" s="115">
        <v>6.2880000000000003</v>
      </c>
      <c r="L377" s="115">
        <v>10</v>
      </c>
      <c r="M377" s="115">
        <v>30</v>
      </c>
      <c r="N377" s="115">
        <v>6</v>
      </c>
      <c r="O377" s="115">
        <v>120</v>
      </c>
      <c r="P377" s="115">
        <v>90</v>
      </c>
      <c r="Q377" s="118">
        <v>15</v>
      </c>
      <c r="R377" s="116">
        <v>1</v>
      </c>
      <c r="S377" s="117">
        <v>14</v>
      </c>
      <c r="T377" s="117">
        <v>30</v>
      </c>
      <c r="U377" s="117">
        <v>1</v>
      </c>
      <c r="V377" s="113">
        <v>128.62</v>
      </c>
      <c r="W377" s="109"/>
    </row>
    <row r="378" spans="1:23" ht="12.6" customHeight="1" x14ac:dyDescent="0.25">
      <c r="A378" s="114">
        <v>371</v>
      </c>
      <c r="B378" s="115">
        <v>96.958799999999997</v>
      </c>
      <c r="C378" s="115">
        <v>34.270919999999997</v>
      </c>
      <c r="D378" s="115">
        <v>21.807449999999999</v>
      </c>
      <c r="E378" s="115">
        <v>16.402679999999997</v>
      </c>
      <c r="F378" s="115">
        <v>32.217479999999995</v>
      </c>
      <c r="G378" s="115">
        <v>2.71584</v>
      </c>
      <c r="H378" s="115">
        <v>32.623199999999997</v>
      </c>
      <c r="I378" s="115">
        <v>41.077080000000002</v>
      </c>
      <c r="J378" s="115">
        <v>42.120359999999998</v>
      </c>
      <c r="K378" s="115">
        <v>27.257760000000001</v>
      </c>
      <c r="L378" s="115">
        <v>33.119999999999997</v>
      </c>
      <c r="M378" s="115">
        <v>16.559999999999999</v>
      </c>
      <c r="N378" s="115">
        <v>4.1399999999999997</v>
      </c>
      <c r="O378" s="115">
        <v>10.763999999999999</v>
      </c>
      <c r="P378" s="115">
        <v>24.839999999999996</v>
      </c>
      <c r="Q378" s="118">
        <v>13</v>
      </c>
      <c r="R378" s="116">
        <v>1</v>
      </c>
      <c r="S378" s="117">
        <v>7</v>
      </c>
      <c r="T378" s="117">
        <v>40</v>
      </c>
      <c r="U378" s="117">
        <v>3</v>
      </c>
      <c r="V378" s="113">
        <v>88.886720000000011</v>
      </c>
    </row>
    <row r="379" spans="1:23" ht="12" customHeight="1" x14ac:dyDescent="0.25">
      <c r="A379" s="114">
        <v>372</v>
      </c>
      <c r="B379" s="115">
        <v>213.41699999999997</v>
      </c>
      <c r="C379" s="115">
        <v>179.77949999999998</v>
      </c>
      <c r="D379" s="115">
        <v>72.350639999999984</v>
      </c>
      <c r="E379" s="115">
        <v>36.324359999999992</v>
      </c>
      <c r="F379" s="115">
        <v>22.15728</v>
      </c>
      <c r="G379" s="115">
        <v>0</v>
      </c>
      <c r="H379" s="115">
        <v>8.2799999999999992E-3</v>
      </c>
      <c r="I379" s="115">
        <v>11.252519999999999</v>
      </c>
      <c r="J379" s="115">
        <v>34.568999999999996</v>
      </c>
      <c r="K379" s="115">
        <v>35.405279999999998</v>
      </c>
      <c r="L379" s="115">
        <v>80.316000000000003</v>
      </c>
      <c r="M379" s="115">
        <v>82.8</v>
      </c>
      <c r="N379" s="115">
        <v>24.839999999999996</v>
      </c>
      <c r="O379" s="115">
        <v>9.1080000000000005</v>
      </c>
      <c r="P379" s="115">
        <v>10.763999999999999</v>
      </c>
      <c r="Q379" s="118">
        <v>14</v>
      </c>
      <c r="R379" s="116">
        <v>1</v>
      </c>
      <c r="S379" s="117">
        <v>5</v>
      </c>
      <c r="T379" s="117">
        <v>40</v>
      </c>
      <c r="U379" s="117">
        <v>3</v>
      </c>
      <c r="V379" s="113">
        <v>91.852800000000016</v>
      </c>
    </row>
    <row r="380" spans="1:23" ht="12.6" customHeight="1" x14ac:dyDescent="0.25">
      <c r="A380" s="114">
        <v>373</v>
      </c>
      <c r="B380" s="115">
        <v>267.09696000000002</v>
      </c>
      <c r="C380" s="115">
        <v>223.79136</v>
      </c>
      <c r="D380" s="115">
        <v>139.25183999999999</v>
      </c>
      <c r="E380" s="115">
        <v>64.209600000000009</v>
      </c>
      <c r="F380" s="115">
        <v>59.89152</v>
      </c>
      <c r="G380" s="115">
        <v>0</v>
      </c>
      <c r="H380" s="115">
        <v>0.32447999999999999</v>
      </c>
      <c r="I380" s="115">
        <v>17.634239999999998</v>
      </c>
      <c r="J380" s="115">
        <v>53.31456</v>
      </c>
      <c r="K380" s="115">
        <v>48.272639999999996</v>
      </c>
      <c r="L380" s="115">
        <v>112.32000000000001</v>
      </c>
      <c r="M380" s="115">
        <v>114.4</v>
      </c>
      <c r="N380" s="115">
        <v>7.28</v>
      </c>
      <c r="O380" s="115">
        <v>1.1232000000000002</v>
      </c>
      <c r="P380" s="115">
        <v>4.16</v>
      </c>
      <c r="Q380" s="118">
        <v>16</v>
      </c>
      <c r="R380" s="116">
        <v>1</v>
      </c>
      <c r="S380" s="117">
        <v>8</v>
      </c>
      <c r="T380" s="117">
        <v>30</v>
      </c>
      <c r="U380" s="117">
        <v>3</v>
      </c>
      <c r="V380" s="113">
        <v>124</v>
      </c>
    </row>
    <row r="381" spans="1:23" ht="12.6" customHeight="1" x14ac:dyDescent="0.25">
      <c r="A381" s="114">
        <v>374</v>
      </c>
      <c r="B381" s="115">
        <v>315.39456000000001</v>
      </c>
      <c r="C381" s="115">
        <v>401.10719999999998</v>
      </c>
      <c r="D381" s="115">
        <v>343.28736000000004</v>
      </c>
      <c r="E381" s="115">
        <v>277.45535999999998</v>
      </c>
      <c r="F381" s="115">
        <v>184.71647999999999</v>
      </c>
      <c r="G381" s="115">
        <v>1.9094399999999998</v>
      </c>
      <c r="H381" s="115">
        <v>1.9343999999999999</v>
      </c>
      <c r="I381" s="115">
        <v>1.2480000000000002E-2</v>
      </c>
      <c r="J381" s="115">
        <v>0.27456000000000003</v>
      </c>
      <c r="K381" s="115">
        <v>4.03104</v>
      </c>
      <c r="L381" s="115">
        <v>111.28</v>
      </c>
      <c r="M381" s="115">
        <v>114.4</v>
      </c>
      <c r="N381" s="115">
        <v>114.4</v>
      </c>
      <c r="O381" s="115">
        <v>124.80000000000001</v>
      </c>
      <c r="P381" s="115">
        <v>46.051199999999994</v>
      </c>
      <c r="Q381" s="118">
        <v>12</v>
      </c>
      <c r="R381" s="116">
        <v>2</v>
      </c>
      <c r="S381" s="117">
        <v>6</v>
      </c>
      <c r="T381" s="117">
        <v>30</v>
      </c>
      <c r="U381" s="117">
        <v>3</v>
      </c>
      <c r="V381" s="113">
        <v>118.97600000000001</v>
      </c>
    </row>
    <row r="382" spans="1:23" ht="12.6" customHeight="1" x14ac:dyDescent="0.25">
      <c r="A382" s="114">
        <v>375</v>
      </c>
      <c r="B382" s="115">
        <v>218.55059999999997</v>
      </c>
      <c r="C382" s="115">
        <v>197.58563999999998</v>
      </c>
      <c r="D382" s="115">
        <v>93.953159999999997</v>
      </c>
      <c r="E382" s="115">
        <v>39.512160000000002</v>
      </c>
      <c r="F382" s="115">
        <v>19.664999999999999</v>
      </c>
      <c r="G382" s="115">
        <v>0</v>
      </c>
      <c r="H382" s="115">
        <v>0</v>
      </c>
      <c r="I382" s="115">
        <v>1.58148</v>
      </c>
      <c r="J382" s="115">
        <v>28.05264</v>
      </c>
      <c r="K382" s="115">
        <v>39.305159999999994</v>
      </c>
      <c r="L382" s="115">
        <v>82.8</v>
      </c>
      <c r="M382" s="115">
        <v>82.8</v>
      </c>
      <c r="N382" s="115">
        <v>41.4</v>
      </c>
      <c r="O382" s="115">
        <v>16.559999999999999</v>
      </c>
      <c r="P382" s="115">
        <v>4.1399999999999997</v>
      </c>
      <c r="Q382" s="118">
        <v>12</v>
      </c>
      <c r="R382" s="116">
        <v>3</v>
      </c>
      <c r="S382" s="117">
        <v>6</v>
      </c>
      <c r="T382" s="117">
        <v>40</v>
      </c>
      <c r="U382" s="117">
        <v>3</v>
      </c>
      <c r="V382" s="113">
        <v>73.960639999999998</v>
      </c>
    </row>
    <row r="383" spans="1:23" ht="12.6" customHeight="1" x14ac:dyDescent="0.25">
      <c r="A383" s="114">
        <v>376</v>
      </c>
      <c r="B383" s="115">
        <v>117.1</v>
      </c>
      <c r="C383" s="115">
        <v>41.39</v>
      </c>
      <c r="D383" s="115">
        <v>27.6</v>
      </c>
      <c r="E383" s="115">
        <v>19.809999999999999</v>
      </c>
      <c r="F383" s="115">
        <v>38.909999999999997</v>
      </c>
      <c r="G383" s="115">
        <v>3.28</v>
      </c>
      <c r="H383" s="115">
        <v>39.4</v>
      </c>
      <c r="I383" s="115">
        <v>49.61</v>
      </c>
      <c r="J383" s="115">
        <v>50.87</v>
      </c>
      <c r="K383" s="115">
        <v>32.92</v>
      </c>
      <c r="L383" s="115">
        <v>40</v>
      </c>
      <c r="M383" s="115">
        <v>20</v>
      </c>
      <c r="N383" s="115">
        <v>5</v>
      </c>
      <c r="O383" s="115">
        <v>13</v>
      </c>
      <c r="P383" s="115">
        <v>30</v>
      </c>
      <c r="Q383" s="116">
        <v>13</v>
      </c>
      <c r="R383" s="116">
        <v>3</v>
      </c>
      <c r="S383" s="117">
        <v>9</v>
      </c>
      <c r="T383" s="117">
        <v>20</v>
      </c>
      <c r="U383" s="117">
        <v>1</v>
      </c>
      <c r="V383" s="113">
        <v>92.9</v>
      </c>
    </row>
    <row r="384" spans="1:23" ht="12.6" customHeight="1" x14ac:dyDescent="0.25">
      <c r="A384" s="114">
        <v>377</v>
      </c>
      <c r="B384" s="115">
        <v>45.22</v>
      </c>
      <c r="C384" s="115">
        <v>28.93</v>
      </c>
      <c r="D384" s="115">
        <v>24.72</v>
      </c>
      <c r="E384" s="115">
        <v>39.14</v>
      </c>
      <c r="F384" s="115">
        <v>82.23</v>
      </c>
      <c r="G384" s="115">
        <v>44.37</v>
      </c>
      <c r="H384" s="115">
        <v>46.9</v>
      </c>
      <c r="I384" s="115">
        <v>33.72</v>
      </c>
      <c r="J384" s="115">
        <v>41.9</v>
      </c>
      <c r="K384" s="115">
        <v>12.62</v>
      </c>
      <c r="L384" s="115">
        <v>80</v>
      </c>
      <c r="M384" s="115">
        <v>10</v>
      </c>
      <c r="N384" s="115">
        <v>12</v>
      </c>
      <c r="O384" s="115">
        <v>0</v>
      </c>
      <c r="P384" s="115">
        <v>100</v>
      </c>
      <c r="Q384" s="116">
        <v>12</v>
      </c>
      <c r="R384" s="116">
        <v>4</v>
      </c>
      <c r="S384" s="117">
        <v>10</v>
      </c>
      <c r="T384" s="117">
        <v>20</v>
      </c>
      <c r="U384" s="117">
        <v>1</v>
      </c>
      <c r="V384" s="113">
        <v>86.8</v>
      </c>
    </row>
    <row r="385" spans="1:22" ht="12.6" customHeight="1" x14ac:dyDescent="0.25">
      <c r="A385" s="114">
        <v>378</v>
      </c>
      <c r="B385" s="115">
        <v>241.98</v>
      </c>
      <c r="C385" s="115">
        <v>96.8</v>
      </c>
      <c r="D385" s="115">
        <v>44.02</v>
      </c>
      <c r="E385" s="115">
        <v>27.94</v>
      </c>
      <c r="F385" s="115">
        <v>19.78</v>
      </c>
      <c r="G385" s="115">
        <v>0.99</v>
      </c>
      <c r="H385" s="115">
        <v>6.49</v>
      </c>
      <c r="I385" s="115">
        <v>44.71</v>
      </c>
      <c r="J385" s="115">
        <v>55.79</v>
      </c>
      <c r="K385" s="115">
        <v>57.49</v>
      </c>
      <c r="L385" s="115">
        <v>100</v>
      </c>
      <c r="M385" s="115">
        <v>20</v>
      </c>
      <c r="N385" s="115">
        <v>100</v>
      </c>
      <c r="O385" s="115">
        <v>12</v>
      </c>
      <c r="P385" s="115">
        <v>0</v>
      </c>
      <c r="Q385" s="116">
        <v>13</v>
      </c>
      <c r="R385" s="116">
        <v>3</v>
      </c>
      <c r="S385" s="117">
        <v>8</v>
      </c>
      <c r="T385" s="117">
        <v>20</v>
      </c>
      <c r="U385" s="117">
        <v>1</v>
      </c>
      <c r="V385" s="113">
        <v>93</v>
      </c>
    </row>
    <row r="386" spans="1:22" ht="12.6" customHeight="1" x14ac:dyDescent="0.25">
      <c r="A386" s="114">
        <v>379</v>
      </c>
      <c r="B386" s="115">
        <v>28.19</v>
      </c>
      <c r="C386" s="115">
        <v>26.6</v>
      </c>
      <c r="D386" s="115">
        <v>34.979999999999997</v>
      </c>
      <c r="E386" s="115">
        <v>83.68</v>
      </c>
      <c r="F386" s="115">
        <v>139.62</v>
      </c>
      <c r="G386" s="115">
        <v>43.13</v>
      </c>
      <c r="H386" s="115">
        <v>28.84</v>
      </c>
      <c r="I386" s="115">
        <v>39.17</v>
      </c>
      <c r="J386" s="115">
        <v>9.8699999999999992</v>
      </c>
      <c r="K386" s="115">
        <v>5.65</v>
      </c>
      <c r="L386" s="115">
        <v>0</v>
      </c>
      <c r="M386" s="115">
        <v>0</v>
      </c>
      <c r="N386" s="115">
        <v>35</v>
      </c>
      <c r="O386" s="115">
        <v>30</v>
      </c>
      <c r="P386" s="115">
        <v>100</v>
      </c>
      <c r="Q386" s="116">
        <v>12</v>
      </c>
      <c r="R386" s="116">
        <v>4</v>
      </c>
      <c r="S386" s="117">
        <v>11</v>
      </c>
      <c r="T386" s="117">
        <v>20</v>
      </c>
      <c r="U386" s="117">
        <v>1</v>
      </c>
      <c r="V386" s="113">
        <v>85.7</v>
      </c>
    </row>
    <row r="387" spans="1:22" ht="12.6" customHeight="1" x14ac:dyDescent="0.25">
      <c r="A387" s="114">
        <v>380</v>
      </c>
      <c r="B387" s="115">
        <v>200.76800000000003</v>
      </c>
      <c r="C387" s="115">
        <v>86.152000000000001</v>
      </c>
      <c r="D387" s="115">
        <v>38.864000000000004</v>
      </c>
      <c r="E387" s="115">
        <v>22.896000000000001</v>
      </c>
      <c r="F387" s="115">
        <v>20.384</v>
      </c>
      <c r="G387" s="115">
        <v>0</v>
      </c>
      <c r="H387" s="115">
        <v>6.1680000000000001</v>
      </c>
      <c r="I387" s="115">
        <v>27.712000000000003</v>
      </c>
      <c r="J387" s="115">
        <v>30.327999999999999</v>
      </c>
      <c r="K387" s="115">
        <v>19.728000000000002</v>
      </c>
      <c r="L387" s="115">
        <v>80</v>
      </c>
      <c r="M387" s="115">
        <v>72</v>
      </c>
      <c r="N387" s="115">
        <v>72</v>
      </c>
      <c r="O387" s="115">
        <v>12</v>
      </c>
      <c r="P387" s="115">
        <v>0</v>
      </c>
      <c r="Q387" s="116">
        <v>14</v>
      </c>
      <c r="R387" s="116">
        <v>1</v>
      </c>
      <c r="S387" s="117">
        <v>5</v>
      </c>
      <c r="T387" s="117">
        <v>40</v>
      </c>
      <c r="U387" s="117">
        <v>2</v>
      </c>
      <c r="V387" s="113">
        <v>98.385600000000011</v>
      </c>
    </row>
    <row r="388" spans="1:22" ht="12.6" customHeight="1" x14ac:dyDescent="0.25">
      <c r="A388" s="114">
        <v>381</v>
      </c>
      <c r="B388" s="115">
        <v>192.1</v>
      </c>
      <c r="C388" s="115">
        <v>83.4</v>
      </c>
      <c r="D388" s="115">
        <v>39.888000000000005</v>
      </c>
      <c r="E388" s="115">
        <v>23.336000000000002</v>
      </c>
      <c r="F388" s="115">
        <v>12.584000000000001</v>
      </c>
      <c r="G388" s="115">
        <v>0</v>
      </c>
      <c r="H388" s="115">
        <v>7.112000000000001</v>
      </c>
      <c r="I388" s="115">
        <v>27.480000000000004</v>
      </c>
      <c r="J388" s="115">
        <v>28.568000000000001</v>
      </c>
      <c r="K388" s="115">
        <v>61.744000000000007</v>
      </c>
      <c r="L388" s="115">
        <v>77.600000000000009</v>
      </c>
      <c r="M388" s="115">
        <v>4</v>
      </c>
      <c r="N388" s="115">
        <v>24</v>
      </c>
      <c r="O388" s="115">
        <v>4</v>
      </c>
      <c r="P388" s="115">
        <v>24</v>
      </c>
      <c r="Q388" s="116">
        <v>12</v>
      </c>
      <c r="R388" s="116">
        <v>2</v>
      </c>
      <c r="S388" s="117">
        <v>6</v>
      </c>
      <c r="T388" s="117">
        <v>40</v>
      </c>
      <c r="U388" s="117">
        <v>2</v>
      </c>
      <c r="V388" s="113">
        <v>79.31</v>
      </c>
    </row>
    <row r="389" spans="1:22" ht="12.6" customHeight="1" x14ac:dyDescent="0.25">
      <c r="A389" s="114">
        <v>382</v>
      </c>
      <c r="B389" s="115">
        <v>256.45999999999998</v>
      </c>
      <c r="C389" s="115">
        <v>219.61</v>
      </c>
      <c r="D389" s="115">
        <v>87.38</v>
      </c>
      <c r="E389" s="115">
        <v>43.87</v>
      </c>
      <c r="F389" s="115">
        <v>26.76</v>
      </c>
      <c r="G389" s="115">
        <v>0</v>
      </c>
      <c r="H389" s="115">
        <v>0.01</v>
      </c>
      <c r="I389" s="115">
        <v>13.59</v>
      </c>
      <c r="J389" s="115">
        <v>41.75</v>
      </c>
      <c r="K389" s="115">
        <v>42.76</v>
      </c>
      <c r="L389" s="115">
        <v>97</v>
      </c>
      <c r="M389" s="115">
        <v>100</v>
      </c>
      <c r="N389" s="115">
        <v>30</v>
      </c>
      <c r="O389" s="115">
        <v>11</v>
      </c>
      <c r="P389" s="115">
        <v>13</v>
      </c>
      <c r="Q389" s="116">
        <v>12</v>
      </c>
      <c r="R389" s="116">
        <v>2</v>
      </c>
      <c r="S389" s="117">
        <v>7</v>
      </c>
      <c r="T389" s="117">
        <v>20</v>
      </c>
      <c r="U389" s="117">
        <v>2</v>
      </c>
      <c r="V389" s="113">
        <v>98.88</v>
      </c>
    </row>
    <row r="390" spans="1:22" ht="12.6" customHeight="1" x14ac:dyDescent="0.25">
      <c r="A390" s="114">
        <v>383</v>
      </c>
      <c r="B390" s="115">
        <v>252.72</v>
      </c>
      <c r="C390" s="115">
        <v>321.39999999999998</v>
      </c>
      <c r="D390" s="115">
        <v>275.07</v>
      </c>
      <c r="E390" s="115">
        <v>222.32</v>
      </c>
      <c r="F390" s="115">
        <v>148.01</v>
      </c>
      <c r="G390" s="115">
        <v>1.53</v>
      </c>
      <c r="H390" s="115">
        <v>1.55</v>
      </c>
      <c r="I390" s="115">
        <v>0.01</v>
      </c>
      <c r="J390" s="115">
        <v>0.22</v>
      </c>
      <c r="K390" s="115">
        <v>3.23</v>
      </c>
      <c r="L390" s="115">
        <v>100</v>
      </c>
      <c r="M390" s="115">
        <v>82</v>
      </c>
      <c r="N390" s="115">
        <v>100</v>
      </c>
      <c r="O390" s="115">
        <v>100</v>
      </c>
      <c r="P390" s="115">
        <v>36.9</v>
      </c>
      <c r="Q390" s="116">
        <v>11</v>
      </c>
      <c r="R390" s="116">
        <v>3</v>
      </c>
      <c r="S390" s="117">
        <v>5</v>
      </c>
      <c r="T390" s="117">
        <v>20</v>
      </c>
      <c r="U390" s="117">
        <v>3</v>
      </c>
      <c r="V390" s="113">
        <v>88.503999999999991</v>
      </c>
    </row>
    <row r="391" spans="1:22" ht="12.6" customHeight="1" x14ac:dyDescent="0.25">
      <c r="A391" s="114">
        <v>384</v>
      </c>
      <c r="B391" s="115">
        <v>292.20671999999996</v>
      </c>
      <c r="C391" s="115">
        <v>281.98559999999998</v>
      </c>
      <c r="D391" s="115">
        <v>126.23520000000001</v>
      </c>
      <c r="E391" s="115">
        <v>56.097600000000007</v>
      </c>
      <c r="F391" s="115">
        <v>38.700480000000006</v>
      </c>
      <c r="G391" s="115">
        <v>0</v>
      </c>
      <c r="H391" s="115">
        <v>0</v>
      </c>
      <c r="I391" s="115">
        <v>13.578240000000001</v>
      </c>
      <c r="J391" s="115">
        <v>47.960639999999998</v>
      </c>
      <c r="K391" s="115">
        <v>47.374079999999999</v>
      </c>
      <c r="L391" s="115">
        <v>110.24000000000001</v>
      </c>
      <c r="M391" s="115">
        <v>114.4</v>
      </c>
      <c r="N391" s="115">
        <v>15.600000000000001</v>
      </c>
      <c r="O391" s="115">
        <v>12.48</v>
      </c>
      <c r="P391" s="115">
        <v>24.96</v>
      </c>
      <c r="Q391" s="118">
        <v>12</v>
      </c>
      <c r="R391" s="116">
        <v>5</v>
      </c>
      <c r="S391" s="117">
        <v>8</v>
      </c>
      <c r="T391" s="117">
        <v>30</v>
      </c>
      <c r="U391" s="117">
        <v>1</v>
      </c>
      <c r="V391" s="113">
        <v>96.250000000000014</v>
      </c>
    </row>
    <row r="392" spans="1:22" ht="12.6" customHeight="1" x14ac:dyDescent="0.25">
      <c r="A392" s="114">
        <v>385</v>
      </c>
      <c r="B392" s="115">
        <v>315.39456000000001</v>
      </c>
      <c r="C392" s="115">
        <v>401.10719999999998</v>
      </c>
      <c r="D392" s="115">
        <v>343.28736000000004</v>
      </c>
      <c r="E392" s="115">
        <v>277.45535999999998</v>
      </c>
      <c r="F392" s="115">
        <v>184.71647999999999</v>
      </c>
      <c r="G392" s="115">
        <v>1.9094399999999998</v>
      </c>
      <c r="H392" s="115">
        <v>1.9343999999999999</v>
      </c>
      <c r="I392" s="115">
        <v>1.2480000000000002E-2</v>
      </c>
      <c r="J392" s="115">
        <v>0.27456000000000003</v>
      </c>
      <c r="K392" s="115">
        <v>4.03104</v>
      </c>
      <c r="L392" s="115">
        <v>111.28</v>
      </c>
      <c r="M392" s="115">
        <v>114.4</v>
      </c>
      <c r="N392" s="115">
        <v>114.4</v>
      </c>
      <c r="O392" s="115">
        <v>124.80000000000001</v>
      </c>
      <c r="P392" s="115">
        <v>46.051199999999994</v>
      </c>
      <c r="Q392" s="118">
        <v>12</v>
      </c>
      <c r="R392" s="116">
        <v>2</v>
      </c>
      <c r="S392" s="117">
        <v>6</v>
      </c>
      <c r="T392" s="117">
        <v>30</v>
      </c>
      <c r="U392" s="117">
        <v>1</v>
      </c>
      <c r="V392" s="113">
        <v>114.4</v>
      </c>
    </row>
    <row r="393" spans="1:22" ht="12.6" customHeight="1" x14ac:dyDescent="0.25">
      <c r="A393" s="114">
        <v>386</v>
      </c>
      <c r="B393" s="115">
        <v>218.55059999999997</v>
      </c>
      <c r="C393" s="115">
        <v>197.58563999999998</v>
      </c>
      <c r="D393" s="115">
        <v>93.953159999999997</v>
      </c>
      <c r="E393" s="115">
        <v>39.512160000000002</v>
      </c>
      <c r="F393" s="115">
        <v>19.664999999999999</v>
      </c>
      <c r="G393" s="115">
        <v>0</v>
      </c>
      <c r="H393" s="115">
        <v>0</v>
      </c>
      <c r="I393" s="115">
        <v>1.58148</v>
      </c>
      <c r="J393" s="115">
        <v>28.05264</v>
      </c>
      <c r="K393" s="115">
        <v>39.305159999999994</v>
      </c>
      <c r="L393" s="115">
        <v>82.8</v>
      </c>
      <c r="M393" s="115">
        <v>82.8</v>
      </c>
      <c r="N393" s="115">
        <v>41.4</v>
      </c>
      <c r="O393" s="115">
        <v>16.559999999999999</v>
      </c>
      <c r="P393" s="115">
        <v>4.1399999999999997</v>
      </c>
      <c r="Q393" s="118">
        <v>12</v>
      </c>
      <c r="R393" s="116">
        <v>3</v>
      </c>
      <c r="S393" s="117">
        <v>6</v>
      </c>
      <c r="T393" s="117">
        <v>40</v>
      </c>
      <c r="U393" s="117">
        <v>1</v>
      </c>
      <c r="V393" s="113">
        <v>71.116</v>
      </c>
    </row>
    <row r="394" spans="1:22" ht="12.6" customHeight="1" x14ac:dyDescent="0.25">
      <c r="A394" s="114">
        <v>387</v>
      </c>
      <c r="B394" s="115">
        <v>207.79488000000001</v>
      </c>
      <c r="C394" s="115">
        <v>89.167319999999989</v>
      </c>
      <c r="D394" s="115">
        <v>40.224240000000002</v>
      </c>
      <c r="E394" s="115">
        <v>23.69736</v>
      </c>
      <c r="F394" s="115">
        <v>21.097439999999999</v>
      </c>
      <c r="G394" s="115">
        <v>0</v>
      </c>
      <c r="H394" s="115">
        <v>6.3838799999999996</v>
      </c>
      <c r="I394" s="115">
        <v>28.681920000000002</v>
      </c>
      <c r="J394" s="115">
        <v>31.389479999999995</v>
      </c>
      <c r="K394" s="115">
        <v>20.418479999999999</v>
      </c>
      <c r="L394" s="115">
        <v>82.8</v>
      </c>
      <c r="M394" s="115">
        <v>74.52</v>
      </c>
      <c r="N394" s="115">
        <v>74.52</v>
      </c>
      <c r="O394" s="115">
        <v>12.419999999999998</v>
      </c>
      <c r="P394" s="115">
        <v>0</v>
      </c>
      <c r="Q394" s="118">
        <v>18</v>
      </c>
      <c r="R394" s="116">
        <v>1</v>
      </c>
      <c r="S394" s="117">
        <v>5</v>
      </c>
      <c r="T394" s="117">
        <v>40</v>
      </c>
      <c r="U394" s="117">
        <v>1</v>
      </c>
      <c r="V394" s="113">
        <v>109.848</v>
      </c>
    </row>
    <row r="395" spans="1:22" ht="12.6" customHeight="1" x14ac:dyDescent="0.25">
      <c r="A395" s="114">
        <v>388</v>
      </c>
      <c r="B395" s="115">
        <v>198.82349999999997</v>
      </c>
      <c r="C395" s="115">
        <v>86.319000000000003</v>
      </c>
      <c r="D395" s="115">
        <v>41.284080000000003</v>
      </c>
      <c r="E395" s="115">
        <v>24.152760000000001</v>
      </c>
      <c r="F395" s="115">
        <v>13.02444</v>
      </c>
      <c r="G395" s="115">
        <v>0</v>
      </c>
      <c r="H395" s="115">
        <v>7.3609200000000001</v>
      </c>
      <c r="I395" s="115">
        <v>28.441800000000001</v>
      </c>
      <c r="J395" s="115">
        <v>29.567879999999999</v>
      </c>
      <c r="K395" s="115">
        <v>63.90504</v>
      </c>
      <c r="L395" s="115">
        <v>80.316000000000003</v>
      </c>
      <c r="M395" s="115">
        <v>4.1399999999999997</v>
      </c>
      <c r="N395" s="115">
        <v>24.839999999999996</v>
      </c>
      <c r="O395" s="115">
        <v>4.1399999999999997</v>
      </c>
      <c r="P395" s="115">
        <v>24.839999999999996</v>
      </c>
      <c r="Q395" s="118">
        <v>12</v>
      </c>
      <c r="R395" s="116">
        <v>1</v>
      </c>
      <c r="S395" s="117">
        <v>6</v>
      </c>
      <c r="T395" s="117">
        <v>40</v>
      </c>
      <c r="U395" s="117">
        <v>1</v>
      </c>
      <c r="V395" s="113">
        <v>88.55</v>
      </c>
    </row>
    <row r="396" spans="1:22" ht="12.6" customHeight="1" x14ac:dyDescent="0.25">
      <c r="A396" s="114">
        <v>389</v>
      </c>
      <c r="B396" s="115">
        <v>22.552000000000003</v>
      </c>
      <c r="C396" s="115">
        <v>21.28</v>
      </c>
      <c r="D396" s="115">
        <v>27.983999999999998</v>
      </c>
      <c r="E396" s="115">
        <v>66.944000000000003</v>
      </c>
      <c r="F396" s="115">
        <v>108.7</v>
      </c>
      <c r="G396" s="115">
        <v>34.504000000000005</v>
      </c>
      <c r="H396" s="115">
        <v>23.072000000000003</v>
      </c>
      <c r="I396" s="115">
        <v>31.336000000000002</v>
      </c>
      <c r="J396" s="115">
        <v>7.8959999999999999</v>
      </c>
      <c r="K396" s="115">
        <v>4.5200000000000005</v>
      </c>
      <c r="L396" s="115">
        <v>0</v>
      </c>
      <c r="M396" s="115">
        <v>0</v>
      </c>
      <c r="N396" s="115">
        <v>28</v>
      </c>
      <c r="O396" s="115">
        <v>24</v>
      </c>
      <c r="P396" s="115">
        <v>80</v>
      </c>
      <c r="Q396" s="116">
        <v>13</v>
      </c>
      <c r="R396" s="116">
        <v>3</v>
      </c>
      <c r="S396" s="117">
        <v>8</v>
      </c>
      <c r="T396" s="117">
        <v>40</v>
      </c>
      <c r="U396" s="117">
        <v>1</v>
      </c>
      <c r="V396" s="113">
        <v>67</v>
      </c>
    </row>
    <row r="397" spans="1:22" ht="12.6" customHeight="1" x14ac:dyDescent="0.25">
      <c r="A397" s="114">
        <v>390</v>
      </c>
      <c r="B397" s="115">
        <v>79.239999999999995</v>
      </c>
      <c r="C397" s="115">
        <v>32.360000000000007</v>
      </c>
      <c r="D397" s="115">
        <v>20.92</v>
      </c>
      <c r="E397" s="115">
        <v>17.591999999999999</v>
      </c>
      <c r="F397" s="115">
        <v>49.695999999999998</v>
      </c>
      <c r="G397" s="115">
        <v>5.5840000000000005</v>
      </c>
      <c r="H397" s="115">
        <v>26.207999999999998</v>
      </c>
      <c r="I397" s="115">
        <v>26.448000000000004</v>
      </c>
      <c r="J397" s="115">
        <v>52.688000000000002</v>
      </c>
      <c r="K397" s="115">
        <v>21.568000000000001</v>
      </c>
      <c r="L397" s="115">
        <v>24</v>
      </c>
      <c r="M397" s="115">
        <v>72</v>
      </c>
      <c r="N397" s="115">
        <v>0</v>
      </c>
      <c r="O397" s="115">
        <v>12</v>
      </c>
      <c r="P397" s="115">
        <v>32</v>
      </c>
      <c r="Q397" s="116">
        <v>12</v>
      </c>
      <c r="R397" s="116">
        <v>3</v>
      </c>
      <c r="S397" s="117">
        <v>7</v>
      </c>
      <c r="T397" s="117">
        <v>40</v>
      </c>
      <c r="U397" s="117">
        <v>1</v>
      </c>
      <c r="V397" s="113">
        <v>63</v>
      </c>
    </row>
    <row r="398" spans="1:22" ht="12.6" customHeight="1" x14ac:dyDescent="0.25">
      <c r="A398" s="114">
        <v>391</v>
      </c>
      <c r="B398" s="115">
        <v>200.35943999999998</v>
      </c>
      <c r="C398" s="115">
        <v>80.150399999999991</v>
      </c>
      <c r="D398" s="115">
        <v>36.448560000000001</v>
      </c>
      <c r="E398" s="115">
        <v>23.134320000000002</v>
      </c>
      <c r="F398" s="115">
        <v>16.377839999999999</v>
      </c>
      <c r="G398" s="115">
        <v>1.1385000000000001</v>
      </c>
      <c r="H398" s="115">
        <v>5.3737199999999996</v>
      </c>
      <c r="I398" s="115">
        <v>37.019880000000001</v>
      </c>
      <c r="J398" s="115">
        <v>46.194119999999998</v>
      </c>
      <c r="K398" s="115">
        <v>47.60172</v>
      </c>
      <c r="L398" s="115">
        <v>82.8</v>
      </c>
      <c r="M398" s="115">
        <v>16.559999999999999</v>
      </c>
      <c r="N398" s="115">
        <v>82.8</v>
      </c>
      <c r="O398" s="115">
        <v>9.9359999999999999</v>
      </c>
      <c r="P398" s="115">
        <v>0</v>
      </c>
      <c r="Q398" s="118">
        <v>14</v>
      </c>
      <c r="R398" s="116">
        <v>1</v>
      </c>
      <c r="S398" s="117">
        <v>6</v>
      </c>
      <c r="T398" s="117">
        <v>40</v>
      </c>
      <c r="U398" s="117">
        <v>1</v>
      </c>
      <c r="V398" s="113">
        <v>85.56</v>
      </c>
    </row>
    <row r="399" spans="1:22" ht="12.6" customHeight="1" x14ac:dyDescent="0.25">
      <c r="A399" s="114">
        <v>392</v>
      </c>
      <c r="B399" s="115">
        <v>23.341320000000003</v>
      </c>
      <c r="C399" s="115">
        <v>22.024799999999999</v>
      </c>
      <c r="D399" s="115">
        <v>28.963439999999995</v>
      </c>
      <c r="E399" s="115">
        <v>69.28703999999999</v>
      </c>
      <c r="F399" s="115">
        <v>112.50449999999999</v>
      </c>
      <c r="G399" s="115">
        <v>35.711640000000003</v>
      </c>
      <c r="H399" s="115">
        <v>23.879519999999999</v>
      </c>
      <c r="I399" s="115">
        <v>32.432760000000002</v>
      </c>
      <c r="J399" s="115">
        <v>8.1723599999999994</v>
      </c>
      <c r="K399" s="115">
        <v>4.6782000000000004</v>
      </c>
      <c r="L399" s="115">
        <v>0</v>
      </c>
      <c r="M399" s="115">
        <v>0</v>
      </c>
      <c r="N399" s="115">
        <v>28.979999999999997</v>
      </c>
      <c r="O399" s="115">
        <v>24.839999999999996</v>
      </c>
      <c r="P399" s="115">
        <v>82.8</v>
      </c>
      <c r="Q399" s="118">
        <v>14</v>
      </c>
      <c r="R399" s="116">
        <v>2</v>
      </c>
      <c r="S399" s="117">
        <v>8</v>
      </c>
      <c r="T399" s="117">
        <v>40</v>
      </c>
      <c r="U399" s="117">
        <v>1</v>
      </c>
      <c r="V399" s="113">
        <v>77.05</v>
      </c>
    </row>
    <row r="400" spans="1:22" ht="12.6" customHeight="1" x14ac:dyDescent="0.25">
      <c r="A400" s="114">
        <v>393</v>
      </c>
      <c r="B400" s="115">
        <v>261.21888000000001</v>
      </c>
      <c r="C400" s="115">
        <v>261.73055999999997</v>
      </c>
      <c r="D400" s="115">
        <v>110.27328</v>
      </c>
      <c r="E400" s="115">
        <v>48.647039999999997</v>
      </c>
      <c r="F400" s="115">
        <v>27.867839999999998</v>
      </c>
      <c r="G400" s="115">
        <v>1.248</v>
      </c>
      <c r="H400" s="115">
        <v>0.624</v>
      </c>
      <c r="I400" s="115">
        <v>22.152000000000001</v>
      </c>
      <c r="J400" s="115">
        <v>64.321920000000006</v>
      </c>
      <c r="K400" s="115">
        <v>69.700800000000001</v>
      </c>
      <c r="L400" s="115">
        <v>124.80000000000001</v>
      </c>
      <c r="M400" s="115">
        <v>112.32000000000001</v>
      </c>
      <c r="N400" s="115">
        <v>114.4</v>
      </c>
      <c r="O400" s="115">
        <v>12.48</v>
      </c>
      <c r="P400" s="115">
        <v>0</v>
      </c>
      <c r="Q400" s="118">
        <v>18</v>
      </c>
      <c r="R400" s="116">
        <v>1</v>
      </c>
      <c r="S400" s="117">
        <v>9</v>
      </c>
      <c r="T400" s="117">
        <v>30</v>
      </c>
      <c r="U400" s="117">
        <v>1</v>
      </c>
      <c r="V400" s="113">
        <v>129</v>
      </c>
    </row>
    <row r="401" spans="1:22" ht="12.6" customHeight="1" x14ac:dyDescent="0.25">
      <c r="A401" s="114">
        <v>394</v>
      </c>
      <c r="B401" s="115">
        <v>320.06207999999998</v>
      </c>
      <c r="C401" s="115">
        <v>274.07328000000001</v>
      </c>
      <c r="D401" s="115">
        <v>109.05024</v>
      </c>
      <c r="E401" s="115">
        <v>54.749760000000002</v>
      </c>
      <c r="F401" s="115">
        <v>33.396480000000004</v>
      </c>
      <c r="G401" s="115">
        <v>0</v>
      </c>
      <c r="H401" s="115">
        <v>1.2480000000000002E-2</v>
      </c>
      <c r="I401" s="115">
        <v>16.960319999999999</v>
      </c>
      <c r="J401" s="115">
        <v>52.104000000000006</v>
      </c>
      <c r="K401" s="115">
        <v>53.36448</v>
      </c>
      <c r="L401" s="115">
        <v>121.056</v>
      </c>
      <c r="M401" s="115">
        <v>104</v>
      </c>
      <c r="N401" s="115">
        <v>37.44</v>
      </c>
      <c r="O401" s="115">
        <v>12.48</v>
      </c>
      <c r="P401" s="115">
        <v>16.224</v>
      </c>
      <c r="Q401" s="118">
        <v>15</v>
      </c>
      <c r="R401" s="116">
        <v>1</v>
      </c>
      <c r="S401" s="117">
        <v>9</v>
      </c>
      <c r="T401" s="117">
        <v>30</v>
      </c>
      <c r="U401" s="117">
        <v>1</v>
      </c>
      <c r="V401" s="113">
        <v>126.72</v>
      </c>
    </row>
    <row r="402" spans="1:22" ht="12.6" customHeight="1" x14ac:dyDescent="0.25">
      <c r="A402" s="114">
        <v>395</v>
      </c>
      <c r="B402" s="115">
        <v>301.99104</v>
      </c>
      <c r="C402" s="115">
        <v>120.8064</v>
      </c>
      <c r="D402" s="115">
        <v>54.936960000000006</v>
      </c>
      <c r="E402" s="115">
        <v>34.869120000000002</v>
      </c>
      <c r="F402" s="115">
        <v>24.68544</v>
      </c>
      <c r="G402" s="115">
        <v>1.23552</v>
      </c>
      <c r="H402" s="115">
        <v>8.0995200000000001</v>
      </c>
      <c r="I402" s="115">
        <v>55.798080000000006</v>
      </c>
      <c r="J402" s="115">
        <v>69.625919999999994</v>
      </c>
      <c r="K402" s="115">
        <v>71.747520000000009</v>
      </c>
      <c r="L402" s="115">
        <v>124.80000000000001</v>
      </c>
      <c r="M402" s="115">
        <v>20.8</v>
      </c>
      <c r="N402" s="115">
        <v>109.2</v>
      </c>
      <c r="O402" s="115">
        <v>12.48</v>
      </c>
      <c r="P402" s="115">
        <v>0</v>
      </c>
      <c r="Q402" s="118">
        <v>12</v>
      </c>
      <c r="R402" s="116">
        <v>1</v>
      </c>
      <c r="S402" s="117">
        <v>10</v>
      </c>
      <c r="T402" s="117">
        <v>30</v>
      </c>
      <c r="U402" s="117">
        <v>1</v>
      </c>
      <c r="V402" s="113">
        <v>120</v>
      </c>
    </row>
    <row r="403" spans="1:22" ht="12.6" customHeight="1" x14ac:dyDescent="0.25">
      <c r="A403" s="114">
        <v>396</v>
      </c>
      <c r="B403" s="115">
        <v>37.442160000000001</v>
      </c>
      <c r="C403" s="115">
        <v>23.954039999999999</v>
      </c>
      <c r="D403" s="115">
        <v>20.468159999999997</v>
      </c>
      <c r="E403" s="115">
        <v>32.407919999999997</v>
      </c>
      <c r="F403" s="115">
        <v>68.086439999999996</v>
      </c>
      <c r="G403" s="115">
        <v>36.73836</v>
      </c>
      <c r="H403" s="115">
        <v>38.833199999999998</v>
      </c>
      <c r="I403" s="115">
        <v>27.920159999999996</v>
      </c>
      <c r="J403" s="115">
        <v>34.693199999999997</v>
      </c>
      <c r="K403" s="115">
        <v>10.449359999999999</v>
      </c>
      <c r="L403" s="115">
        <v>66.239999999999995</v>
      </c>
      <c r="M403" s="115">
        <v>8.2799999999999994</v>
      </c>
      <c r="N403" s="115">
        <v>9.9359999999999999</v>
      </c>
      <c r="O403" s="115">
        <v>0</v>
      </c>
      <c r="P403" s="115">
        <v>82.8</v>
      </c>
      <c r="Q403" s="118">
        <v>12</v>
      </c>
      <c r="R403" s="116">
        <v>2</v>
      </c>
      <c r="S403" s="117">
        <v>8</v>
      </c>
      <c r="T403" s="117">
        <v>40</v>
      </c>
      <c r="U403" s="117">
        <v>1</v>
      </c>
      <c r="V403" s="113">
        <v>79.855999999999995</v>
      </c>
    </row>
    <row r="404" spans="1:22" ht="12.6" customHeight="1" x14ac:dyDescent="0.25">
      <c r="A404" s="114">
        <v>397</v>
      </c>
      <c r="B404" s="115">
        <v>20.73312</v>
      </c>
      <c r="C404" s="115">
        <v>15.301439999999999</v>
      </c>
      <c r="D404" s="115">
        <v>27.580680000000001</v>
      </c>
      <c r="E404" s="115">
        <v>62.464320000000001</v>
      </c>
      <c r="F404" s="115">
        <v>135.52704</v>
      </c>
      <c r="G404" s="115">
        <v>39.238919999999993</v>
      </c>
      <c r="H404" s="115">
        <v>70.835399999999993</v>
      </c>
      <c r="I404" s="115">
        <v>34.651800000000001</v>
      </c>
      <c r="J404" s="115">
        <v>16.452359999999999</v>
      </c>
      <c r="K404" s="115">
        <v>1.6311599999999999</v>
      </c>
      <c r="L404" s="115">
        <v>0</v>
      </c>
      <c r="M404" s="115">
        <v>11.592000000000001</v>
      </c>
      <c r="N404" s="115">
        <v>28.979999999999997</v>
      </c>
      <c r="O404" s="115">
        <v>41.4</v>
      </c>
      <c r="P404" s="115">
        <v>24.839999999999996</v>
      </c>
      <c r="Q404" s="118">
        <v>11</v>
      </c>
      <c r="R404" s="116">
        <v>2</v>
      </c>
      <c r="S404" s="117">
        <v>8</v>
      </c>
      <c r="T404" s="117">
        <v>40</v>
      </c>
      <c r="U404" s="117">
        <v>1</v>
      </c>
      <c r="V404" s="113">
        <v>79.349999999999994</v>
      </c>
    </row>
    <row r="405" spans="1:22" ht="12.6" customHeight="1" x14ac:dyDescent="0.25">
      <c r="A405" s="114">
        <v>398</v>
      </c>
      <c r="B405" s="115">
        <v>22.438800000000001</v>
      </c>
      <c r="C405" s="115">
        <v>16.26192</v>
      </c>
      <c r="D405" s="115">
        <v>31.19904</v>
      </c>
      <c r="E405" s="115">
        <v>58.365719999999989</v>
      </c>
      <c r="F405" s="115">
        <v>104.75028</v>
      </c>
      <c r="G405" s="115">
        <v>50.143680000000003</v>
      </c>
      <c r="H405" s="115">
        <v>51.435359999999996</v>
      </c>
      <c r="I405" s="115">
        <v>35.943480000000001</v>
      </c>
      <c r="J405" s="115">
        <v>18.240840000000002</v>
      </c>
      <c r="K405" s="115">
        <v>8.8264800000000001</v>
      </c>
      <c r="L405" s="115">
        <v>12.419999999999998</v>
      </c>
      <c r="M405" s="115">
        <v>8.2799999999999994</v>
      </c>
      <c r="N405" s="115">
        <v>37.26</v>
      </c>
      <c r="O405" s="115">
        <v>57.959999999999994</v>
      </c>
      <c r="P405" s="115">
        <v>74.52</v>
      </c>
      <c r="Q405" s="118">
        <v>12</v>
      </c>
      <c r="R405" s="116">
        <v>3</v>
      </c>
      <c r="S405" s="117">
        <v>8</v>
      </c>
      <c r="T405" s="117">
        <v>40</v>
      </c>
      <c r="U405" s="117">
        <v>1</v>
      </c>
      <c r="V405" s="113">
        <v>70.149999999999991</v>
      </c>
    </row>
    <row r="406" spans="1:22" ht="12.6" customHeight="1" x14ac:dyDescent="0.25">
      <c r="A406" s="114">
        <v>399</v>
      </c>
      <c r="B406" s="115">
        <v>27.59</v>
      </c>
      <c r="C406" s="115">
        <v>24.22</v>
      </c>
      <c r="D406" s="115">
        <v>37.47</v>
      </c>
      <c r="E406" s="115">
        <v>78.760000000000005</v>
      </c>
      <c r="F406" s="115">
        <v>135.46</v>
      </c>
      <c r="G406" s="115">
        <v>42.38</v>
      </c>
      <c r="H406" s="115">
        <v>29.11</v>
      </c>
      <c r="I406" s="115">
        <v>37.630000000000003</v>
      </c>
      <c r="J406" s="115">
        <v>9.49</v>
      </c>
      <c r="K406" s="115">
        <v>5.24</v>
      </c>
      <c r="L406" s="115">
        <v>0</v>
      </c>
      <c r="M406" s="115">
        <v>20</v>
      </c>
      <c r="N406" s="115">
        <v>0</v>
      </c>
      <c r="O406" s="115">
        <v>100</v>
      </c>
      <c r="P406" s="115">
        <v>75</v>
      </c>
      <c r="Q406" s="118">
        <v>12</v>
      </c>
      <c r="R406" s="116">
        <v>1</v>
      </c>
      <c r="S406" s="117">
        <v>12</v>
      </c>
      <c r="T406" s="117">
        <v>20</v>
      </c>
      <c r="U406" s="117">
        <v>1</v>
      </c>
      <c r="V406" s="113">
        <v>109.00000000000001</v>
      </c>
    </row>
    <row r="407" spans="1:22" ht="12.6" customHeight="1" x14ac:dyDescent="0.25">
      <c r="A407" s="114">
        <v>400</v>
      </c>
      <c r="B407" s="115">
        <v>234.14</v>
      </c>
      <c r="C407" s="115">
        <v>225.95</v>
      </c>
      <c r="D407" s="115">
        <v>101.15</v>
      </c>
      <c r="E407" s="115">
        <v>44.95</v>
      </c>
      <c r="F407" s="115">
        <v>31.01</v>
      </c>
      <c r="G407" s="115">
        <v>0</v>
      </c>
      <c r="H407" s="115">
        <v>0</v>
      </c>
      <c r="I407" s="115">
        <v>10.88</v>
      </c>
      <c r="J407" s="115">
        <v>38.43</v>
      </c>
      <c r="K407" s="115">
        <v>37.96</v>
      </c>
      <c r="L407" s="115">
        <v>100</v>
      </c>
      <c r="M407" s="115">
        <v>99</v>
      </c>
      <c r="N407" s="115">
        <v>10</v>
      </c>
      <c r="O407" s="115">
        <v>10</v>
      </c>
      <c r="P407" s="115">
        <v>20</v>
      </c>
      <c r="Q407" s="118">
        <v>12</v>
      </c>
      <c r="R407" s="116">
        <v>5</v>
      </c>
      <c r="S407" s="117">
        <v>8</v>
      </c>
      <c r="T407" s="117">
        <v>20</v>
      </c>
      <c r="U407" s="117">
        <v>1</v>
      </c>
      <c r="V407" s="113">
        <v>78.916000000000011</v>
      </c>
    </row>
    <row r="408" spans="1:22" ht="12.6" customHeight="1" x14ac:dyDescent="0.25">
      <c r="A408" s="114">
        <v>401</v>
      </c>
      <c r="B408" s="115">
        <v>263.95</v>
      </c>
      <c r="C408" s="115">
        <v>238.63</v>
      </c>
      <c r="D408" s="115">
        <v>113.47</v>
      </c>
      <c r="E408" s="115">
        <v>47.72</v>
      </c>
      <c r="F408" s="115">
        <v>23.75</v>
      </c>
      <c r="G408" s="115">
        <v>0</v>
      </c>
      <c r="H408" s="115">
        <v>0</v>
      </c>
      <c r="I408" s="115">
        <v>1.91</v>
      </c>
      <c r="J408" s="115">
        <v>33.880000000000003</v>
      </c>
      <c r="K408" s="115">
        <v>47.47</v>
      </c>
      <c r="L408" s="115">
        <v>100</v>
      </c>
      <c r="M408" s="115">
        <v>100</v>
      </c>
      <c r="N408" s="115">
        <v>50</v>
      </c>
      <c r="O408" s="115">
        <v>20</v>
      </c>
      <c r="P408" s="115">
        <v>5</v>
      </c>
      <c r="Q408" s="118">
        <v>12</v>
      </c>
      <c r="R408" s="116">
        <v>6</v>
      </c>
      <c r="S408" s="117">
        <v>8</v>
      </c>
      <c r="T408" s="117">
        <v>20</v>
      </c>
      <c r="U408" s="117">
        <v>1</v>
      </c>
      <c r="V408" s="113">
        <v>84.257000000000005</v>
      </c>
    </row>
    <row r="409" spans="1:22" ht="12.6" customHeight="1" x14ac:dyDescent="0.25">
      <c r="A409" s="114">
        <v>402</v>
      </c>
      <c r="B409" s="115">
        <v>22.844520000000003</v>
      </c>
      <c r="C409" s="115">
        <v>20.05416</v>
      </c>
      <c r="D409" s="115">
        <v>31.025159999999996</v>
      </c>
      <c r="E409" s="115">
        <v>65.213280000000012</v>
      </c>
      <c r="F409" s="115">
        <v>112.16088000000001</v>
      </c>
      <c r="G409" s="115">
        <v>35.09064</v>
      </c>
      <c r="H409" s="115">
        <v>24.103079999999999</v>
      </c>
      <c r="I409" s="115">
        <v>31.157640000000001</v>
      </c>
      <c r="J409" s="115">
        <v>7.8577199999999996</v>
      </c>
      <c r="K409" s="115">
        <v>4.3387199999999995</v>
      </c>
      <c r="L409" s="115">
        <v>0</v>
      </c>
      <c r="M409" s="115">
        <v>16.559999999999999</v>
      </c>
      <c r="N409" s="115">
        <v>0</v>
      </c>
      <c r="O409" s="115">
        <v>82.8</v>
      </c>
      <c r="P409" s="115">
        <v>62.099999999999994</v>
      </c>
      <c r="Q409" s="118">
        <v>12</v>
      </c>
      <c r="R409" s="116">
        <v>1</v>
      </c>
      <c r="S409" s="117">
        <v>8</v>
      </c>
      <c r="T409" s="117">
        <v>40</v>
      </c>
      <c r="U409" s="117">
        <v>1</v>
      </c>
      <c r="V409" s="113">
        <v>92</v>
      </c>
    </row>
    <row r="410" spans="1:22" ht="12.6" customHeight="1" x14ac:dyDescent="0.25">
      <c r="A410" s="114">
        <v>403</v>
      </c>
      <c r="B410" s="115">
        <v>82.01339999999999</v>
      </c>
      <c r="C410" s="115">
        <v>33.492600000000003</v>
      </c>
      <c r="D410" s="115">
        <v>21.652200000000001</v>
      </c>
      <c r="E410" s="115">
        <v>18.207719999999998</v>
      </c>
      <c r="F410" s="115">
        <v>51.435359999999996</v>
      </c>
      <c r="G410" s="115">
        <v>5.7794400000000001</v>
      </c>
      <c r="H410" s="115">
        <v>27.125279999999997</v>
      </c>
      <c r="I410" s="115">
        <v>27.37368</v>
      </c>
      <c r="J410" s="115">
        <v>54.532080000000001</v>
      </c>
      <c r="K410" s="115">
        <v>22.322880000000001</v>
      </c>
      <c r="L410" s="115">
        <v>24.839999999999996</v>
      </c>
      <c r="M410" s="115">
        <v>74.52</v>
      </c>
      <c r="N410" s="115">
        <v>0</v>
      </c>
      <c r="O410" s="115">
        <v>12.419999999999998</v>
      </c>
      <c r="P410" s="115">
        <v>33.119999999999997</v>
      </c>
      <c r="Q410" s="118">
        <v>12</v>
      </c>
      <c r="R410" s="116">
        <v>2</v>
      </c>
      <c r="S410" s="117">
        <v>7</v>
      </c>
      <c r="T410" s="117">
        <v>40</v>
      </c>
      <c r="U410" s="117">
        <v>1</v>
      </c>
      <c r="V410" s="113">
        <v>72.449999999999989</v>
      </c>
    </row>
    <row r="411" spans="1:22" ht="12.6" customHeight="1" x14ac:dyDescent="0.25">
      <c r="A411" s="114">
        <v>404</v>
      </c>
      <c r="B411" s="115">
        <v>274.58964000000003</v>
      </c>
      <c r="C411" s="115">
        <v>197.23787999999999</v>
      </c>
      <c r="D411" s="115">
        <v>166.49424000000002</v>
      </c>
      <c r="E411" s="115">
        <v>81.193680000000001</v>
      </c>
      <c r="F411" s="115">
        <v>28.582560000000001</v>
      </c>
      <c r="G411" s="115">
        <v>0</v>
      </c>
      <c r="H411" s="115">
        <v>0</v>
      </c>
      <c r="I411" s="115">
        <v>0.11592000000000001</v>
      </c>
      <c r="J411" s="115">
        <v>12.37032</v>
      </c>
      <c r="K411" s="115">
        <v>41.4</v>
      </c>
      <c r="L411" s="115">
        <v>82.8</v>
      </c>
      <c r="M411" s="115">
        <v>82.8</v>
      </c>
      <c r="N411" s="115">
        <v>82.8</v>
      </c>
      <c r="O411" s="115">
        <v>77.500799999999984</v>
      </c>
      <c r="P411" s="115">
        <v>15.5664</v>
      </c>
      <c r="Q411" s="118">
        <v>18</v>
      </c>
      <c r="R411" s="116">
        <v>1</v>
      </c>
      <c r="S411" s="117">
        <v>4</v>
      </c>
      <c r="T411" s="117">
        <v>40</v>
      </c>
      <c r="U411" s="117">
        <v>3</v>
      </c>
      <c r="V411" s="113">
        <v>108.836</v>
      </c>
    </row>
    <row r="412" spans="1:22" ht="12.6" customHeight="1" x14ac:dyDescent="0.25">
      <c r="A412" s="114">
        <v>405</v>
      </c>
      <c r="B412" s="115">
        <v>34.432319999999997</v>
      </c>
      <c r="C412" s="115">
        <v>30.226559999999996</v>
      </c>
      <c r="D412" s="115">
        <v>46.762560000000001</v>
      </c>
      <c r="E412" s="115">
        <v>98.292479999999998</v>
      </c>
      <c r="F412" s="115">
        <v>169.05408</v>
      </c>
      <c r="G412" s="115">
        <v>52.890240000000006</v>
      </c>
      <c r="H412" s="115">
        <v>36.329279999999997</v>
      </c>
      <c r="I412" s="115">
        <v>46.962240000000001</v>
      </c>
      <c r="J412" s="115">
        <v>11.84352</v>
      </c>
      <c r="K412" s="115">
        <v>6.5395200000000004</v>
      </c>
      <c r="L412" s="115">
        <v>10.4</v>
      </c>
      <c r="M412" s="115">
        <v>31.200000000000003</v>
      </c>
      <c r="N412" s="115">
        <v>6.24</v>
      </c>
      <c r="O412" s="115">
        <v>124.80000000000001</v>
      </c>
      <c r="P412" s="115">
        <v>93.600000000000009</v>
      </c>
      <c r="Q412" s="118">
        <v>15</v>
      </c>
      <c r="R412" s="116">
        <v>1</v>
      </c>
      <c r="S412" s="117">
        <v>12</v>
      </c>
      <c r="T412" s="117">
        <v>30</v>
      </c>
      <c r="U412" s="117">
        <v>3</v>
      </c>
      <c r="V412" s="113">
        <v>125</v>
      </c>
    </row>
    <row r="413" spans="1:22" ht="12.6" customHeight="1" x14ac:dyDescent="0.25">
      <c r="A413" s="114">
        <v>406</v>
      </c>
      <c r="B413" s="115">
        <v>261.58920000000001</v>
      </c>
      <c r="C413" s="115">
        <v>224.00220000000002</v>
      </c>
      <c r="D413" s="115">
        <v>89.127600000000001</v>
      </c>
      <c r="E413" s="115">
        <v>44.747399999999999</v>
      </c>
      <c r="F413" s="115">
        <v>27.295200000000001</v>
      </c>
      <c r="G413" s="115">
        <v>0</v>
      </c>
      <c r="H413" s="115">
        <v>1.0200000000000001E-2</v>
      </c>
      <c r="I413" s="115">
        <v>13.861800000000001</v>
      </c>
      <c r="J413" s="115">
        <v>42.585000000000001</v>
      </c>
      <c r="K413" s="115">
        <v>43.615200000000002</v>
      </c>
      <c r="L413" s="115">
        <v>98.94</v>
      </c>
      <c r="M413" s="115">
        <v>102</v>
      </c>
      <c r="N413" s="115">
        <v>30.6</v>
      </c>
      <c r="O413" s="115">
        <v>11.22</v>
      </c>
      <c r="P413" s="115">
        <v>13.26</v>
      </c>
      <c r="Q413" s="118">
        <v>12</v>
      </c>
      <c r="R413" s="116">
        <v>1</v>
      </c>
      <c r="S413" s="117">
        <v>7</v>
      </c>
      <c r="T413" s="117">
        <v>20</v>
      </c>
      <c r="U413" s="117">
        <v>3</v>
      </c>
      <c r="V413" s="113">
        <v>114.81599999999999</v>
      </c>
    </row>
    <row r="414" spans="1:22" ht="12.6" customHeight="1" x14ac:dyDescent="0.25">
      <c r="A414" s="114">
        <v>407</v>
      </c>
      <c r="B414" s="115">
        <v>177.20856000000001</v>
      </c>
      <c r="C414" s="115">
        <v>148.47695999999999</v>
      </c>
      <c r="D414" s="115">
        <v>92.388239999999996</v>
      </c>
      <c r="E414" s="115">
        <v>42.6006</v>
      </c>
      <c r="F414" s="115">
        <v>39.735720000000001</v>
      </c>
      <c r="G414" s="115">
        <v>0</v>
      </c>
      <c r="H414" s="115">
        <v>0.21528</v>
      </c>
      <c r="I414" s="115">
        <v>11.69964</v>
      </c>
      <c r="J414" s="115">
        <v>35.372160000000001</v>
      </c>
      <c r="K414" s="115">
        <v>32.02704</v>
      </c>
      <c r="L414" s="115">
        <v>82.8</v>
      </c>
      <c r="M414" s="115">
        <v>82.8</v>
      </c>
      <c r="N414" s="115">
        <v>2.484</v>
      </c>
      <c r="O414" s="115">
        <v>3.3119999999999998</v>
      </c>
      <c r="P414" s="115">
        <v>2.484</v>
      </c>
      <c r="Q414" s="118">
        <v>12</v>
      </c>
      <c r="R414" s="116">
        <v>1</v>
      </c>
      <c r="S414" s="117">
        <v>5</v>
      </c>
      <c r="T414" s="117">
        <v>40</v>
      </c>
      <c r="U414" s="117">
        <v>3</v>
      </c>
      <c r="V414" s="113">
        <v>94.483999999999995</v>
      </c>
    </row>
    <row r="415" spans="1:22" ht="12.6" customHeight="1" x14ac:dyDescent="0.25">
      <c r="A415" s="114">
        <v>408</v>
      </c>
      <c r="B415" s="115">
        <v>209.25216</v>
      </c>
      <c r="C415" s="115">
        <v>266.11919999999998</v>
      </c>
      <c r="D415" s="115">
        <v>227.75796</v>
      </c>
      <c r="E415" s="115">
        <v>184.08095999999998</v>
      </c>
      <c r="F415" s="115">
        <v>122.55228</v>
      </c>
      <c r="G415" s="115">
        <v>1.2668400000000002</v>
      </c>
      <c r="H415" s="115">
        <v>1.2834000000000001</v>
      </c>
      <c r="I415" s="115">
        <v>8.2799999999999992E-3</v>
      </c>
      <c r="J415" s="115">
        <v>0.18216000000000002</v>
      </c>
      <c r="K415" s="115">
        <v>2.6744399999999997</v>
      </c>
      <c r="L415" s="115">
        <v>82.8</v>
      </c>
      <c r="M415" s="115">
        <v>67.896000000000001</v>
      </c>
      <c r="N415" s="115">
        <v>82.8</v>
      </c>
      <c r="O415" s="115">
        <v>82.8</v>
      </c>
      <c r="P415" s="115">
        <v>30.553199999999997</v>
      </c>
      <c r="Q415" s="118">
        <v>12</v>
      </c>
      <c r="R415" s="116">
        <v>1</v>
      </c>
      <c r="S415" s="117">
        <v>4</v>
      </c>
      <c r="T415" s="117">
        <v>40</v>
      </c>
      <c r="U415" s="117">
        <v>3</v>
      </c>
      <c r="V415" s="113">
        <v>80.132000000000005</v>
      </c>
    </row>
    <row r="416" spans="1:22" ht="12.6" customHeight="1" x14ac:dyDescent="0.25">
      <c r="A416" s="114">
        <v>409</v>
      </c>
      <c r="B416" s="115">
        <v>207.79488000000001</v>
      </c>
      <c r="C416" s="115">
        <v>89.167319999999989</v>
      </c>
      <c r="D416" s="115">
        <v>40.224240000000002</v>
      </c>
      <c r="E416" s="115">
        <v>23.69736</v>
      </c>
      <c r="F416" s="115">
        <v>21.097439999999999</v>
      </c>
      <c r="G416" s="115">
        <v>0</v>
      </c>
      <c r="H416" s="115">
        <v>6.3838799999999996</v>
      </c>
      <c r="I416" s="115">
        <v>28.681920000000002</v>
      </c>
      <c r="J416" s="115">
        <v>31.389479999999995</v>
      </c>
      <c r="K416" s="115">
        <v>20.418479999999999</v>
      </c>
      <c r="L416" s="115">
        <v>82.8</v>
      </c>
      <c r="M416" s="115">
        <v>74.52</v>
      </c>
      <c r="N416" s="115">
        <v>74.52</v>
      </c>
      <c r="O416" s="115">
        <v>12.419999999999998</v>
      </c>
      <c r="P416" s="115">
        <v>0</v>
      </c>
      <c r="Q416" s="118">
        <v>18</v>
      </c>
      <c r="R416" s="116">
        <v>1</v>
      </c>
      <c r="S416" s="117">
        <v>5</v>
      </c>
      <c r="T416" s="117">
        <v>40</v>
      </c>
      <c r="U416" s="117">
        <v>3</v>
      </c>
      <c r="V416" s="113">
        <v>114.24192000000001</v>
      </c>
    </row>
    <row r="417" spans="1:22" ht="12.6" customHeight="1" x14ac:dyDescent="0.25">
      <c r="A417" s="114">
        <v>410</v>
      </c>
      <c r="B417" s="115">
        <v>198.82349999999997</v>
      </c>
      <c r="C417" s="115">
        <v>86.319000000000003</v>
      </c>
      <c r="D417" s="115">
        <v>41.284080000000003</v>
      </c>
      <c r="E417" s="115">
        <v>24.152760000000001</v>
      </c>
      <c r="F417" s="115">
        <v>13.02444</v>
      </c>
      <c r="G417" s="115">
        <v>0</v>
      </c>
      <c r="H417" s="115">
        <v>7.3609200000000001</v>
      </c>
      <c r="I417" s="115">
        <v>28.441800000000001</v>
      </c>
      <c r="J417" s="115">
        <v>29.567879999999999</v>
      </c>
      <c r="K417" s="115">
        <v>63.90504</v>
      </c>
      <c r="L417" s="115">
        <v>80.316000000000003</v>
      </c>
      <c r="M417" s="115">
        <v>4.1399999999999997</v>
      </c>
      <c r="N417" s="115">
        <v>24.839999999999996</v>
      </c>
      <c r="O417" s="115">
        <v>4.1399999999999997</v>
      </c>
      <c r="P417" s="115">
        <v>24.839999999999996</v>
      </c>
      <c r="Q417" s="118">
        <v>12</v>
      </c>
      <c r="R417" s="116">
        <v>1</v>
      </c>
      <c r="S417" s="117">
        <v>6</v>
      </c>
      <c r="T417" s="117">
        <v>40</v>
      </c>
      <c r="U417" s="117">
        <v>3</v>
      </c>
      <c r="V417" s="113">
        <v>92.091999999999999</v>
      </c>
    </row>
    <row r="418" spans="1:22" ht="12.6" customHeight="1" x14ac:dyDescent="0.25">
      <c r="A418" s="114">
        <v>411</v>
      </c>
      <c r="B418" s="115">
        <v>22.552000000000003</v>
      </c>
      <c r="C418" s="115">
        <v>21.28</v>
      </c>
      <c r="D418" s="115">
        <v>27.983999999999998</v>
      </c>
      <c r="E418" s="115">
        <v>66.944000000000003</v>
      </c>
      <c r="F418" s="115">
        <v>108.7</v>
      </c>
      <c r="G418" s="115">
        <v>34.504000000000005</v>
      </c>
      <c r="H418" s="115">
        <v>23.072000000000003</v>
      </c>
      <c r="I418" s="115">
        <v>31.336000000000002</v>
      </c>
      <c r="J418" s="115">
        <v>7.8959999999999999</v>
      </c>
      <c r="K418" s="115">
        <v>4.5200000000000005</v>
      </c>
      <c r="L418" s="115">
        <v>0</v>
      </c>
      <c r="M418" s="115">
        <v>0</v>
      </c>
      <c r="N418" s="115">
        <v>28</v>
      </c>
      <c r="O418" s="115">
        <v>24</v>
      </c>
      <c r="P418" s="115">
        <v>80</v>
      </c>
      <c r="Q418" s="116">
        <v>13</v>
      </c>
      <c r="R418" s="116">
        <v>3</v>
      </c>
      <c r="S418" s="117">
        <v>8</v>
      </c>
      <c r="T418" s="117">
        <v>40</v>
      </c>
      <c r="U418" s="117">
        <v>3</v>
      </c>
      <c r="V418" s="113">
        <v>69.680000000000007</v>
      </c>
    </row>
  </sheetData>
  <pageMargins left="0.25" right="0.25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4"/>
  <sheetViews>
    <sheetView workbookViewId="0">
      <selection activeCell="AC40" sqref="AC40"/>
    </sheetView>
  </sheetViews>
  <sheetFormatPr defaultRowHeight="12" x14ac:dyDescent="0.25"/>
  <cols>
    <col min="1" max="1" width="3.5703125" style="105" bestFit="1" customWidth="1"/>
    <col min="2" max="6" width="4.85546875" style="108" bestFit="1" customWidth="1"/>
    <col min="7" max="7" width="4" style="108" bestFit="1" customWidth="1"/>
    <col min="8" max="8" width="4.85546875" style="108" bestFit="1" customWidth="1"/>
    <col min="9" max="10" width="4" style="108" bestFit="1" customWidth="1"/>
    <col min="11" max="11" width="4.140625" style="108" bestFit="1" customWidth="1"/>
    <col min="12" max="16" width="4.85546875" style="108" bestFit="1" customWidth="1"/>
    <col min="17" max="18" width="4.140625" style="110" bestFit="1" customWidth="1"/>
    <col min="19" max="21" width="4.140625" style="108" bestFit="1" customWidth="1"/>
    <col min="22" max="22" width="5.140625" style="106" bestFit="1" customWidth="1"/>
    <col min="23" max="23" width="4.42578125" style="108" customWidth="1"/>
    <col min="24" max="44" width="7.140625" style="108" customWidth="1"/>
    <col min="45" max="16384" width="9.140625" style="108"/>
  </cols>
  <sheetData>
    <row r="1" spans="1:44" x14ac:dyDescent="0.25">
      <c r="X1" s="109">
        <f>MAX(B4:B414)</f>
        <v>413.87423999999999</v>
      </c>
      <c r="Y1" s="107">
        <f>MAX(C4:C414)</f>
        <v>401.10719999999998</v>
      </c>
      <c r="Z1" s="107">
        <f>MAX(D4:D414)</f>
        <v>343.28736000000004</v>
      </c>
      <c r="AA1" s="107">
        <f>MAX(E4:E414)</f>
        <v>277.45535999999998</v>
      </c>
      <c r="AB1" s="107">
        <f>MAX(F4:F414)</f>
        <v>204.27264</v>
      </c>
      <c r="AC1" s="107">
        <f>MAX(G4:G414)</f>
        <v>75.578879999999998</v>
      </c>
      <c r="AD1" s="107">
        <f>MAX(H4:H414)</f>
        <v>106.7664</v>
      </c>
      <c r="AE1" s="107">
        <f>MAX(I4:I414)</f>
        <v>61.91328</v>
      </c>
      <c r="AF1" s="107">
        <f>MAX(J4:J414)</f>
        <v>82.193280000000001</v>
      </c>
      <c r="AG1" s="107">
        <f>MAX(K4:K414)</f>
        <v>96.320639999999997</v>
      </c>
      <c r="AH1" s="107">
        <f>MAX(L4:L414)</f>
        <v>124.80000000000001</v>
      </c>
      <c r="AI1" s="107">
        <f>MAX(M4:M414)</f>
        <v>114.4</v>
      </c>
      <c r="AJ1" s="107">
        <f>MAX(N4:N414)</f>
        <v>114.4</v>
      </c>
      <c r="AK1" s="107">
        <f>MAX(O4:O414)</f>
        <v>124.80000000000001</v>
      </c>
      <c r="AL1" s="107">
        <f>MAX(P4:P414)</f>
        <v>124.80000000000001</v>
      </c>
      <c r="AM1" s="107">
        <f>MAX(Q4:Q414)</f>
        <v>18</v>
      </c>
      <c r="AN1" s="107">
        <f>MAX(R4:R414)</f>
        <v>7</v>
      </c>
      <c r="AO1" s="107">
        <f>MAX(S4:S414)</f>
        <v>14</v>
      </c>
      <c r="AP1" s="107">
        <f>MAX(T4:T414)</f>
        <v>40</v>
      </c>
      <c r="AQ1" s="107">
        <f>MAX(U4:U414)</f>
        <v>3</v>
      </c>
      <c r="AR1" s="107">
        <f>MAX(V4:V414)</f>
        <v>160.86045600000003</v>
      </c>
    </row>
    <row r="2" spans="1:44" x14ac:dyDescent="0.25">
      <c r="X2" s="109">
        <f>MIN(B4:B414)</f>
        <v>20.032</v>
      </c>
      <c r="Y2" s="107">
        <f>MIN(C4:C414)</f>
        <v>14.784000000000001</v>
      </c>
      <c r="Z2" s="107">
        <f>MIN(D4:D414)</f>
        <v>19.776</v>
      </c>
      <c r="AA2" s="107">
        <f>MIN(E4:E414)</f>
        <v>15.847999999999999</v>
      </c>
      <c r="AB2" s="107">
        <f>MIN(F4:F414)</f>
        <v>12.584000000000001</v>
      </c>
      <c r="AC2" s="107">
        <f>MIN(G4:G414)</f>
        <v>0</v>
      </c>
      <c r="AD2" s="107">
        <f>MIN(H4:H414)</f>
        <v>0</v>
      </c>
      <c r="AE2" s="107">
        <f>MIN(I4:I414)</f>
        <v>8.0000000000000002E-3</v>
      </c>
      <c r="AF2" s="107">
        <f>MIN(J4:J414)</f>
        <v>0.17600000000000002</v>
      </c>
      <c r="AG2" s="107">
        <f>MIN(K4:K414)</f>
        <v>1.5760000000000001</v>
      </c>
      <c r="AH2" s="107">
        <f>MIN(L4:L414)</f>
        <v>0</v>
      </c>
      <c r="AI2" s="107">
        <f>MIN(M4:M414)</f>
        <v>0</v>
      </c>
      <c r="AJ2" s="107">
        <f>MIN(N4:N414)</f>
        <v>0</v>
      </c>
      <c r="AK2" s="107">
        <f>MIN(O4:O414)</f>
        <v>0</v>
      </c>
      <c r="AL2" s="107">
        <f>MIN(P4:P414)</f>
        <v>0</v>
      </c>
      <c r="AM2" s="107">
        <f>MIN(Q4:Q414)</f>
        <v>11</v>
      </c>
      <c r="AN2" s="107">
        <f>MIN(R4:R414)</f>
        <v>1</v>
      </c>
      <c r="AO2" s="107">
        <f>MIN(S4:S414)</f>
        <v>4</v>
      </c>
      <c r="AP2" s="107">
        <f>MIN(T4:T414)</f>
        <v>20</v>
      </c>
      <c r="AQ2" s="107">
        <f>MIN(U4:U414)</f>
        <v>1</v>
      </c>
      <c r="AR2" s="107">
        <f>MIN(V4:V414)</f>
        <v>57.920000000000009</v>
      </c>
    </row>
    <row r="3" spans="1:44" s="105" customFormat="1" ht="12.6" customHeight="1" x14ac:dyDescent="0.25">
      <c r="A3" s="111" t="s">
        <v>47</v>
      </c>
      <c r="B3" s="111" t="s">
        <v>4</v>
      </c>
      <c r="C3" s="111" t="s">
        <v>5</v>
      </c>
      <c r="D3" s="111" t="s">
        <v>9</v>
      </c>
      <c r="E3" s="111" t="s">
        <v>8</v>
      </c>
      <c r="F3" s="111" t="s">
        <v>10</v>
      </c>
      <c r="G3" s="111" t="s">
        <v>11</v>
      </c>
      <c r="H3" s="111" t="s">
        <v>28</v>
      </c>
      <c r="I3" s="111" t="s">
        <v>29</v>
      </c>
      <c r="J3" s="111" t="s">
        <v>30</v>
      </c>
      <c r="K3" s="111" t="s">
        <v>31</v>
      </c>
      <c r="L3" s="111" t="s">
        <v>32</v>
      </c>
      <c r="M3" s="111" t="s">
        <v>33</v>
      </c>
      <c r="N3" s="111" t="s">
        <v>34</v>
      </c>
      <c r="O3" s="111" t="s">
        <v>35</v>
      </c>
      <c r="P3" s="112" t="s">
        <v>36</v>
      </c>
      <c r="Q3" s="112" t="s">
        <v>37</v>
      </c>
      <c r="R3" s="111" t="s">
        <v>38</v>
      </c>
      <c r="S3" s="111" t="s">
        <v>39</v>
      </c>
      <c r="T3" s="111" t="s">
        <v>40</v>
      </c>
      <c r="U3" s="111" t="s">
        <v>41</v>
      </c>
      <c r="V3" s="113" t="s">
        <v>57</v>
      </c>
      <c r="X3" s="111" t="s">
        <v>4</v>
      </c>
      <c r="Y3" s="111" t="s">
        <v>5</v>
      </c>
      <c r="Z3" s="111" t="s">
        <v>9</v>
      </c>
      <c r="AA3" s="111" t="s">
        <v>8</v>
      </c>
      <c r="AB3" s="111" t="s">
        <v>10</v>
      </c>
      <c r="AC3" s="111" t="s">
        <v>11</v>
      </c>
      <c r="AD3" s="111" t="s">
        <v>28</v>
      </c>
      <c r="AE3" s="111" t="s">
        <v>29</v>
      </c>
      <c r="AF3" s="111" t="s">
        <v>30</v>
      </c>
      <c r="AG3" s="111" t="s">
        <v>31</v>
      </c>
      <c r="AH3" s="111" t="s">
        <v>32</v>
      </c>
      <c r="AI3" s="111" t="s">
        <v>33</v>
      </c>
      <c r="AJ3" s="111" t="s">
        <v>34</v>
      </c>
      <c r="AK3" s="111" t="s">
        <v>35</v>
      </c>
      <c r="AL3" s="112" t="s">
        <v>36</v>
      </c>
      <c r="AM3" s="112" t="s">
        <v>37</v>
      </c>
      <c r="AN3" s="111" t="s">
        <v>38</v>
      </c>
      <c r="AO3" s="111" t="s">
        <v>39</v>
      </c>
      <c r="AP3" s="111" t="s">
        <v>40</v>
      </c>
      <c r="AQ3" s="111" t="s">
        <v>41</v>
      </c>
      <c r="AR3" s="113" t="s">
        <v>57</v>
      </c>
    </row>
    <row r="4" spans="1:44" ht="12.6" customHeight="1" x14ac:dyDescent="0.25">
      <c r="A4" s="114">
        <v>1</v>
      </c>
      <c r="B4" s="115">
        <v>397.95599999999996</v>
      </c>
      <c r="C4" s="115">
        <v>285.85199999999998</v>
      </c>
      <c r="D4" s="115">
        <v>241.29599999999999</v>
      </c>
      <c r="E4" s="115">
        <v>117.672</v>
      </c>
      <c r="F4" s="115">
        <v>41.423999999999999</v>
      </c>
      <c r="G4" s="115">
        <v>0</v>
      </c>
      <c r="H4" s="115">
        <v>0</v>
      </c>
      <c r="I4" s="115">
        <v>0.16800000000000001</v>
      </c>
      <c r="J4" s="115">
        <v>17.927999999999997</v>
      </c>
      <c r="K4" s="115">
        <v>60</v>
      </c>
      <c r="L4" s="115">
        <v>109</v>
      </c>
      <c r="M4" s="115">
        <v>110</v>
      </c>
      <c r="N4" s="115">
        <v>105</v>
      </c>
      <c r="O4" s="115">
        <v>112.32</v>
      </c>
      <c r="P4" s="115">
        <v>22.56</v>
      </c>
      <c r="Q4" s="116">
        <v>18</v>
      </c>
      <c r="R4" s="116">
        <v>1</v>
      </c>
      <c r="S4" s="117">
        <v>7</v>
      </c>
      <c r="T4" s="117">
        <v>30</v>
      </c>
      <c r="U4" s="117">
        <v>1</v>
      </c>
      <c r="V4" s="113">
        <v>121</v>
      </c>
      <c r="X4" s="119">
        <f>($X$1-B4)/($X$1-$X$2)</f>
        <v>4.0417807901966092E-2</v>
      </c>
      <c r="Y4" s="119">
        <f>($Y$1-C4)/($Y$1-$Y$2)</f>
        <v>0.29833880025843645</v>
      </c>
      <c r="Z4" s="119">
        <f>($Z$1-D4)/($Z$1-$Z$2)</f>
        <v>0.31526361238133965</v>
      </c>
      <c r="AA4" s="119">
        <f>($AA$1-E4)/($AA$1-$AA$2)</f>
        <v>0.61077547665325627</v>
      </c>
      <c r="AB4" s="119">
        <f>($AB$1-F4)/($AB$1-$AB$2)</f>
        <v>0.84954768315952367</v>
      </c>
      <c r="AC4" s="119">
        <f>($AC$1-G4)/($AC$1-$AC$2)</f>
        <v>1</v>
      </c>
      <c r="AD4" s="119">
        <f>($AD$1-H4)/($AD$1-$AD$2)</f>
        <v>1</v>
      </c>
      <c r="AE4" s="119">
        <f>($AE$1-I4)/($AE$1-$AE$2)</f>
        <v>0.9974154062464462</v>
      </c>
      <c r="AF4" s="119">
        <f>($AF$1-J4)/($AF$1-$AF$2)</f>
        <v>0.78355780635495353</v>
      </c>
      <c r="AG4" s="119">
        <f>($AG$1-K4)/($AG$1-$AG$2)</f>
        <v>0.38335297912367389</v>
      </c>
      <c r="AH4" s="119">
        <f>($AH$1-L4)/($AH$1-$AH$2)</f>
        <v>0.12660256410256418</v>
      </c>
      <c r="AI4" s="119">
        <f>($AI$1-M4)/($AI$1-$AI$2)</f>
        <v>3.8461538461538512E-2</v>
      </c>
      <c r="AJ4" s="119">
        <f>($AJ$1-N4)/($AJ$1-$AJ$2)</f>
        <v>8.2167832167832217E-2</v>
      </c>
      <c r="AK4" s="119">
        <f>($AK$1-O4)/($AK$1-$AK$2)</f>
        <v>0.10000000000000013</v>
      </c>
      <c r="AL4" s="119">
        <f>($AL$1-P4)/($AL$1-$AL$2)</f>
        <v>0.81923076923076921</v>
      </c>
      <c r="AM4" s="119">
        <f>($AM$1-Q4)/($AM$1-$AM$2)</f>
        <v>0</v>
      </c>
      <c r="AN4" s="119">
        <f>($AN$1-R4)/($AN$1-$AN$2)</f>
        <v>1</v>
      </c>
      <c r="AO4" s="119">
        <f>($AO$1-S4)/($AO$1-$AO$2)</f>
        <v>0.7</v>
      </c>
      <c r="AP4" s="119">
        <f>($AP$1-T4)/($AP$1-$AP$2)</f>
        <v>0.5</v>
      </c>
      <c r="AQ4" s="119">
        <f>($AQ$1-U4)/($AQ$1-$AQ$2)</f>
        <v>1</v>
      </c>
      <c r="AR4" s="119">
        <f>($AR$1-V4)/($AR$1-$AR$2)</f>
        <v>0.3872185683731576</v>
      </c>
    </row>
    <row r="5" spans="1:44" ht="12.6" customHeight="1" x14ac:dyDescent="0.25">
      <c r="A5" s="114">
        <v>2</v>
      </c>
      <c r="B5" s="115">
        <v>256.82400000000001</v>
      </c>
      <c r="C5" s="115">
        <v>215.184</v>
      </c>
      <c r="D5" s="115">
        <v>133.89599999999999</v>
      </c>
      <c r="E5" s="115">
        <v>61.74</v>
      </c>
      <c r="F5" s="115">
        <v>57.588000000000001</v>
      </c>
      <c r="G5" s="115">
        <v>0</v>
      </c>
      <c r="H5" s="115">
        <v>0.312</v>
      </c>
      <c r="I5" s="115">
        <v>16.956</v>
      </c>
      <c r="J5" s="115">
        <v>51.263999999999996</v>
      </c>
      <c r="K5" s="115">
        <v>46.415999999999997</v>
      </c>
      <c r="L5" s="115">
        <v>108</v>
      </c>
      <c r="M5" s="115">
        <v>110</v>
      </c>
      <c r="N5" s="115">
        <v>7</v>
      </c>
      <c r="O5" s="115">
        <v>1.08</v>
      </c>
      <c r="P5" s="115">
        <v>4</v>
      </c>
      <c r="Q5" s="116">
        <v>15</v>
      </c>
      <c r="R5" s="116">
        <v>2</v>
      </c>
      <c r="S5" s="117">
        <v>8</v>
      </c>
      <c r="T5" s="117">
        <v>30</v>
      </c>
      <c r="U5" s="117">
        <v>1</v>
      </c>
      <c r="V5" s="113">
        <v>117.48</v>
      </c>
      <c r="X5" s="119">
        <f>($X$1-B5)/($X$1-$X$2)</f>
        <v>0.39876433772060604</v>
      </c>
      <c r="Y5" s="119">
        <f>($Y$1-C5)/($Y$1-$Y$2)</f>
        <v>0.48126335669201331</v>
      </c>
      <c r="Z5" s="119">
        <f>($Z$1-D5)/($Z$1-$Z$2)</f>
        <v>0.64724577214228285</v>
      </c>
      <c r="AA5" s="119">
        <f>($AA$1-E5)/($AA$1-$AA$2)</f>
        <v>0.82457680089734475</v>
      </c>
      <c r="AB5" s="119">
        <f>($AB$1-F5)/($AB$1-$AB$2)</f>
        <v>0.76522343734088782</v>
      </c>
      <c r="AC5" s="119">
        <f>($AC$1-G5)/($AC$1-$AC$2)</f>
        <v>1</v>
      </c>
      <c r="AD5" s="119">
        <f>($AD$1-H5)/($AD$1-$AD$2)</f>
        <v>0.99707773232028052</v>
      </c>
      <c r="AE5" s="119">
        <f>($AE$1-I5)/($AE$1-$AE$2)</f>
        <v>0.72622690665481193</v>
      </c>
      <c r="AF5" s="119">
        <f>($AF$1-J5)/($AF$1-$AF$2)</f>
        <v>0.37710687308820784</v>
      </c>
      <c r="AG5" s="119">
        <f>($AG$1-K5)/($AG$1-$AG$2)</f>
        <v>0.52672784444587051</v>
      </c>
      <c r="AH5" s="119">
        <f>($AH$1-L5)/($AH$1-$AH$2)</f>
        <v>0.13461538461538469</v>
      </c>
      <c r="AI5" s="119">
        <f>($AI$1-M5)/($AI$1-$AI$2)</f>
        <v>3.8461538461538512E-2</v>
      </c>
      <c r="AJ5" s="119">
        <f>($AJ$1-N5)/($AJ$1-$AJ$2)</f>
        <v>0.93881118881118886</v>
      </c>
      <c r="AK5" s="119">
        <f>($AK$1-O5)/($AK$1-$AK$2)</f>
        <v>0.99134615384615388</v>
      </c>
      <c r="AL5" s="119">
        <f>($AL$1-P5)/($AL$1-$AL$2)</f>
        <v>0.96794871794871795</v>
      </c>
      <c r="AM5" s="119">
        <f>($AM$1-Q5)/($AM$1-$AM$2)</f>
        <v>0.42857142857142855</v>
      </c>
      <c r="AN5" s="119">
        <f>($AN$1-R5)/($AN$1-$AN$2)</f>
        <v>0.83333333333333337</v>
      </c>
      <c r="AO5" s="119">
        <f>($AO$1-S5)/($AO$1-$AO$2)</f>
        <v>0.6</v>
      </c>
      <c r="AP5" s="119">
        <f>($AP$1-T5)/($AP$1-$AP$2)</f>
        <v>0.5</v>
      </c>
      <c r="AQ5" s="119">
        <f>($AQ$1-U5)/($AQ$1-$AQ$2)</f>
        <v>1</v>
      </c>
      <c r="AR5" s="119">
        <f>($AR$1-V5)/($AR$1-$AR$2)</f>
        <v>0.42141309341003907</v>
      </c>
    </row>
    <row r="6" spans="1:44" ht="12.6" customHeight="1" x14ac:dyDescent="0.25">
      <c r="A6" s="114">
        <v>3</v>
      </c>
      <c r="B6" s="115">
        <v>303.26400000000001</v>
      </c>
      <c r="C6" s="115">
        <v>385.67999999999995</v>
      </c>
      <c r="D6" s="115">
        <v>330.084</v>
      </c>
      <c r="E6" s="115">
        <v>266.78399999999999</v>
      </c>
      <c r="F6" s="115">
        <v>177.61199999999999</v>
      </c>
      <c r="G6" s="115">
        <v>1.8359999999999999</v>
      </c>
      <c r="H6" s="115">
        <v>1.8599999999999999</v>
      </c>
      <c r="I6" s="115">
        <v>1.2E-2</v>
      </c>
      <c r="J6" s="115">
        <v>0.26400000000000001</v>
      </c>
      <c r="K6" s="115">
        <v>3.8759999999999999</v>
      </c>
      <c r="L6" s="115">
        <v>107</v>
      </c>
      <c r="M6" s="115">
        <v>110</v>
      </c>
      <c r="N6" s="115">
        <v>110</v>
      </c>
      <c r="O6" s="115">
        <v>120</v>
      </c>
      <c r="P6" s="115">
        <v>44.279999999999994</v>
      </c>
      <c r="Q6" s="116">
        <v>12</v>
      </c>
      <c r="R6" s="116">
        <v>3</v>
      </c>
      <c r="S6" s="117">
        <v>6</v>
      </c>
      <c r="T6" s="117">
        <v>30</v>
      </c>
      <c r="U6" s="117">
        <v>1</v>
      </c>
      <c r="V6" s="113">
        <v>104</v>
      </c>
      <c r="X6" s="119">
        <f>($X$1-B6)/($X$1-$X$2)</f>
        <v>0.28084910343796538</v>
      </c>
      <c r="Y6" s="119">
        <f t="shared" ref="Y6:Y27" si="0">($Y$1-C6)/($Y$1-$Y$2)</f>
        <v>3.9933402912380171E-2</v>
      </c>
      <c r="Z6" s="119">
        <f t="shared" ref="Z6:Z27" si="1">($Z$1-D6)/($Z$1-$Z$2)</f>
        <v>4.0812662652711891E-2</v>
      </c>
      <c r="AA6" s="119">
        <f t="shared" ref="AA6:AA27" si="2">($AA$1-E6)/($AA$1-$AA$2)</f>
        <v>4.079151289933125E-2</v>
      </c>
      <c r="AB6" s="119">
        <f t="shared" ref="AB6:AB27" si="3">($AB$1-F6)/($AB$1-$AB$2)</f>
        <v>0.13908304634014829</v>
      </c>
      <c r="AC6" s="119">
        <f t="shared" ref="AC6:AC27" si="4">($AC$1-G6)/($AC$1-$AC$2)</f>
        <v>0.97570749923788236</v>
      </c>
      <c r="AD6" s="119">
        <f t="shared" ref="AD6:AD27" si="5">($AD$1-H6)/($AD$1-$AD$2)</f>
        <v>0.98257878883244165</v>
      </c>
      <c r="AE6" s="119">
        <f t="shared" ref="AE6:AE27" si="6">($AE$1-I6)/($AE$1-$AE$2)</f>
        <v>0.9999353851561612</v>
      </c>
      <c r="AF6" s="119">
        <f t="shared" ref="AF6:AF27" si="7">($AF$1-J6)/($AF$1-$AF$2)</f>
        <v>0.99892705537174609</v>
      </c>
      <c r="AG6" s="119">
        <f t="shared" ref="AG6:AG27" si="8">($AG$1-K6)/($AG$1-$AG$2)</f>
        <v>0.97572422038861506</v>
      </c>
      <c r="AH6" s="119">
        <f t="shared" ref="AH6:AH27" si="9">($AH$1-L6)/($AH$1-$AH$2)</f>
        <v>0.1426282051282052</v>
      </c>
      <c r="AI6" s="119">
        <f t="shared" ref="AI6:AI27" si="10">($AI$1-M6)/($AI$1-$AI$2)</f>
        <v>3.8461538461538512E-2</v>
      </c>
      <c r="AJ6" s="119">
        <f>($AJ$1-N6)/($AJ$1-$AJ$2)</f>
        <v>3.8461538461538512E-2</v>
      </c>
      <c r="AK6" s="119">
        <f t="shared" ref="AK6:AK27" si="11">($AK$1-O6)/($AK$1-$AK$2)</f>
        <v>3.8461538461538547E-2</v>
      </c>
      <c r="AL6" s="119">
        <f t="shared" ref="AL6:AL27" si="12">($AL$1-P6)/($AL$1-$AL$2)</f>
        <v>0.64519230769230773</v>
      </c>
      <c r="AM6" s="119">
        <f t="shared" ref="AM6:AM27" si="13">($AM$1-Q6)/($AM$1-$AM$2)</f>
        <v>0.8571428571428571</v>
      </c>
      <c r="AN6" s="119">
        <f t="shared" ref="AN6:AN27" si="14">($AN$1-R6)/($AN$1-$AN$2)</f>
        <v>0.66666666666666663</v>
      </c>
      <c r="AO6" s="119">
        <f t="shared" ref="AO6:AO27" si="15">($AO$1-S6)/($AO$1-$AO$2)</f>
        <v>0.8</v>
      </c>
      <c r="AP6" s="119">
        <f t="shared" ref="AP6:AP27" si="16">($AP$1-T6)/($AP$1-$AP$2)</f>
        <v>0.5</v>
      </c>
      <c r="AQ6" s="119">
        <f t="shared" ref="AQ6:AQ27" si="17">($AQ$1-U6)/($AQ$1-$AQ$2)</f>
        <v>1</v>
      </c>
      <c r="AR6" s="119">
        <f t="shared" ref="AR6:AR27" si="18">($AR$1-V6)/($AR$1-$AR$2)</f>
        <v>0.55236258133536942</v>
      </c>
    </row>
    <row r="7" spans="1:44" ht="12.6" customHeight="1" x14ac:dyDescent="0.25">
      <c r="A7" s="114">
        <v>4</v>
      </c>
      <c r="B7" s="115">
        <v>33.107999999999997</v>
      </c>
      <c r="C7" s="115">
        <v>29.063999999999997</v>
      </c>
      <c r="D7" s="115">
        <v>44.963999999999999</v>
      </c>
      <c r="E7" s="115">
        <v>94.512</v>
      </c>
      <c r="F7" s="115">
        <v>162.55199999999999</v>
      </c>
      <c r="G7" s="115">
        <v>50.856000000000002</v>
      </c>
      <c r="H7" s="115">
        <v>34.931999999999995</v>
      </c>
      <c r="I7" s="115">
        <v>45.155999999999999</v>
      </c>
      <c r="J7" s="115">
        <v>11.388</v>
      </c>
      <c r="K7" s="115">
        <v>6.2880000000000003</v>
      </c>
      <c r="L7" s="115">
        <v>10</v>
      </c>
      <c r="M7" s="115">
        <v>30</v>
      </c>
      <c r="N7" s="115">
        <v>6</v>
      </c>
      <c r="O7" s="115">
        <v>120</v>
      </c>
      <c r="P7" s="115">
        <v>90</v>
      </c>
      <c r="Q7" s="116">
        <v>15</v>
      </c>
      <c r="R7" s="116">
        <v>1</v>
      </c>
      <c r="S7" s="117">
        <v>12</v>
      </c>
      <c r="T7" s="117">
        <v>30</v>
      </c>
      <c r="U7" s="117">
        <v>1</v>
      </c>
      <c r="V7" s="113">
        <v>118</v>
      </c>
      <c r="X7" s="119">
        <f>($X$1-B7)/($X$1-$X$2)</f>
        <v>0.96679888881395748</v>
      </c>
      <c r="Y7" s="119">
        <f t="shared" si="0"/>
        <v>0.96303613140499966</v>
      </c>
      <c r="Z7" s="119">
        <f t="shared" si="1"/>
        <v>0.92214183761584145</v>
      </c>
      <c r="AA7" s="119">
        <f t="shared" si="2"/>
        <v>0.69930509600341517</v>
      </c>
      <c r="AB7" s="119">
        <f t="shared" si="3"/>
        <v>0.21764795242952323</v>
      </c>
      <c r="AC7" s="119">
        <f t="shared" si="4"/>
        <v>0.32711360634081899</v>
      </c>
      <c r="AD7" s="119">
        <f t="shared" si="5"/>
        <v>0.67281841478217874</v>
      </c>
      <c r="AE7" s="119">
        <f t="shared" si="6"/>
        <v>0.27069225759095189</v>
      </c>
      <c r="AF7" s="119">
        <f t="shared" si="7"/>
        <v>0.86329710031837192</v>
      </c>
      <c r="AG7" s="119">
        <f t="shared" si="8"/>
        <v>0.9502663158570237</v>
      </c>
      <c r="AH7" s="119">
        <f t="shared" si="9"/>
        <v>0.91987179487179493</v>
      </c>
      <c r="AI7" s="119">
        <f t="shared" si="10"/>
        <v>0.73776223776223782</v>
      </c>
      <c r="AJ7" s="119">
        <f>($AJ$1-N7)/($AJ$1-$AJ$2)</f>
        <v>0.94755244755244761</v>
      </c>
      <c r="AK7" s="119">
        <f t="shared" si="11"/>
        <v>3.8461538461538547E-2</v>
      </c>
      <c r="AL7" s="119">
        <f t="shared" si="12"/>
        <v>0.27884615384615391</v>
      </c>
      <c r="AM7" s="119">
        <f t="shared" si="13"/>
        <v>0.42857142857142855</v>
      </c>
      <c r="AN7" s="119">
        <f t="shared" si="14"/>
        <v>1</v>
      </c>
      <c r="AO7" s="119">
        <f t="shared" si="15"/>
        <v>0.2</v>
      </c>
      <c r="AP7" s="119">
        <f t="shared" si="16"/>
        <v>0.5</v>
      </c>
      <c r="AQ7" s="119">
        <f t="shared" si="17"/>
        <v>1</v>
      </c>
      <c r="AR7" s="119">
        <f t="shared" si="18"/>
        <v>0.41636162948413619</v>
      </c>
    </row>
    <row r="8" spans="1:44" ht="12.6" customHeight="1" x14ac:dyDescent="0.25">
      <c r="A8" s="114">
        <v>5</v>
      </c>
      <c r="B8" s="115">
        <v>280.96799999999996</v>
      </c>
      <c r="C8" s="115">
        <v>271.14</v>
      </c>
      <c r="D8" s="115">
        <v>121.38</v>
      </c>
      <c r="E8" s="115">
        <v>53.940000000000005</v>
      </c>
      <c r="F8" s="115">
        <v>37.212000000000003</v>
      </c>
      <c r="G8" s="115">
        <v>0</v>
      </c>
      <c r="H8" s="115">
        <v>0</v>
      </c>
      <c r="I8" s="115">
        <v>13.056000000000001</v>
      </c>
      <c r="J8" s="115">
        <v>46.116</v>
      </c>
      <c r="K8" s="115">
        <v>45.552</v>
      </c>
      <c r="L8" s="115">
        <v>106</v>
      </c>
      <c r="M8" s="115">
        <v>110</v>
      </c>
      <c r="N8" s="115">
        <v>15</v>
      </c>
      <c r="O8" s="115">
        <v>12</v>
      </c>
      <c r="P8" s="115">
        <v>24</v>
      </c>
      <c r="Q8" s="116">
        <v>12</v>
      </c>
      <c r="R8" s="116">
        <v>6</v>
      </c>
      <c r="S8" s="117">
        <v>8</v>
      </c>
      <c r="T8" s="117">
        <v>30</v>
      </c>
      <c r="U8" s="117">
        <v>1</v>
      </c>
      <c r="V8" s="113">
        <v>87.5</v>
      </c>
      <c r="X8" s="119">
        <f>($X$1-B8)/($X$1-$X$2)</f>
        <v>0.33746060351474749</v>
      </c>
      <c r="Y8" s="119">
        <f t="shared" si="0"/>
        <v>0.33642090353362158</v>
      </c>
      <c r="Z8" s="119">
        <f t="shared" si="1"/>
        <v>0.68593374897252457</v>
      </c>
      <c r="AA8" s="119">
        <f t="shared" si="2"/>
        <v>0.85439247580802014</v>
      </c>
      <c r="AB8" s="119">
        <f t="shared" si="3"/>
        <v>0.87152081625703004</v>
      </c>
      <c r="AC8" s="119">
        <f t="shared" si="4"/>
        <v>1</v>
      </c>
      <c r="AD8" s="119">
        <f t="shared" si="5"/>
        <v>1</v>
      </c>
      <c r="AE8" s="119">
        <f t="shared" si="6"/>
        <v>0.78922637939768636</v>
      </c>
      <c r="AF8" s="119">
        <f t="shared" si="7"/>
        <v>0.43987413384106377</v>
      </c>
      <c r="AG8" s="119">
        <f t="shared" si="8"/>
        <v>0.53584709383032114</v>
      </c>
      <c r="AH8" s="119">
        <f t="shared" si="9"/>
        <v>0.15064102564102572</v>
      </c>
      <c r="AI8" s="119">
        <f t="shared" si="10"/>
        <v>3.8461538461538512E-2</v>
      </c>
      <c r="AJ8" s="119">
        <f>($AJ$1-N8)/($AJ$1-$AJ$2)</f>
        <v>0.86888111888111885</v>
      </c>
      <c r="AK8" s="119">
        <f t="shared" si="11"/>
        <v>0.90384615384615385</v>
      </c>
      <c r="AL8" s="119">
        <f t="shared" si="12"/>
        <v>0.80769230769230771</v>
      </c>
      <c r="AM8" s="119">
        <f t="shared" si="13"/>
        <v>0.8571428571428571</v>
      </c>
      <c r="AN8" s="119">
        <f t="shared" si="14"/>
        <v>0.16666666666666666</v>
      </c>
      <c r="AO8" s="119">
        <f t="shared" si="15"/>
        <v>0.6</v>
      </c>
      <c r="AP8" s="119">
        <f t="shared" si="16"/>
        <v>0.5</v>
      </c>
      <c r="AQ8" s="119">
        <f t="shared" si="17"/>
        <v>1</v>
      </c>
      <c r="AR8" s="119">
        <f t="shared" si="18"/>
        <v>0.7126494174457515</v>
      </c>
    </row>
    <row r="9" spans="1:44" ht="12.6" customHeight="1" x14ac:dyDescent="0.25">
      <c r="A9" s="114">
        <v>6</v>
      </c>
      <c r="B9" s="115">
        <v>316.73999999999995</v>
      </c>
      <c r="C9" s="115">
        <v>286.35599999999999</v>
      </c>
      <c r="D9" s="115">
        <v>136.16399999999999</v>
      </c>
      <c r="E9" s="115">
        <v>57.263999999999996</v>
      </c>
      <c r="F9" s="115">
        <v>28.5</v>
      </c>
      <c r="G9" s="115">
        <v>0</v>
      </c>
      <c r="H9" s="115">
        <v>0</v>
      </c>
      <c r="I9" s="115">
        <v>2.2919999999999998</v>
      </c>
      <c r="J9" s="115">
        <v>40.655999999999999</v>
      </c>
      <c r="K9" s="115">
        <v>56.963999999999999</v>
      </c>
      <c r="L9" s="115">
        <v>108</v>
      </c>
      <c r="M9" s="115">
        <v>105</v>
      </c>
      <c r="N9" s="115">
        <v>60</v>
      </c>
      <c r="O9" s="115">
        <v>24</v>
      </c>
      <c r="P9" s="115">
        <v>6</v>
      </c>
      <c r="Q9" s="116">
        <v>15</v>
      </c>
      <c r="R9" s="116">
        <v>7</v>
      </c>
      <c r="S9" s="117">
        <v>8</v>
      </c>
      <c r="T9" s="117">
        <v>30</v>
      </c>
      <c r="U9" s="117">
        <v>1</v>
      </c>
      <c r="V9" s="113">
        <v>93</v>
      </c>
      <c r="X9" s="119">
        <f>($X$1-B9)/($X$1-$X$2)</f>
        <v>0.24663235715904935</v>
      </c>
      <c r="Y9" s="119">
        <f t="shared" si="0"/>
        <v>0.29703419313155405</v>
      </c>
      <c r="Z9" s="119">
        <f t="shared" si="1"/>
        <v>0.64023519915962157</v>
      </c>
      <c r="AA9" s="119">
        <f t="shared" si="2"/>
        <v>0.8416864112691631</v>
      </c>
      <c r="AB9" s="119">
        <f t="shared" si="3"/>
        <v>0.91696951890315459</v>
      </c>
      <c r="AC9" s="119">
        <f t="shared" si="4"/>
        <v>1</v>
      </c>
      <c r="AD9" s="119">
        <f t="shared" si="5"/>
        <v>1</v>
      </c>
      <c r="AE9" s="119">
        <f t="shared" si="6"/>
        <v>0.96310492416801929</v>
      </c>
      <c r="AF9" s="119">
        <f t="shared" si="7"/>
        <v>0.50644547100318371</v>
      </c>
      <c r="AG9" s="119">
        <f t="shared" si="8"/>
        <v>0.41539700821070191</v>
      </c>
      <c r="AH9" s="119">
        <f t="shared" si="9"/>
        <v>0.13461538461538469</v>
      </c>
      <c r="AI9" s="119">
        <f t="shared" si="10"/>
        <v>8.2167832167832217E-2</v>
      </c>
      <c r="AJ9" s="119">
        <f>($AJ$1-N9)/($AJ$1-$AJ$2)</f>
        <v>0.47552447552447558</v>
      </c>
      <c r="AK9" s="119">
        <f t="shared" si="11"/>
        <v>0.80769230769230771</v>
      </c>
      <c r="AL9" s="119">
        <f t="shared" si="12"/>
        <v>0.95192307692307698</v>
      </c>
      <c r="AM9" s="119">
        <f t="shared" si="13"/>
        <v>0.42857142857142855</v>
      </c>
      <c r="AN9" s="119">
        <f t="shared" si="14"/>
        <v>0</v>
      </c>
      <c r="AO9" s="119">
        <f t="shared" si="15"/>
        <v>0.6</v>
      </c>
      <c r="AP9" s="119">
        <f t="shared" si="16"/>
        <v>0.5</v>
      </c>
      <c r="AQ9" s="119">
        <f t="shared" si="17"/>
        <v>1</v>
      </c>
      <c r="AR9" s="119">
        <f t="shared" si="18"/>
        <v>0.65922047207562418</v>
      </c>
    </row>
    <row r="10" spans="1:44" ht="12.6" customHeight="1" x14ac:dyDescent="0.25">
      <c r="A10" s="114">
        <v>7</v>
      </c>
      <c r="B10" s="115">
        <v>301.15199999999999</v>
      </c>
      <c r="C10" s="115">
        <v>129.22799999999998</v>
      </c>
      <c r="D10" s="115">
        <v>58.295999999999992</v>
      </c>
      <c r="E10" s="115">
        <v>34.344000000000001</v>
      </c>
      <c r="F10" s="115">
        <v>30.576000000000001</v>
      </c>
      <c r="G10" s="115">
        <v>0</v>
      </c>
      <c r="H10" s="115">
        <v>9.2519999999999989</v>
      </c>
      <c r="I10" s="115">
        <v>41.567999999999998</v>
      </c>
      <c r="J10" s="115">
        <v>45.491999999999997</v>
      </c>
      <c r="K10" s="115">
        <v>29.591999999999999</v>
      </c>
      <c r="L10" s="115">
        <v>120</v>
      </c>
      <c r="M10" s="115">
        <v>100</v>
      </c>
      <c r="N10" s="115">
        <v>100</v>
      </c>
      <c r="O10" s="115">
        <v>18</v>
      </c>
      <c r="P10" s="115">
        <v>0</v>
      </c>
      <c r="Q10" s="116">
        <v>18</v>
      </c>
      <c r="R10" s="116">
        <v>1</v>
      </c>
      <c r="S10" s="117">
        <v>10</v>
      </c>
      <c r="T10" s="117">
        <v>30</v>
      </c>
      <c r="U10" s="117">
        <v>1</v>
      </c>
      <c r="V10" s="113">
        <v>139</v>
      </c>
      <c r="X10" s="119">
        <f>($X$1-B10)/($X$1-$X$2)</f>
        <v>0.28621165672833876</v>
      </c>
      <c r="Y10" s="119">
        <f t="shared" si="0"/>
        <v>0.70376099597435504</v>
      </c>
      <c r="Z10" s="119">
        <f t="shared" si="1"/>
        <v>0.88093153823099135</v>
      </c>
      <c r="AA10" s="119">
        <f t="shared" si="2"/>
        <v>0.92929862523745521</v>
      </c>
      <c r="AB10" s="119">
        <f t="shared" si="3"/>
        <v>0.90613945615139224</v>
      </c>
      <c r="AC10" s="119">
        <f t="shared" si="4"/>
        <v>1</v>
      </c>
      <c r="AD10" s="119">
        <f t="shared" si="5"/>
        <v>0.9133435238052422</v>
      </c>
      <c r="AE10" s="119">
        <f t="shared" si="6"/>
        <v>0.32865177251439626</v>
      </c>
      <c r="AF10" s="119">
        <f t="shared" si="7"/>
        <v>0.44748228665959178</v>
      </c>
      <c r="AG10" s="119">
        <f t="shared" si="8"/>
        <v>0.70429989495975709</v>
      </c>
      <c r="AH10" s="119">
        <f t="shared" si="9"/>
        <v>3.8461538461538547E-2</v>
      </c>
      <c r="AI10" s="119">
        <f t="shared" si="10"/>
        <v>0.12587412587412591</v>
      </c>
      <c r="AJ10" s="119">
        <f>($AJ$1-N10)/($AJ$1-$AJ$2)</f>
        <v>0.12587412587412591</v>
      </c>
      <c r="AK10" s="119">
        <f t="shared" si="11"/>
        <v>0.85576923076923084</v>
      </c>
      <c r="AL10" s="119">
        <f t="shared" si="12"/>
        <v>1</v>
      </c>
      <c r="AM10" s="119">
        <f t="shared" si="13"/>
        <v>0</v>
      </c>
      <c r="AN10" s="119">
        <f t="shared" si="14"/>
        <v>1</v>
      </c>
      <c r="AO10" s="119">
        <f t="shared" si="15"/>
        <v>0.4</v>
      </c>
      <c r="AP10" s="119">
        <f t="shared" si="16"/>
        <v>0.5</v>
      </c>
      <c r="AQ10" s="119">
        <f t="shared" si="17"/>
        <v>1</v>
      </c>
      <c r="AR10" s="119">
        <f t="shared" si="18"/>
        <v>0.21236020170728626</v>
      </c>
    </row>
    <row r="11" spans="1:44" ht="12.6" customHeight="1" x14ac:dyDescent="0.25">
      <c r="A11" s="114">
        <v>8</v>
      </c>
      <c r="B11" s="115">
        <v>338.26260000000002</v>
      </c>
      <c r="C11" s="115">
        <v>242.97420000000002</v>
      </c>
      <c r="D11" s="115">
        <v>205.10160000000002</v>
      </c>
      <c r="E11" s="115">
        <v>100.02120000000001</v>
      </c>
      <c r="F11" s="115">
        <v>35.210400000000007</v>
      </c>
      <c r="G11" s="115">
        <v>0</v>
      </c>
      <c r="H11" s="115">
        <v>0</v>
      </c>
      <c r="I11" s="115">
        <v>0.14280000000000001</v>
      </c>
      <c r="J11" s="115">
        <v>15.238799999999999</v>
      </c>
      <c r="K11" s="115">
        <v>51</v>
      </c>
      <c r="L11" s="115">
        <v>102</v>
      </c>
      <c r="M11" s="115">
        <v>102</v>
      </c>
      <c r="N11" s="115">
        <v>102</v>
      </c>
      <c r="O11" s="115">
        <v>95.471999999999994</v>
      </c>
      <c r="P11" s="115">
        <v>19.176000000000002</v>
      </c>
      <c r="Q11" s="118">
        <v>18</v>
      </c>
      <c r="R11" s="116">
        <v>1</v>
      </c>
      <c r="S11" s="117">
        <v>6</v>
      </c>
      <c r="T11" s="117">
        <v>20</v>
      </c>
      <c r="U11" s="117">
        <v>1</v>
      </c>
      <c r="V11" s="113">
        <v>133.285</v>
      </c>
      <c r="X11" s="119">
        <f>($X$1-B11)/($X$1-$X$2)</f>
        <v>0.19198458753433853</v>
      </c>
      <c r="Y11" s="119">
        <f t="shared" si="0"/>
        <v>0.40932825157795327</v>
      </c>
      <c r="Z11" s="119">
        <f t="shared" si="1"/>
        <v>0.42714345486971461</v>
      </c>
      <c r="AA11" s="119">
        <f t="shared" si="2"/>
        <v>0.6782460554626597</v>
      </c>
      <c r="AB11" s="119">
        <f t="shared" si="3"/>
        <v>0.88196274959225529</v>
      </c>
      <c r="AC11" s="119">
        <f t="shared" si="4"/>
        <v>1</v>
      </c>
      <c r="AD11" s="119">
        <f t="shared" si="5"/>
        <v>1</v>
      </c>
      <c r="AE11" s="119">
        <f t="shared" si="6"/>
        <v>0.99782247976263094</v>
      </c>
      <c r="AF11" s="119">
        <f t="shared" si="7"/>
        <v>0.81634601879018676</v>
      </c>
      <c r="AG11" s="119">
        <f t="shared" si="8"/>
        <v>0.47834516021170165</v>
      </c>
      <c r="AH11" s="119">
        <f t="shared" si="9"/>
        <v>0.18269230769230776</v>
      </c>
      <c r="AI11" s="119">
        <f t="shared" si="10"/>
        <v>0.10839160839160844</v>
      </c>
      <c r="AJ11" s="119">
        <f>($AJ$1-N11)/($AJ$1-$AJ$2)</f>
        <v>0.10839160839160844</v>
      </c>
      <c r="AK11" s="119">
        <f t="shared" si="11"/>
        <v>0.23500000000000013</v>
      </c>
      <c r="AL11" s="119">
        <f t="shared" si="12"/>
        <v>0.84634615384615386</v>
      </c>
      <c r="AM11" s="119">
        <f t="shared" si="13"/>
        <v>0</v>
      </c>
      <c r="AN11" s="119">
        <f t="shared" si="14"/>
        <v>1</v>
      </c>
      <c r="AO11" s="119">
        <f t="shared" si="15"/>
        <v>0.8</v>
      </c>
      <c r="AP11" s="119">
        <f t="shared" si="16"/>
        <v>1</v>
      </c>
      <c r="AQ11" s="119">
        <f t="shared" si="17"/>
        <v>1</v>
      </c>
      <c r="AR11" s="119">
        <f t="shared" si="18"/>
        <v>0.26787773312370045</v>
      </c>
    </row>
    <row r="12" spans="1:44" ht="12.6" customHeight="1" x14ac:dyDescent="0.25">
      <c r="A12" s="114">
        <v>9</v>
      </c>
      <c r="B12" s="115">
        <v>218.30040000000002</v>
      </c>
      <c r="C12" s="115">
        <v>182.90639999999999</v>
      </c>
      <c r="D12" s="115">
        <v>113.8116</v>
      </c>
      <c r="E12" s="115">
        <v>52.479000000000006</v>
      </c>
      <c r="F12" s="115">
        <v>48.949800000000003</v>
      </c>
      <c r="G12" s="115">
        <v>0</v>
      </c>
      <c r="H12" s="115">
        <v>0.26519999999999999</v>
      </c>
      <c r="I12" s="115">
        <v>14.412600000000001</v>
      </c>
      <c r="J12" s="115">
        <v>43.574399999999997</v>
      </c>
      <c r="K12" s="115">
        <v>39.453600000000002</v>
      </c>
      <c r="L12" s="115">
        <v>102</v>
      </c>
      <c r="M12" s="115">
        <v>102</v>
      </c>
      <c r="N12" s="115">
        <v>3.06</v>
      </c>
      <c r="O12" s="115">
        <v>4.08</v>
      </c>
      <c r="P12" s="115">
        <v>3.06</v>
      </c>
      <c r="Q12" s="118">
        <v>14</v>
      </c>
      <c r="R12" s="116">
        <v>2</v>
      </c>
      <c r="S12" s="117">
        <v>7</v>
      </c>
      <c r="T12" s="117">
        <v>20</v>
      </c>
      <c r="U12" s="117">
        <v>1</v>
      </c>
      <c r="V12" s="113">
        <v>112.58499999999999</v>
      </c>
      <c r="X12" s="119">
        <f>($X$1-B12)/($X$1-$X$2)</f>
        <v>0.4965791378801826</v>
      </c>
      <c r="Y12" s="119">
        <f t="shared" si="0"/>
        <v>0.56481412454649371</v>
      </c>
      <c r="Z12" s="119">
        <f t="shared" si="1"/>
        <v>0.70932829066651637</v>
      </c>
      <c r="AA12" s="119">
        <f t="shared" si="2"/>
        <v>0.85997718107013499</v>
      </c>
      <c r="AB12" s="119">
        <f t="shared" si="3"/>
        <v>0.81028714064641494</v>
      </c>
      <c r="AC12" s="119">
        <f t="shared" si="4"/>
        <v>1</v>
      </c>
      <c r="AD12" s="119">
        <f t="shared" si="5"/>
        <v>0.9975160724722385</v>
      </c>
      <c r="AE12" s="119">
        <f t="shared" si="6"/>
        <v>0.76731225510974188</v>
      </c>
      <c r="AF12" s="119">
        <f t="shared" si="7"/>
        <v>0.47086272551345282</v>
      </c>
      <c r="AG12" s="119">
        <f t="shared" si="8"/>
        <v>0.60021379573556877</v>
      </c>
      <c r="AH12" s="119">
        <f t="shared" si="9"/>
        <v>0.18269230769230776</v>
      </c>
      <c r="AI12" s="119">
        <f t="shared" si="10"/>
        <v>0.10839160839160844</v>
      </c>
      <c r="AJ12" s="119">
        <f>($AJ$1-N12)/($AJ$1-$AJ$2)</f>
        <v>0.97325174825174821</v>
      </c>
      <c r="AK12" s="119">
        <f t="shared" si="11"/>
        <v>0.96730769230769231</v>
      </c>
      <c r="AL12" s="119">
        <f t="shared" si="12"/>
        <v>0.97548076923076921</v>
      </c>
      <c r="AM12" s="119">
        <f t="shared" si="13"/>
        <v>0.5714285714285714</v>
      </c>
      <c r="AN12" s="119">
        <f t="shared" si="14"/>
        <v>0.83333333333333337</v>
      </c>
      <c r="AO12" s="119">
        <f t="shared" si="15"/>
        <v>0.7</v>
      </c>
      <c r="AP12" s="119">
        <f t="shared" si="16"/>
        <v>1</v>
      </c>
      <c r="AQ12" s="119">
        <f t="shared" si="17"/>
        <v>1</v>
      </c>
      <c r="AR12" s="119">
        <f t="shared" si="18"/>
        <v>0.46896485478945255</v>
      </c>
    </row>
    <row r="13" spans="1:44" ht="12.6" customHeight="1" x14ac:dyDescent="0.25">
      <c r="A13" s="114">
        <v>10</v>
      </c>
      <c r="B13" s="115">
        <v>257.77440000000001</v>
      </c>
      <c r="C13" s="115">
        <v>327.82799999999997</v>
      </c>
      <c r="D13" s="115">
        <v>280.57139999999998</v>
      </c>
      <c r="E13" s="115">
        <v>226.7664</v>
      </c>
      <c r="F13" s="115">
        <v>150.97020000000001</v>
      </c>
      <c r="G13" s="115">
        <v>1.5606</v>
      </c>
      <c r="H13" s="115">
        <v>1.5810000000000002</v>
      </c>
      <c r="I13" s="115">
        <v>1.0200000000000001E-2</v>
      </c>
      <c r="J13" s="115">
        <v>0.22440000000000002</v>
      </c>
      <c r="K13" s="115">
        <v>3.2946</v>
      </c>
      <c r="L13" s="115">
        <v>102</v>
      </c>
      <c r="M13" s="115">
        <v>83.64</v>
      </c>
      <c r="N13" s="115">
        <v>102</v>
      </c>
      <c r="O13" s="115">
        <v>102</v>
      </c>
      <c r="P13" s="115">
        <v>37.637999999999998</v>
      </c>
      <c r="Q13" s="118">
        <v>12</v>
      </c>
      <c r="R13" s="116">
        <v>2</v>
      </c>
      <c r="S13" s="117">
        <v>5</v>
      </c>
      <c r="T13" s="117">
        <v>20</v>
      </c>
      <c r="U13" s="117">
        <v>1</v>
      </c>
      <c r="V13" s="113">
        <v>97.864999999999981</v>
      </c>
      <c r="X13" s="119">
        <f>($X$1-B13)/($X$1-$X$2)</f>
        <v>0.39635118873993802</v>
      </c>
      <c r="Y13" s="119">
        <f t="shared" si="0"/>
        <v>0.1896836638338055</v>
      </c>
      <c r="Z13" s="119">
        <f t="shared" si="1"/>
        <v>0.19386014760038117</v>
      </c>
      <c r="AA13" s="119">
        <f t="shared" si="2"/>
        <v>0.19375968627182349</v>
      </c>
      <c r="AB13" s="119">
        <f t="shared" si="3"/>
        <v>0.27806780829578631</v>
      </c>
      <c r="AC13" s="119">
        <f t="shared" si="4"/>
        <v>0.9793513743522001</v>
      </c>
      <c r="AD13" s="119">
        <f t="shared" si="5"/>
        <v>0.98519197050757534</v>
      </c>
      <c r="AE13" s="119">
        <f t="shared" si="6"/>
        <v>0.99996446183588872</v>
      </c>
      <c r="AF13" s="119">
        <f t="shared" si="7"/>
        <v>0.99940988045446033</v>
      </c>
      <c r="AG13" s="119">
        <f t="shared" si="8"/>
        <v>0.98186071528690166</v>
      </c>
      <c r="AH13" s="119">
        <f t="shared" si="9"/>
        <v>0.18269230769230776</v>
      </c>
      <c r="AI13" s="119">
        <f t="shared" si="10"/>
        <v>0.26888111888111893</v>
      </c>
      <c r="AJ13" s="119">
        <f>($AJ$1-N13)/($AJ$1-$AJ$2)</f>
        <v>0.10839160839160844</v>
      </c>
      <c r="AK13" s="119">
        <f t="shared" si="11"/>
        <v>0.18269230769230776</v>
      </c>
      <c r="AL13" s="119">
        <f t="shared" si="12"/>
        <v>0.69841346153846151</v>
      </c>
      <c r="AM13" s="119">
        <f t="shared" si="13"/>
        <v>0.8571428571428571</v>
      </c>
      <c r="AN13" s="119">
        <f t="shared" si="14"/>
        <v>0.83333333333333337</v>
      </c>
      <c r="AO13" s="119">
        <f t="shared" si="15"/>
        <v>0.9</v>
      </c>
      <c r="AP13" s="119">
        <f t="shared" si="16"/>
        <v>1</v>
      </c>
      <c r="AQ13" s="119">
        <f t="shared" si="17"/>
        <v>1</v>
      </c>
      <c r="AR13" s="119">
        <f t="shared" si="18"/>
        <v>0.61196014130732079</v>
      </c>
    </row>
    <row r="14" spans="1:44" ht="12.6" customHeight="1" x14ac:dyDescent="0.25">
      <c r="A14" s="114">
        <v>11</v>
      </c>
      <c r="B14" s="115">
        <v>28.1418</v>
      </c>
      <c r="C14" s="115">
        <v>24.7044</v>
      </c>
      <c r="D14" s="115">
        <v>38.2194</v>
      </c>
      <c r="E14" s="115">
        <v>80.3352</v>
      </c>
      <c r="F14" s="115">
        <v>138.16920000000002</v>
      </c>
      <c r="G14" s="115">
        <v>43.227600000000002</v>
      </c>
      <c r="H14" s="115">
        <v>29.6922</v>
      </c>
      <c r="I14" s="115">
        <v>38.382600000000004</v>
      </c>
      <c r="J14" s="115">
        <v>9.6798000000000002</v>
      </c>
      <c r="K14" s="115">
        <v>5.3448000000000002</v>
      </c>
      <c r="L14" s="115">
        <v>0</v>
      </c>
      <c r="M14" s="115">
        <v>20.399999999999999</v>
      </c>
      <c r="N14" s="115">
        <v>0</v>
      </c>
      <c r="O14" s="115">
        <v>102</v>
      </c>
      <c r="P14" s="115">
        <v>76.5</v>
      </c>
      <c r="Q14" s="118">
        <v>12</v>
      </c>
      <c r="R14" s="116">
        <v>1</v>
      </c>
      <c r="S14" s="117">
        <v>11</v>
      </c>
      <c r="T14" s="117">
        <v>20</v>
      </c>
      <c r="U14" s="117">
        <v>1</v>
      </c>
      <c r="V14" s="113">
        <v>114.99999999999999</v>
      </c>
      <c r="X14" s="119">
        <f>($X$1-B14)/($X$1-$X$2)</f>
        <v>0.97940850630953147</v>
      </c>
      <c r="Y14" s="119">
        <f t="shared" si="0"/>
        <v>0.97432098305253212</v>
      </c>
      <c r="Z14" s="119">
        <f t="shared" si="1"/>
        <v>0.94298994631904121</v>
      </c>
      <c r="AA14" s="119">
        <f t="shared" si="2"/>
        <v>0.75349623191029491</v>
      </c>
      <c r="AB14" s="119">
        <f t="shared" si="3"/>
        <v>0.34484797847175491</v>
      </c>
      <c r="AC14" s="119">
        <f t="shared" si="4"/>
        <v>0.4280465653896961</v>
      </c>
      <c r="AD14" s="119">
        <f t="shared" si="5"/>
        <v>0.72189565256485189</v>
      </c>
      <c r="AE14" s="119">
        <f t="shared" si="6"/>
        <v>0.38010780340546069</v>
      </c>
      <c r="AF14" s="119">
        <f t="shared" si="7"/>
        <v>0.8841244186590923</v>
      </c>
      <c r="AG14" s="119">
        <f t="shared" si="8"/>
        <v>0.96022149643504884</v>
      </c>
      <c r="AH14" s="119">
        <f t="shared" si="9"/>
        <v>1</v>
      </c>
      <c r="AI14" s="119">
        <f t="shared" si="10"/>
        <v>0.82167832167832167</v>
      </c>
      <c r="AJ14" s="119">
        <f>($AJ$1-N14)/($AJ$1-$AJ$2)</f>
        <v>1</v>
      </c>
      <c r="AK14" s="119">
        <f t="shared" si="11"/>
        <v>0.18269230769230776</v>
      </c>
      <c r="AL14" s="119">
        <f t="shared" si="12"/>
        <v>0.38701923076923084</v>
      </c>
      <c r="AM14" s="119">
        <f t="shared" si="13"/>
        <v>0.8571428571428571</v>
      </c>
      <c r="AN14" s="119">
        <f t="shared" si="14"/>
        <v>1</v>
      </c>
      <c r="AO14" s="119">
        <f t="shared" si="15"/>
        <v>0.3</v>
      </c>
      <c r="AP14" s="119">
        <f t="shared" si="16"/>
        <v>1</v>
      </c>
      <c r="AQ14" s="119">
        <f t="shared" si="17"/>
        <v>1</v>
      </c>
      <c r="AR14" s="119">
        <f t="shared" si="18"/>
        <v>0.44550469059511488</v>
      </c>
    </row>
    <row r="15" spans="1:44" ht="12.6" customHeight="1" x14ac:dyDescent="0.25">
      <c r="A15" s="114">
        <v>12</v>
      </c>
      <c r="B15" s="115">
        <v>238.8228</v>
      </c>
      <c r="C15" s="115">
        <v>230.46899999999999</v>
      </c>
      <c r="D15" s="115">
        <v>103.173</v>
      </c>
      <c r="E15" s="115">
        <v>45.849000000000004</v>
      </c>
      <c r="F15" s="115">
        <v>31.630200000000002</v>
      </c>
      <c r="G15" s="115">
        <v>0</v>
      </c>
      <c r="H15" s="115">
        <v>0</v>
      </c>
      <c r="I15" s="115">
        <v>11.097600000000002</v>
      </c>
      <c r="J15" s="115">
        <v>39.198599999999999</v>
      </c>
      <c r="K15" s="115">
        <v>38.719200000000001</v>
      </c>
      <c r="L15" s="115">
        <v>102</v>
      </c>
      <c r="M15" s="115">
        <v>100.98</v>
      </c>
      <c r="N15" s="115">
        <v>10.199999999999999</v>
      </c>
      <c r="O15" s="115">
        <v>10.199999999999999</v>
      </c>
      <c r="P15" s="115">
        <v>20.399999999999999</v>
      </c>
      <c r="Q15" s="118">
        <v>12</v>
      </c>
      <c r="R15" s="116">
        <v>4</v>
      </c>
      <c r="S15" s="117">
        <v>7</v>
      </c>
      <c r="T15" s="117">
        <v>20</v>
      </c>
      <c r="U15" s="117">
        <v>1</v>
      </c>
      <c r="V15" s="113">
        <v>83.26</v>
      </c>
      <c r="X15" s="119">
        <f>($X$1-B15)/($X$1-$X$2)</f>
        <v>0.44447096380520279</v>
      </c>
      <c r="Y15" s="119">
        <f t="shared" si="0"/>
        <v>0.44169803936186069</v>
      </c>
      <c r="Z15" s="119">
        <f t="shared" si="1"/>
        <v>0.74221307097222189</v>
      </c>
      <c r="AA15" s="119">
        <f t="shared" si="2"/>
        <v>0.88532050474420909</v>
      </c>
      <c r="AB15" s="119">
        <f t="shared" si="3"/>
        <v>0.90063991272513588</v>
      </c>
      <c r="AC15" s="119">
        <f t="shared" si="4"/>
        <v>1</v>
      </c>
      <c r="AD15" s="119">
        <f t="shared" si="5"/>
        <v>1</v>
      </c>
      <c r="AE15" s="119">
        <f t="shared" si="6"/>
        <v>0.82086180694118505</v>
      </c>
      <c r="AF15" s="119">
        <f t="shared" si="7"/>
        <v>0.52421489715338043</v>
      </c>
      <c r="AG15" s="119">
        <f t="shared" si="8"/>
        <v>0.60796515771235182</v>
      </c>
      <c r="AH15" s="119">
        <f t="shared" si="9"/>
        <v>0.18269230769230776</v>
      </c>
      <c r="AI15" s="119">
        <f t="shared" si="10"/>
        <v>0.11730769230769232</v>
      </c>
      <c r="AJ15" s="119">
        <f>($AJ$1-N15)/($AJ$1-$AJ$2)</f>
        <v>0.91083916083916083</v>
      </c>
      <c r="AK15" s="119">
        <f t="shared" si="11"/>
        <v>0.91826923076923073</v>
      </c>
      <c r="AL15" s="119">
        <f t="shared" si="12"/>
        <v>0.83653846153846145</v>
      </c>
      <c r="AM15" s="119">
        <f t="shared" si="13"/>
        <v>0.8571428571428571</v>
      </c>
      <c r="AN15" s="119">
        <f t="shared" si="14"/>
        <v>0.5</v>
      </c>
      <c r="AO15" s="119">
        <f t="shared" si="15"/>
        <v>0.7</v>
      </c>
      <c r="AP15" s="119">
        <f t="shared" si="16"/>
        <v>1</v>
      </c>
      <c r="AQ15" s="119">
        <f t="shared" si="17"/>
        <v>1</v>
      </c>
      <c r="AR15" s="119">
        <f t="shared" si="18"/>
        <v>0.75383827714926788</v>
      </c>
    </row>
    <row r="16" spans="1:44" ht="12.6" customHeight="1" x14ac:dyDescent="0.25">
      <c r="A16" s="114">
        <v>13</v>
      </c>
      <c r="B16" s="115">
        <v>36.176000000000002</v>
      </c>
      <c r="C16" s="115">
        <v>23.144000000000002</v>
      </c>
      <c r="D16" s="115">
        <v>19.776</v>
      </c>
      <c r="E16" s="115">
        <v>31.312000000000001</v>
      </c>
      <c r="F16" s="115">
        <v>65.784000000000006</v>
      </c>
      <c r="G16" s="115">
        <v>35.496000000000002</v>
      </c>
      <c r="H16" s="115">
        <v>37.520000000000003</v>
      </c>
      <c r="I16" s="115">
        <v>26.975999999999999</v>
      </c>
      <c r="J16" s="115">
        <v>33.520000000000003</v>
      </c>
      <c r="K16" s="115">
        <v>10.096</v>
      </c>
      <c r="L16" s="115">
        <v>64</v>
      </c>
      <c r="M16" s="115">
        <v>8</v>
      </c>
      <c r="N16" s="115">
        <v>9.6000000000000014</v>
      </c>
      <c r="O16" s="115">
        <v>0</v>
      </c>
      <c r="P16" s="115">
        <v>80</v>
      </c>
      <c r="Q16" s="116">
        <v>12</v>
      </c>
      <c r="R16" s="116">
        <v>3</v>
      </c>
      <c r="S16" s="117">
        <v>8</v>
      </c>
      <c r="T16" s="117">
        <v>40</v>
      </c>
      <c r="U16" s="117">
        <v>1</v>
      </c>
      <c r="V16" s="113">
        <v>69.44</v>
      </c>
      <c r="X16" s="119">
        <f>($X$1-B16)/($X$1-$X$2)</f>
        <v>0.95900896765161603</v>
      </c>
      <c r="Y16" s="119">
        <f t="shared" si="0"/>
        <v>0.9783600881334592</v>
      </c>
      <c r="Z16" s="119">
        <f t="shared" si="1"/>
        <v>1</v>
      </c>
      <c r="AA16" s="119">
        <f t="shared" si="2"/>
        <v>0.94088851322837397</v>
      </c>
      <c r="AB16" s="119">
        <f t="shared" si="3"/>
        <v>0.72246660000300478</v>
      </c>
      <c r="AC16" s="119">
        <f t="shared" si="4"/>
        <v>0.53034498526572493</v>
      </c>
      <c r="AD16" s="119">
        <f t="shared" si="5"/>
        <v>0.64857857902860816</v>
      </c>
      <c r="AE16" s="119">
        <f t="shared" si="6"/>
        <v>0.56436672283850431</v>
      </c>
      <c r="AF16" s="119">
        <f t="shared" si="7"/>
        <v>0.59345152631250386</v>
      </c>
      <c r="AG16" s="119">
        <f t="shared" si="8"/>
        <v>0.91007406857000028</v>
      </c>
      <c r="AH16" s="119">
        <f t="shared" si="9"/>
        <v>0.48717948717948723</v>
      </c>
      <c r="AI16" s="119">
        <f t="shared" si="10"/>
        <v>0.93006993006993011</v>
      </c>
      <c r="AJ16" s="119">
        <f>($AJ$1-N16)/($AJ$1-$AJ$2)</f>
        <v>0.91608391608391615</v>
      </c>
      <c r="AK16" s="119">
        <f t="shared" si="11"/>
        <v>1</v>
      </c>
      <c r="AL16" s="119">
        <f t="shared" si="12"/>
        <v>0.35897435897435903</v>
      </c>
      <c r="AM16" s="119">
        <f t="shared" si="13"/>
        <v>0.8571428571428571</v>
      </c>
      <c r="AN16" s="119">
        <f t="shared" si="14"/>
        <v>0.66666666666666663</v>
      </c>
      <c r="AO16" s="119">
        <f t="shared" si="15"/>
        <v>0.6</v>
      </c>
      <c r="AP16" s="119">
        <f t="shared" si="16"/>
        <v>0</v>
      </c>
      <c r="AQ16" s="119">
        <f t="shared" si="17"/>
        <v>1</v>
      </c>
      <c r="AR16" s="119">
        <f t="shared" si="18"/>
        <v>0.88809064533384252</v>
      </c>
    </row>
    <row r="17" spans="1:44" ht="12.6" customHeight="1" x14ac:dyDescent="0.25">
      <c r="A17" s="114">
        <v>14</v>
      </c>
      <c r="B17" s="115">
        <v>20.032</v>
      </c>
      <c r="C17" s="115">
        <v>14.784000000000001</v>
      </c>
      <c r="D17" s="115">
        <v>26.648000000000003</v>
      </c>
      <c r="E17" s="115">
        <v>60.352000000000004</v>
      </c>
      <c r="F17" s="115">
        <v>130.94400000000002</v>
      </c>
      <c r="G17" s="115">
        <v>37.911999999999999</v>
      </c>
      <c r="H17" s="115">
        <v>68.44</v>
      </c>
      <c r="I17" s="115">
        <v>33.480000000000004</v>
      </c>
      <c r="J17" s="115">
        <v>15.896000000000001</v>
      </c>
      <c r="K17" s="115">
        <v>1.5760000000000001</v>
      </c>
      <c r="L17" s="115">
        <v>0</v>
      </c>
      <c r="M17" s="115">
        <v>11.200000000000001</v>
      </c>
      <c r="N17" s="115">
        <v>28</v>
      </c>
      <c r="O17" s="115">
        <v>40</v>
      </c>
      <c r="P17" s="115">
        <v>24</v>
      </c>
      <c r="Q17" s="116">
        <v>11</v>
      </c>
      <c r="R17" s="116">
        <v>3</v>
      </c>
      <c r="S17" s="117">
        <v>8</v>
      </c>
      <c r="T17" s="117">
        <v>40</v>
      </c>
      <c r="U17" s="117">
        <v>1</v>
      </c>
      <c r="V17" s="113">
        <v>69</v>
      </c>
      <c r="X17" s="119">
        <f>($X$1-B17)/($X$1-$X$2)</f>
        <v>1</v>
      </c>
      <c r="Y17" s="119">
        <f t="shared" si="0"/>
        <v>1</v>
      </c>
      <c r="Z17" s="119">
        <f t="shared" si="1"/>
        <v>0.97875808750579885</v>
      </c>
      <c r="AA17" s="119">
        <f t="shared" si="2"/>
        <v>0.82988246202247518</v>
      </c>
      <c r="AB17" s="119">
        <f t="shared" si="3"/>
        <v>0.382540352939016</v>
      </c>
      <c r="AC17" s="119">
        <f t="shared" si="4"/>
        <v>0.49837838295566167</v>
      </c>
      <c r="AD17" s="119">
        <f t="shared" si="5"/>
        <v>0.35897435897435903</v>
      </c>
      <c r="AE17" s="119">
        <f t="shared" si="6"/>
        <v>0.45930298675654158</v>
      </c>
      <c r="AF17" s="119">
        <f t="shared" si="7"/>
        <v>0.80833307322554471</v>
      </c>
      <c r="AG17" s="119">
        <f t="shared" si="8"/>
        <v>1</v>
      </c>
      <c r="AH17" s="119">
        <f t="shared" si="9"/>
        <v>1</v>
      </c>
      <c r="AI17" s="119">
        <f t="shared" si="10"/>
        <v>0.90209790209790208</v>
      </c>
      <c r="AJ17" s="119">
        <f>($AJ$1-N17)/($AJ$1-$AJ$2)</f>
        <v>0.75524475524475521</v>
      </c>
      <c r="AK17" s="119">
        <f t="shared" si="11"/>
        <v>0.67948717948717952</v>
      </c>
      <c r="AL17" s="119">
        <f t="shared" si="12"/>
        <v>0.80769230769230771</v>
      </c>
      <c r="AM17" s="119">
        <f t="shared" si="13"/>
        <v>1</v>
      </c>
      <c r="AN17" s="119">
        <f t="shared" si="14"/>
        <v>0.66666666666666663</v>
      </c>
      <c r="AO17" s="119">
        <f t="shared" si="15"/>
        <v>0.6</v>
      </c>
      <c r="AP17" s="119">
        <f t="shared" si="16"/>
        <v>0</v>
      </c>
      <c r="AQ17" s="119">
        <f t="shared" si="17"/>
        <v>1</v>
      </c>
      <c r="AR17" s="119">
        <f t="shared" si="18"/>
        <v>0.89236496096345264</v>
      </c>
    </row>
    <row r="18" spans="1:44" ht="12.6" customHeight="1" x14ac:dyDescent="0.25">
      <c r="A18" s="114">
        <v>15</v>
      </c>
      <c r="B18" s="115">
        <v>21.680000000000003</v>
      </c>
      <c r="C18" s="115">
        <v>15.712000000000002</v>
      </c>
      <c r="D18" s="115">
        <v>30.144000000000002</v>
      </c>
      <c r="E18" s="115">
        <v>56.391999999999996</v>
      </c>
      <c r="F18" s="115">
        <v>101.20800000000001</v>
      </c>
      <c r="G18" s="115">
        <v>48.448000000000008</v>
      </c>
      <c r="H18" s="115">
        <v>49.695999999999998</v>
      </c>
      <c r="I18" s="115">
        <v>34.728000000000002</v>
      </c>
      <c r="J18" s="115">
        <v>17.624000000000002</v>
      </c>
      <c r="K18" s="115">
        <v>8.5280000000000005</v>
      </c>
      <c r="L18" s="115">
        <v>12</v>
      </c>
      <c r="M18" s="115">
        <v>8</v>
      </c>
      <c r="N18" s="115">
        <v>36</v>
      </c>
      <c r="O18" s="115">
        <v>56</v>
      </c>
      <c r="P18" s="115">
        <v>72</v>
      </c>
      <c r="Q18" s="116">
        <v>12</v>
      </c>
      <c r="R18" s="116">
        <v>4</v>
      </c>
      <c r="S18" s="117">
        <v>8</v>
      </c>
      <c r="T18" s="117">
        <v>40</v>
      </c>
      <c r="U18" s="117">
        <v>1</v>
      </c>
      <c r="V18" s="113">
        <v>61</v>
      </c>
      <c r="X18" s="119">
        <f>($X$1-B18)/($X$1-$X$2)</f>
        <v>0.9958155834173601</v>
      </c>
      <c r="Y18" s="119">
        <f t="shared" si="0"/>
        <v>0.99759786624256586</v>
      </c>
      <c r="Z18" s="119">
        <f t="shared" si="1"/>
        <v>0.96795166636497709</v>
      </c>
      <c r="AA18" s="119">
        <f t="shared" si="2"/>
        <v>0.84501965082327968</v>
      </c>
      <c r="AB18" s="119">
        <f t="shared" si="3"/>
        <v>0.53766691651628384</v>
      </c>
      <c r="AC18" s="119">
        <f t="shared" si="4"/>
        <v>0.35897435897435886</v>
      </c>
      <c r="AD18" s="119">
        <f t="shared" si="5"/>
        <v>0.53453520957904366</v>
      </c>
      <c r="AE18" s="119">
        <f t="shared" si="6"/>
        <v>0.43914315547882182</v>
      </c>
      <c r="AF18" s="119">
        <f t="shared" si="7"/>
        <v>0.78726434234346709</v>
      </c>
      <c r="AG18" s="119">
        <f t="shared" si="8"/>
        <v>0.92662381745289224</v>
      </c>
      <c r="AH18" s="119">
        <f t="shared" si="9"/>
        <v>0.90384615384615385</v>
      </c>
      <c r="AI18" s="119">
        <f t="shared" si="10"/>
        <v>0.93006993006993011</v>
      </c>
      <c r="AJ18" s="119">
        <f>($AJ$1-N18)/($AJ$1-$AJ$2)</f>
        <v>0.68531468531468531</v>
      </c>
      <c r="AK18" s="119">
        <f t="shared" si="11"/>
        <v>0.55128205128205132</v>
      </c>
      <c r="AL18" s="119">
        <f t="shared" si="12"/>
        <v>0.42307692307692313</v>
      </c>
      <c r="AM18" s="119">
        <f t="shared" si="13"/>
        <v>0.8571428571428571</v>
      </c>
      <c r="AN18" s="119">
        <f t="shared" si="14"/>
        <v>0.5</v>
      </c>
      <c r="AO18" s="119">
        <f t="shared" si="15"/>
        <v>0.6</v>
      </c>
      <c r="AP18" s="119">
        <f t="shared" si="16"/>
        <v>0</v>
      </c>
      <c r="AQ18" s="119">
        <f t="shared" si="17"/>
        <v>1</v>
      </c>
      <c r="AR18" s="119">
        <f t="shared" si="18"/>
        <v>0.97007979059272886</v>
      </c>
    </row>
    <row r="19" spans="1:44" ht="12.6" customHeight="1" x14ac:dyDescent="0.25">
      <c r="A19" s="114">
        <v>16</v>
      </c>
      <c r="B19" s="115">
        <v>167.44800000000001</v>
      </c>
      <c r="C19" s="115">
        <v>167.77600000000001</v>
      </c>
      <c r="D19" s="115">
        <v>70.688000000000002</v>
      </c>
      <c r="E19" s="115">
        <v>31.183999999999997</v>
      </c>
      <c r="F19" s="115">
        <v>17.864000000000001</v>
      </c>
      <c r="G19" s="115">
        <v>1.1000000000000001</v>
      </c>
      <c r="H19" s="115">
        <v>0.4</v>
      </c>
      <c r="I19" s="115">
        <v>14.200000000000001</v>
      </c>
      <c r="J19" s="115">
        <v>41.231999999999999</v>
      </c>
      <c r="K19" s="115">
        <v>44.680000000000007</v>
      </c>
      <c r="L19" s="115">
        <v>80</v>
      </c>
      <c r="M19" s="115">
        <v>76</v>
      </c>
      <c r="N19" s="115">
        <v>80</v>
      </c>
      <c r="O19" s="115">
        <v>8</v>
      </c>
      <c r="P19" s="115">
        <v>0</v>
      </c>
      <c r="Q19" s="116">
        <v>12</v>
      </c>
      <c r="R19" s="116">
        <v>1</v>
      </c>
      <c r="S19" s="117">
        <v>5</v>
      </c>
      <c r="T19" s="117">
        <v>40</v>
      </c>
      <c r="U19" s="117">
        <v>1</v>
      </c>
      <c r="V19" s="113">
        <v>90</v>
      </c>
      <c r="X19" s="119">
        <f>($X$1-B19)/($X$1-$X$2)</f>
        <v>0.62569784287231345</v>
      </c>
      <c r="Y19" s="119">
        <f t="shared" si="0"/>
        <v>0.60397925881748749</v>
      </c>
      <c r="Z19" s="119">
        <f t="shared" si="1"/>
        <v>0.84262685551444017</v>
      </c>
      <c r="AA19" s="119">
        <f t="shared" si="2"/>
        <v>0.94137779609870309</v>
      </c>
      <c r="AB19" s="119">
        <f t="shared" si="3"/>
        <v>0.97245533172962151</v>
      </c>
      <c r="AC19" s="119">
        <f t="shared" si="4"/>
        <v>0.98544566947803414</v>
      </c>
      <c r="AD19" s="119">
        <f t="shared" si="5"/>
        <v>0.9962535029747186</v>
      </c>
      <c r="AE19" s="119">
        <f t="shared" si="6"/>
        <v>0.77074653405977644</v>
      </c>
      <c r="AF19" s="119">
        <f t="shared" si="7"/>
        <v>0.49942256070915791</v>
      </c>
      <c r="AG19" s="119">
        <f t="shared" si="8"/>
        <v>0.5450507807090722</v>
      </c>
      <c r="AH19" s="119">
        <f t="shared" si="9"/>
        <v>0.35897435897435903</v>
      </c>
      <c r="AI19" s="119">
        <f t="shared" si="10"/>
        <v>0.33566433566433568</v>
      </c>
      <c r="AJ19" s="119">
        <f>($AJ$1-N19)/($AJ$1-$AJ$2)</f>
        <v>0.30069930069930073</v>
      </c>
      <c r="AK19" s="119">
        <f t="shared" si="11"/>
        <v>0.9358974358974359</v>
      </c>
      <c r="AL19" s="119">
        <f t="shared" si="12"/>
        <v>1</v>
      </c>
      <c r="AM19" s="119">
        <f t="shared" si="13"/>
        <v>0.8571428571428571</v>
      </c>
      <c r="AN19" s="119">
        <f t="shared" si="14"/>
        <v>1</v>
      </c>
      <c r="AO19" s="119">
        <f t="shared" si="15"/>
        <v>0.9</v>
      </c>
      <c r="AP19" s="119">
        <f t="shared" si="16"/>
        <v>0</v>
      </c>
      <c r="AQ19" s="119">
        <f t="shared" si="17"/>
        <v>1</v>
      </c>
      <c r="AR19" s="119">
        <f t="shared" si="18"/>
        <v>0.68836353318660271</v>
      </c>
    </row>
    <row r="20" spans="1:44" ht="12.6" customHeight="1" x14ac:dyDescent="0.25">
      <c r="A20" s="114">
        <v>17</v>
      </c>
      <c r="B20" s="115">
        <v>206.2</v>
      </c>
      <c r="C20" s="115">
        <v>173.7</v>
      </c>
      <c r="D20" s="115">
        <v>69.903999999999996</v>
      </c>
      <c r="E20" s="115">
        <v>35.095999999999997</v>
      </c>
      <c r="F20" s="115">
        <v>21.408000000000001</v>
      </c>
      <c r="G20" s="115">
        <v>0</v>
      </c>
      <c r="H20" s="115">
        <v>8.0000000000000002E-3</v>
      </c>
      <c r="I20" s="115">
        <v>10.872</v>
      </c>
      <c r="J20" s="115">
        <v>33.4</v>
      </c>
      <c r="K20" s="115">
        <v>34.207999999999998</v>
      </c>
      <c r="L20" s="115">
        <v>77.600000000000009</v>
      </c>
      <c r="M20" s="115">
        <v>80</v>
      </c>
      <c r="N20" s="115">
        <v>24</v>
      </c>
      <c r="O20" s="115">
        <v>8.8000000000000007</v>
      </c>
      <c r="P20" s="115">
        <v>10.4</v>
      </c>
      <c r="Q20" s="116">
        <v>13</v>
      </c>
      <c r="R20" s="116">
        <v>1</v>
      </c>
      <c r="S20" s="117">
        <v>5</v>
      </c>
      <c r="T20" s="117">
        <v>40</v>
      </c>
      <c r="U20" s="117">
        <v>1</v>
      </c>
      <c r="V20" s="113">
        <v>76.800000000000011</v>
      </c>
      <c r="X20" s="119">
        <f>($X$1-B20)/($X$1-$X$2)</f>
        <v>0.52730311507470606</v>
      </c>
      <c r="Y20" s="119">
        <f t="shared" si="0"/>
        <v>0.58864494806421153</v>
      </c>
      <c r="Z20" s="119">
        <f t="shared" si="1"/>
        <v>0.84505026345906376</v>
      </c>
      <c r="AA20" s="119">
        <f t="shared" si="2"/>
        <v>0.92642408837427204</v>
      </c>
      <c r="AB20" s="119">
        <f t="shared" si="3"/>
        <v>0.95396701651177673</v>
      </c>
      <c r="AC20" s="119">
        <f t="shared" si="4"/>
        <v>1</v>
      </c>
      <c r="AD20" s="119">
        <f t="shared" si="5"/>
        <v>0.99992507005949438</v>
      </c>
      <c r="AE20" s="119">
        <f t="shared" si="6"/>
        <v>0.82450608413369586</v>
      </c>
      <c r="AF20" s="119">
        <f t="shared" si="7"/>
        <v>0.59491463262375932</v>
      </c>
      <c r="AG20" s="119">
        <f t="shared" si="8"/>
        <v>0.65557946074838636</v>
      </c>
      <c r="AH20" s="119">
        <f t="shared" si="9"/>
        <v>0.37820512820512819</v>
      </c>
      <c r="AI20" s="119">
        <f t="shared" si="10"/>
        <v>0.30069930069930073</v>
      </c>
      <c r="AJ20" s="119">
        <f>($AJ$1-N20)/($AJ$1-$AJ$2)</f>
        <v>0.79020979020979021</v>
      </c>
      <c r="AK20" s="119">
        <f t="shared" si="11"/>
        <v>0.92948717948717952</v>
      </c>
      <c r="AL20" s="119">
        <f t="shared" si="12"/>
        <v>0.91666666666666663</v>
      </c>
      <c r="AM20" s="119">
        <f t="shared" si="13"/>
        <v>0.7142857142857143</v>
      </c>
      <c r="AN20" s="119">
        <f t="shared" si="14"/>
        <v>1</v>
      </c>
      <c r="AO20" s="119">
        <f t="shared" si="15"/>
        <v>0.9</v>
      </c>
      <c r="AP20" s="119">
        <f t="shared" si="16"/>
        <v>0</v>
      </c>
      <c r="AQ20" s="119">
        <f t="shared" si="17"/>
        <v>1</v>
      </c>
      <c r="AR20" s="119">
        <f t="shared" si="18"/>
        <v>0.81659300207490826</v>
      </c>
    </row>
    <row r="21" spans="1:44" ht="12.6" customHeight="1" x14ac:dyDescent="0.25">
      <c r="A21" s="114">
        <v>18</v>
      </c>
      <c r="B21" s="115">
        <v>193.584</v>
      </c>
      <c r="C21" s="115">
        <v>77.44</v>
      </c>
      <c r="D21" s="115">
        <v>35.216000000000001</v>
      </c>
      <c r="E21" s="115">
        <v>22.352000000000004</v>
      </c>
      <c r="F21" s="115">
        <v>15.824000000000002</v>
      </c>
      <c r="G21" s="115">
        <v>1.1000000000000001</v>
      </c>
      <c r="H21" s="115">
        <v>5.1920000000000002</v>
      </c>
      <c r="I21" s="115">
        <v>35.768000000000001</v>
      </c>
      <c r="J21" s="115">
        <v>44.632000000000005</v>
      </c>
      <c r="K21" s="115">
        <v>45.992000000000004</v>
      </c>
      <c r="L21" s="115">
        <v>80</v>
      </c>
      <c r="M21" s="115">
        <v>16</v>
      </c>
      <c r="N21" s="115">
        <v>80</v>
      </c>
      <c r="O21" s="115">
        <v>9.6000000000000014</v>
      </c>
      <c r="P21" s="115">
        <v>0</v>
      </c>
      <c r="Q21" s="116">
        <v>13</v>
      </c>
      <c r="R21" s="116">
        <v>2</v>
      </c>
      <c r="S21" s="117">
        <v>6</v>
      </c>
      <c r="T21" s="117">
        <v>40</v>
      </c>
      <c r="U21" s="117">
        <v>1</v>
      </c>
      <c r="V21" s="113">
        <v>74.400000000000006</v>
      </c>
      <c r="X21" s="119">
        <f>($X$1-B21)/($X$1-$X$2)</f>
        <v>0.5593362459039436</v>
      </c>
      <c r="Y21" s="119">
        <f t="shared" si="0"/>
        <v>0.83781455527392601</v>
      </c>
      <c r="Z21" s="119">
        <f t="shared" si="1"/>
        <v>0.95227370068241191</v>
      </c>
      <c r="AA21" s="119">
        <f t="shared" si="2"/>
        <v>0.97513831415140617</v>
      </c>
      <c r="AB21" s="119">
        <f t="shared" si="3"/>
        <v>0.98309758992499496</v>
      </c>
      <c r="AC21" s="119">
        <f t="shared" si="4"/>
        <v>0.98544566947803414</v>
      </c>
      <c r="AD21" s="119">
        <f t="shared" si="5"/>
        <v>0.95137046861184782</v>
      </c>
      <c r="AE21" s="119">
        <f t="shared" si="6"/>
        <v>0.42234329608072202</v>
      </c>
      <c r="AF21" s="119">
        <f t="shared" si="7"/>
        <v>0.45796788189025528</v>
      </c>
      <c r="AG21" s="119">
        <f t="shared" si="8"/>
        <v>0.53120303164379523</v>
      </c>
      <c r="AH21" s="119">
        <f t="shared" si="9"/>
        <v>0.35897435897435903</v>
      </c>
      <c r="AI21" s="119">
        <f t="shared" si="10"/>
        <v>0.8601398601398601</v>
      </c>
      <c r="AJ21" s="119">
        <f>($AJ$1-N21)/($AJ$1-$AJ$2)</f>
        <v>0.30069930069930073</v>
      </c>
      <c r="AK21" s="119">
        <f t="shared" si="11"/>
        <v>0.92307692307692313</v>
      </c>
      <c r="AL21" s="119">
        <f t="shared" si="12"/>
        <v>1</v>
      </c>
      <c r="AM21" s="119">
        <f t="shared" si="13"/>
        <v>0.7142857142857143</v>
      </c>
      <c r="AN21" s="119">
        <f t="shared" si="14"/>
        <v>0.83333333333333337</v>
      </c>
      <c r="AO21" s="119">
        <f t="shared" si="15"/>
        <v>0.8</v>
      </c>
      <c r="AP21" s="119">
        <f t="shared" si="16"/>
        <v>0</v>
      </c>
      <c r="AQ21" s="119">
        <f t="shared" si="17"/>
        <v>1</v>
      </c>
      <c r="AR21" s="119">
        <f t="shared" si="18"/>
        <v>0.83990745096369124</v>
      </c>
    </row>
    <row r="22" spans="1:44" ht="12.6" customHeight="1" x14ac:dyDescent="0.25">
      <c r="A22" s="114">
        <v>19</v>
      </c>
      <c r="B22" s="115">
        <v>211.16</v>
      </c>
      <c r="C22" s="115">
        <v>190.904</v>
      </c>
      <c r="D22" s="115">
        <v>90.77600000000001</v>
      </c>
      <c r="E22" s="115">
        <v>38.176000000000002</v>
      </c>
      <c r="F22" s="115">
        <v>19</v>
      </c>
      <c r="G22" s="115">
        <v>0</v>
      </c>
      <c r="H22" s="115">
        <v>0</v>
      </c>
      <c r="I22" s="115">
        <v>1.528</v>
      </c>
      <c r="J22" s="115">
        <v>27.104000000000003</v>
      </c>
      <c r="K22" s="115">
        <v>37.975999999999999</v>
      </c>
      <c r="L22" s="115">
        <v>80</v>
      </c>
      <c r="M22" s="115">
        <v>80</v>
      </c>
      <c r="N22" s="115">
        <v>40</v>
      </c>
      <c r="O22" s="115">
        <v>16</v>
      </c>
      <c r="P22" s="115">
        <v>4</v>
      </c>
      <c r="Q22" s="118">
        <v>12</v>
      </c>
      <c r="R22" s="116">
        <v>5</v>
      </c>
      <c r="S22" s="117">
        <v>7</v>
      </c>
      <c r="T22" s="117">
        <v>40</v>
      </c>
      <c r="U22" s="117">
        <v>2</v>
      </c>
      <c r="V22" s="113">
        <v>69.427768000000015</v>
      </c>
      <c r="X22" s="119">
        <f>($X$1-B22)/($X$1-$X$2)</f>
        <v>0.51470923992307172</v>
      </c>
      <c r="Y22" s="119">
        <f t="shared" si="0"/>
        <v>0.54411228732833028</v>
      </c>
      <c r="Z22" s="119">
        <f t="shared" si="1"/>
        <v>0.78053320909658319</v>
      </c>
      <c r="AA22" s="119">
        <f t="shared" si="2"/>
        <v>0.91465071930697983</v>
      </c>
      <c r="AB22" s="119">
        <f t="shared" si="3"/>
        <v>0.96652905461690375</v>
      </c>
      <c r="AC22" s="119">
        <f t="shared" si="4"/>
        <v>1</v>
      </c>
      <c r="AD22" s="119">
        <f t="shared" si="5"/>
        <v>1</v>
      </c>
      <c r="AE22" s="119">
        <f t="shared" si="6"/>
        <v>0.9754463593412388</v>
      </c>
      <c r="AF22" s="119">
        <f t="shared" si="7"/>
        <v>0.67167894375429182</v>
      </c>
      <c r="AG22" s="119">
        <f t="shared" si="8"/>
        <v>0.6158094009328654</v>
      </c>
      <c r="AH22" s="119">
        <f t="shared" si="9"/>
        <v>0.35897435897435903</v>
      </c>
      <c r="AI22" s="119">
        <f t="shared" si="10"/>
        <v>0.30069930069930073</v>
      </c>
      <c r="AJ22" s="119">
        <f>($AJ$1-N22)/($AJ$1-$AJ$2)</f>
        <v>0.65034965034965042</v>
      </c>
      <c r="AK22" s="119">
        <f t="shared" si="11"/>
        <v>0.87179487179487181</v>
      </c>
      <c r="AL22" s="119">
        <f t="shared" si="12"/>
        <v>0.96794871794871795</v>
      </c>
      <c r="AM22" s="119">
        <f t="shared" si="13"/>
        <v>0.8571428571428571</v>
      </c>
      <c r="AN22" s="119">
        <f t="shared" si="14"/>
        <v>0.33333333333333331</v>
      </c>
      <c r="AO22" s="119">
        <f t="shared" si="15"/>
        <v>0.7</v>
      </c>
      <c r="AP22" s="119">
        <f t="shared" si="16"/>
        <v>0</v>
      </c>
      <c r="AQ22" s="119">
        <f t="shared" si="17"/>
        <v>0.5</v>
      </c>
      <c r="AR22" s="119">
        <f t="shared" si="18"/>
        <v>0.88820947130834549</v>
      </c>
    </row>
    <row r="23" spans="1:44" ht="12.6" customHeight="1" x14ac:dyDescent="0.25">
      <c r="A23" s="114">
        <v>20</v>
      </c>
      <c r="B23" s="115">
        <v>200.76800000000003</v>
      </c>
      <c r="C23" s="115">
        <v>86.152000000000001</v>
      </c>
      <c r="D23" s="115">
        <v>38.864000000000004</v>
      </c>
      <c r="E23" s="115">
        <v>22.896000000000001</v>
      </c>
      <c r="F23" s="115">
        <v>20.384</v>
      </c>
      <c r="G23" s="115">
        <v>0</v>
      </c>
      <c r="H23" s="115">
        <v>6.1680000000000001</v>
      </c>
      <c r="I23" s="115">
        <v>27.712000000000003</v>
      </c>
      <c r="J23" s="115">
        <v>30.327999999999999</v>
      </c>
      <c r="K23" s="115">
        <v>19.728000000000002</v>
      </c>
      <c r="L23" s="115">
        <v>80</v>
      </c>
      <c r="M23" s="115">
        <v>72</v>
      </c>
      <c r="N23" s="115">
        <v>72</v>
      </c>
      <c r="O23" s="115">
        <v>12</v>
      </c>
      <c r="P23" s="115">
        <v>0</v>
      </c>
      <c r="Q23" s="118">
        <v>14</v>
      </c>
      <c r="R23" s="116">
        <v>1</v>
      </c>
      <c r="S23" s="117">
        <v>6</v>
      </c>
      <c r="T23" s="117">
        <v>40</v>
      </c>
      <c r="U23" s="117">
        <v>2</v>
      </c>
      <c r="V23" s="113">
        <v>107.24030400000001</v>
      </c>
      <c r="X23" s="119">
        <f>($X$1-B23)/($X$1-$X$2)</f>
        <v>0.54109543963593132</v>
      </c>
      <c r="Y23" s="119">
        <f t="shared" si="0"/>
        <v>0.81526348922353098</v>
      </c>
      <c r="Z23" s="119">
        <f t="shared" si="1"/>
        <v>0.94099743514416301</v>
      </c>
      <c r="AA23" s="119">
        <f t="shared" si="2"/>
        <v>0.97305886195250779</v>
      </c>
      <c r="AB23" s="119">
        <f t="shared" si="3"/>
        <v>0.95930901278239555</v>
      </c>
      <c r="AC23" s="119">
        <f t="shared" si="4"/>
        <v>1</v>
      </c>
      <c r="AD23" s="119">
        <f t="shared" si="5"/>
        <v>0.94222901587016139</v>
      </c>
      <c r="AE23" s="119">
        <f t="shared" si="6"/>
        <v>0.5524775915721567</v>
      </c>
      <c r="AF23" s="119">
        <f t="shared" si="7"/>
        <v>0.63237015419189713</v>
      </c>
      <c r="AG23" s="119">
        <f t="shared" si="8"/>
        <v>0.80841132543223537</v>
      </c>
      <c r="AH23" s="119">
        <f t="shared" si="9"/>
        <v>0.35897435897435903</v>
      </c>
      <c r="AI23" s="119">
        <f t="shared" si="10"/>
        <v>0.37062937062937068</v>
      </c>
      <c r="AJ23" s="119">
        <f>($AJ$1-N23)/($AJ$1-$AJ$2)</f>
        <v>0.37062937062937068</v>
      </c>
      <c r="AK23" s="119">
        <f t="shared" si="11"/>
        <v>0.90384615384615385</v>
      </c>
      <c r="AL23" s="119">
        <f t="shared" si="12"/>
        <v>1</v>
      </c>
      <c r="AM23" s="119">
        <f t="shared" si="13"/>
        <v>0.5714285714285714</v>
      </c>
      <c r="AN23" s="119">
        <f t="shared" si="14"/>
        <v>1</v>
      </c>
      <c r="AO23" s="119">
        <f t="shared" si="15"/>
        <v>0.8</v>
      </c>
      <c r="AP23" s="119">
        <f t="shared" si="16"/>
        <v>0</v>
      </c>
      <c r="AQ23" s="119">
        <f t="shared" si="17"/>
        <v>0.5</v>
      </c>
      <c r="AR23" s="119">
        <f t="shared" si="18"/>
        <v>0.52088512217198657</v>
      </c>
    </row>
    <row r="24" spans="1:44" ht="12.6" customHeight="1" x14ac:dyDescent="0.25">
      <c r="A24" s="114">
        <v>21</v>
      </c>
      <c r="B24" s="115">
        <v>33.107999999999997</v>
      </c>
      <c r="C24" s="115">
        <v>29.063999999999997</v>
      </c>
      <c r="D24" s="115">
        <v>44.963999999999999</v>
      </c>
      <c r="E24" s="115">
        <v>94.512</v>
      </c>
      <c r="F24" s="115">
        <v>162.55199999999999</v>
      </c>
      <c r="G24" s="115">
        <v>50.856000000000002</v>
      </c>
      <c r="H24" s="115">
        <v>34.931999999999995</v>
      </c>
      <c r="I24" s="115">
        <v>45.155999999999999</v>
      </c>
      <c r="J24" s="115">
        <v>11.388</v>
      </c>
      <c r="K24" s="115">
        <v>6.2880000000000003</v>
      </c>
      <c r="L24" s="115">
        <v>10</v>
      </c>
      <c r="M24" s="115">
        <v>30</v>
      </c>
      <c r="N24" s="115">
        <v>6</v>
      </c>
      <c r="O24" s="115">
        <v>120</v>
      </c>
      <c r="P24" s="115">
        <v>90</v>
      </c>
      <c r="Q24" s="118">
        <v>16</v>
      </c>
      <c r="R24" s="116">
        <v>1</v>
      </c>
      <c r="S24" s="117">
        <v>14</v>
      </c>
      <c r="T24" s="117">
        <v>30</v>
      </c>
      <c r="U24" s="117">
        <v>2</v>
      </c>
      <c r="V24" s="113">
        <v>132.4786</v>
      </c>
      <c r="X24" s="119">
        <f>($X$1-B24)/($X$1-$X$2)</f>
        <v>0.96679888881395748</v>
      </c>
      <c r="Y24" s="119">
        <f t="shared" si="0"/>
        <v>0.96303613140499966</v>
      </c>
      <c r="Z24" s="119">
        <f t="shared" si="1"/>
        <v>0.92214183761584145</v>
      </c>
      <c r="AA24" s="119">
        <f t="shared" si="2"/>
        <v>0.69930509600341517</v>
      </c>
      <c r="AB24" s="119">
        <f t="shared" si="3"/>
        <v>0.21764795242952323</v>
      </c>
      <c r="AC24" s="119">
        <f t="shared" si="4"/>
        <v>0.32711360634081899</v>
      </c>
      <c r="AD24" s="119">
        <f t="shared" si="5"/>
        <v>0.67281841478217874</v>
      </c>
      <c r="AE24" s="119">
        <f t="shared" si="6"/>
        <v>0.27069225759095189</v>
      </c>
      <c r="AF24" s="119">
        <f t="shared" si="7"/>
        <v>0.86329710031837192</v>
      </c>
      <c r="AG24" s="119">
        <f t="shared" si="8"/>
        <v>0.9502663158570237</v>
      </c>
      <c r="AH24" s="119">
        <f t="shared" si="9"/>
        <v>0.91987179487179493</v>
      </c>
      <c r="AI24" s="119">
        <f t="shared" si="10"/>
        <v>0.73776223776223782</v>
      </c>
      <c r="AJ24" s="119">
        <f>($AJ$1-N24)/($AJ$1-$AJ$2)</f>
        <v>0.94755244755244761</v>
      </c>
      <c r="AK24" s="119">
        <f t="shared" si="11"/>
        <v>3.8461538461538547E-2</v>
      </c>
      <c r="AL24" s="119">
        <f t="shared" si="12"/>
        <v>0.27884615384615391</v>
      </c>
      <c r="AM24" s="119">
        <f t="shared" si="13"/>
        <v>0.2857142857142857</v>
      </c>
      <c r="AN24" s="119">
        <f t="shared" si="14"/>
        <v>1</v>
      </c>
      <c r="AO24" s="119">
        <f t="shared" si="15"/>
        <v>0</v>
      </c>
      <c r="AP24" s="119">
        <f t="shared" si="16"/>
        <v>0.5</v>
      </c>
      <c r="AQ24" s="119">
        <f t="shared" si="17"/>
        <v>0.5</v>
      </c>
      <c r="AR24" s="119">
        <f t="shared" si="18"/>
        <v>0.27571138795033145</v>
      </c>
    </row>
    <row r="25" spans="1:44" ht="12.6" customHeight="1" x14ac:dyDescent="0.25">
      <c r="A25" s="114">
        <v>22</v>
      </c>
      <c r="B25" s="115">
        <v>280.96799999999996</v>
      </c>
      <c r="C25" s="115">
        <v>271.14</v>
      </c>
      <c r="D25" s="115">
        <v>121.38</v>
      </c>
      <c r="E25" s="115">
        <v>53.940000000000005</v>
      </c>
      <c r="F25" s="115">
        <v>37.212000000000003</v>
      </c>
      <c r="G25" s="115">
        <v>0</v>
      </c>
      <c r="H25" s="115">
        <v>0</v>
      </c>
      <c r="I25" s="115">
        <v>13.056000000000001</v>
      </c>
      <c r="J25" s="115">
        <v>46.116</v>
      </c>
      <c r="K25" s="115">
        <v>45.552</v>
      </c>
      <c r="L25" s="115">
        <v>106</v>
      </c>
      <c r="M25" s="115">
        <v>110</v>
      </c>
      <c r="N25" s="115">
        <v>15</v>
      </c>
      <c r="O25" s="115">
        <v>12</v>
      </c>
      <c r="P25" s="115">
        <v>24</v>
      </c>
      <c r="Q25" s="118">
        <v>12</v>
      </c>
      <c r="R25" s="116">
        <v>6</v>
      </c>
      <c r="S25" s="117">
        <v>9</v>
      </c>
      <c r="T25" s="117">
        <v>30</v>
      </c>
      <c r="U25" s="117">
        <v>2</v>
      </c>
      <c r="V25" s="113">
        <v>98.236249999999998</v>
      </c>
      <c r="X25" s="119">
        <f>($X$1-B25)/($X$1-$X$2)</f>
        <v>0.33746060351474749</v>
      </c>
      <c r="Y25" s="119">
        <f t="shared" si="0"/>
        <v>0.33642090353362158</v>
      </c>
      <c r="Z25" s="119">
        <f t="shared" si="1"/>
        <v>0.68593374897252457</v>
      </c>
      <c r="AA25" s="119">
        <f t="shared" si="2"/>
        <v>0.85439247580802014</v>
      </c>
      <c r="AB25" s="119">
        <f t="shared" si="3"/>
        <v>0.87152081625703004</v>
      </c>
      <c r="AC25" s="119">
        <f t="shared" si="4"/>
        <v>1</v>
      </c>
      <c r="AD25" s="119">
        <f t="shared" si="5"/>
        <v>1</v>
      </c>
      <c r="AE25" s="119">
        <f t="shared" si="6"/>
        <v>0.78922637939768636</v>
      </c>
      <c r="AF25" s="119">
        <f t="shared" si="7"/>
        <v>0.43987413384106377</v>
      </c>
      <c r="AG25" s="119">
        <f t="shared" si="8"/>
        <v>0.53584709383032114</v>
      </c>
      <c r="AH25" s="119">
        <f t="shared" si="9"/>
        <v>0.15064102564102572</v>
      </c>
      <c r="AI25" s="119">
        <f t="shared" si="10"/>
        <v>3.8461538461538512E-2</v>
      </c>
      <c r="AJ25" s="119">
        <f>($AJ$1-N25)/($AJ$1-$AJ$2)</f>
        <v>0.86888111888111885</v>
      </c>
      <c r="AK25" s="119">
        <f t="shared" si="11"/>
        <v>0.90384615384615385</v>
      </c>
      <c r="AL25" s="119">
        <f t="shared" si="12"/>
        <v>0.80769230769230771</v>
      </c>
      <c r="AM25" s="119">
        <f t="shared" si="13"/>
        <v>0.8571428571428571</v>
      </c>
      <c r="AN25" s="119">
        <f t="shared" si="14"/>
        <v>0.16666666666666666</v>
      </c>
      <c r="AO25" s="119">
        <f t="shared" si="15"/>
        <v>0.5</v>
      </c>
      <c r="AP25" s="119">
        <f t="shared" si="16"/>
        <v>0.5</v>
      </c>
      <c r="AQ25" s="119">
        <f t="shared" si="17"/>
        <v>0.5</v>
      </c>
      <c r="AR25" s="119">
        <f t="shared" si="18"/>
        <v>0.60835368749483709</v>
      </c>
    </row>
    <row r="26" spans="1:44" ht="12.6" customHeight="1" x14ac:dyDescent="0.25">
      <c r="A26" s="114">
        <v>23</v>
      </c>
      <c r="B26" s="115">
        <v>316.73999999999995</v>
      </c>
      <c r="C26" s="115">
        <v>286.35599999999999</v>
      </c>
      <c r="D26" s="115">
        <v>136.16399999999999</v>
      </c>
      <c r="E26" s="115">
        <v>57.263999999999996</v>
      </c>
      <c r="F26" s="115">
        <v>28.5</v>
      </c>
      <c r="G26" s="115">
        <v>0</v>
      </c>
      <c r="H26" s="115">
        <v>0</v>
      </c>
      <c r="I26" s="115">
        <v>2.2919999999999998</v>
      </c>
      <c r="J26" s="115">
        <v>40.655999999999999</v>
      </c>
      <c r="K26" s="115">
        <v>56.963999999999999</v>
      </c>
      <c r="L26" s="115">
        <v>108</v>
      </c>
      <c r="M26" s="115">
        <v>105</v>
      </c>
      <c r="N26" s="115">
        <v>60</v>
      </c>
      <c r="O26" s="115">
        <v>24</v>
      </c>
      <c r="P26" s="115">
        <v>6</v>
      </c>
      <c r="Q26" s="118">
        <v>15</v>
      </c>
      <c r="R26" s="116">
        <v>7</v>
      </c>
      <c r="S26" s="117">
        <v>9</v>
      </c>
      <c r="T26" s="117">
        <v>30</v>
      </c>
      <c r="U26" s="117">
        <v>2</v>
      </c>
      <c r="V26" s="113">
        <v>104.4111</v>
      </c>
      <c r="X26" s="119">
        <f>($X$1-B26)/($X$1-$X$2)</f>
        <v>0.24663235715904935</v>
      </c>
      <c r="Y26" s="119">
        <f t="shared" si="0"/>
        <v>0.29703419313155405</v>
      </c>
      <c r="Z26" s="119">
        <f t="shared" si="1"/>
        <v>0.64023519915962157</v>
      </c>
      <c r="AA26" s="119">
        <f t="shared" si="2"/>
        <v>0.8416864112691631</v>
      </c>
      <c r="AB26" s="119">
        <f t="shared" si="3"/>
        <v>0.91696951890315459</v>
      </c>
      <c r="AC26" s="119">
        <f t="shared" si="4"/>
        <v>1</v>
      </c>
      <c r="AD26" s="119">
        <f t="shared" si="5"/>
        <v>1</v>
      </c>
      <c r="AE26" s="119">
        <f t="shared" si="6"/>
        <v>0.96310492416801929</v>
      </c>
      <c r="AF26" s="119">
        <f t="shared" si="7"/>
        <v>0.50644547100318371</v>
      </c>
      <c r="AG26" s="119">
        <f t="shared" si="8"/>
        <v>0.41539700821070191</v>
      </c>
      <c r="AH26" s="119">
        <f t="shared" si="9"/>
        <v>0.13461538461538469</v>
      </c>
      <c r="AI26" s="119">
        <f t="shared" si="10"/>
        <v>8.2167832167832217E-2</v>
      </c>
      <c r="AJ26" s="119">
        <f>($AJ$1-N26)/($AJ$1-$AJ$2)</f>
        <v>0.47552447552447558</v>
      </c>
      <c r="AK26" s="119">
        <f t="shared" si="11"/>
        <v>0.80769230769230771</v>
      </c>
      <c r="AL26" s="119">
        <f t="shared" si="12"/>
        <v>0.95192307692307698</v>
      </c>
      <c r="AM26" s="119">
        <f t="shared" si="13"/>
        <v>0.42857142857142855</v>
      </c>
      <c r="AN26" s="119">
        <f t="shared" si="14"/>
        <v>0</v>
      </c>
      <c r="AO26" s="119">
        <f t="shared" si="15"/>
        <v>0.5</v>
      </c>
      <c r="AP26" s="119">
        <f t="shared" si="16"/>
        <v>0.5</v>
      </c>
      <c r="AQ26" s="119">
        <f t="shared" si="17"/>
        <v>0.5</v>
      </c>
      <c r="AR26" s="119">
        <f t="shared" si="18"/>
        <v>0.54836901052779496</v>
      </c>
    </row>
    <row r="27" spans="1:44" ht="12.6" customHeight="1" x14ac:dyDescent="0.25">
      <c r="A27" s="114">
        <v>24</v>
      </c>
      <c r="B27" s="115">
        <v>20.032</v>
      </c>
      <c r="C27" s="115">
        <v>14.784000000000001</v>
      </c>
      <c r="D27" s="115">
        <v>26.648000000000003</v>
      </c>
      <c r="E27" s="115">
        <v>60.352000000000004</v>
      </c>
      <c r="F27" s="115">
        <v>130.94400000000002</v>
      </c>
      <c r="G27" s="115">
        <v>37.911999999999999</v>
      </c>
      <c r="H27" s="115">
        <v>68.44</v>
      </c>
      <c r="I27" s="115">
        <v>33.480000000000004</v>
      </c>
      <c r="J27" s="115">
        <v>15.896000000000001</v>
      </c>
      <c r="K27" s="115">
        <v>1.5760000000000001</v>
      </c>
      <c r="L27" s="115">
        <v>0</v>
      </c>
      <c r="M27" s="115">
        <v>11.200000000000001</v>
      </c>
      <c r="N27" s="115">
        <v>28</v>
      </c>
      <c r="O27" s="115">
        <v>40</v>
      </c>
      <c r="P27" s="115">
        <v>24</v>
      </c>
      <c r="Q27" s="118">
        <v>11</v>
      </c>
      <c r="R27" s="116">
        <v>3</v>
      </c>
      <c r="S27" s="117">
        <v>9</v>
      </c>
      <c r="T27" s="117">
        <v>40</v>
      </c>
      <c r="U27" s="117">
        <v>2</v>
      </c>
      <c r="V27" s="113">
        <v>77.466300000000004</v>
      </c>
      <c r="X27" s="119">
        <f>($X$1-B27)/($X$1-$X$2)</f>
        <v>1</v>
      </c>
      <c r="Y27" s="119">
        <f t="shared" si="0"/>
        <v>1</v>
      </c>
      <c r="Z27" s="119">
        <f t="shared" si="1"/>
        <v>0.97875808750579885</v>
      </c>
      <c r="AA27" s="119">
        <f t="shared" si="2"/>
        <v>0.82988246202247518</v>
      </c>
      <c r="AB27" s="119">
        <f t="shared" si="3"/>
        <v>0.382540352939016</v>
      </c>
      <c r="AC27" s="119">
        <f t="shared" si="4"/>
        <v>0.49837838295566167</v>
      </c>
      <c r="AD27" s="119">
        <f t="shared" si="5"/>
        <v>0.35897435897435903</v>
      </c>
      <c r="AE27" s="119">
        <f t="shared" si="6"/>
        <v>0.45930298675654158</v>
      </c>
      <c r="AF27" s="119">
        <f t="shared" si="7"/>
        <v>0.80833307322554471</v>
      </c>
      <c r="AG27" s="119">
        <f t="shared" si="8"/>
        <v>1</v>
      </c>
      <c r="AH27" s="119">
        <f t="shared" si="9"/>
        <v>1</v>
      </c>
      <c r="AI27" s="119">
        <f t="shared" si="10"/>
        <v>0.90209790209790208</v>
      </c>
      <c r="AJ27" s="119">
        <f>($AJ$1-N27)/($AJ$1-$AJ$2)</f>
        <v>0.75524475524475521</v>
      </c>
      <c r="AK27" s="119">
        <f t="shared" si="11"/>
        <v>0.67948717948717952</v>
      </c>
      <c r="AL27" s="119">
        <f t="shared" si="12"/>
        <v>0.80769230769230771</v>
      </c>
      <c r="AM27" s="119">
        <f t="shared" si="13"/>
        <v>1</v>
      </c>
      <c r="AN27" s="119">
        <f t="shared" si="14"/>
        <v>0.66666666666666663</v>
      </c>
      <c r="AO27" s="119">
        <f t="shared" si="15"/>
        <v>0.5</v>
      </c>
      <c r="AP27" s="119">
        <f t="shared" si="16"/>
        <v>0</v>
      </c>
      <c r="AQ27" s="119">
        <f t="shared" si="17"/>
        <v>0.5</v>
      </c>
      <c r="AR27" s="119">
        <f t="shared" si="18"/>
        <v>0.81012032820216007</v>
      </c>
    </row>
    <row r="28" spans="1:44" ht="12.6" customHeight="1" x14ac:dyDescent="0.25">
      <c r="A28" s="114">
        <v>25</v>
      </c>
      <c r="B28" s="115">
        <v>21.680000000000003</v>
      </c>
      <c r="C28" s="115">
        <v>15.712000000000002</v>
      </c>
      <c r="D28" s="115">
        <v>30.144000000000002</v>
      </c>
      <c r="E28" s="115">
        <v>56.391999999999996</v>
      </c>
      <c r="F28" s="115">
        <v>101.20800000000001</v>
      </c>
      <c r="G28" s="115">
        <v>48.448000000000008</v>
      </c>
      <c r="H28" s="115">
        <v>49.695999999999998</v>
      </c>
      <c r="I28" s="115">
        <v>34.728000000000002</v>
      </c>
      <c r="J28" s="115">
        <v>17.624000000000002</v>
      </c>
      <c r="K28" s="115">
        <v>8.5280000000000005</v>
      </c>
      <c r="L28" s="115">
        <v>12</v>
      </c>
      <c r="M28" s="115">
        <v>8</v>
      </c>
      <c r="N28" s="115">
        <v>36</v>
      </c>
      <c r="O28" s="115">
        <v>56</v>
      </c>
      <c r="P28" s="115">
        <v>72</v>
      </c>
      <c r="Q28" s="118">
        <v>12</v>
      </c>
      <c r="R28" s="116">
        <v>4</v>
      </c>
      <c r="S28" s="117">
        <v>9</v>
      </c>
      <c r="T28" s="117">
        <v>40</v>
      </c>
      <c r="U28" s="117">
        <v>2</v>
      </c>
      <c r="V28" s="113">
        <v>68.484700000000018</v>
      </c>
      <c r="X28" s="119">
        <f>($X$1-B28)/($X$1-$X$2)</f>
        <v>0.9958155834173601</v>
      </c>
      <c r="Y28" s="119">
        <f t="shared" ref="Y28:Y91" si="19">($Y$1-C28)/($Y$1-$Y$2)</f>
        <v>0.99759786624256586</v>
      </c>
      <c r="Z28" s="119">
        <f t="shared" ref="Z28:Z91" si="20">($Z$1-D28)/($Z$1-$Z$2)</f>
        <v>0.96795166636497709</v>
      </c>
      <c r="AA28" s="119">
        <f t="shared" ref="AA28:AA91" si="21">($AA$1-E28)/($AA$1-$AA$2)</f>
        <v>0.84501965082327968</v>
      </c>
      <c r="AB28" s="119">
        <f t="shared" ref="AB28:AB91" si="22">($AB$1-F28)/($AB$1-$AB$2)</f>
        <v>0.53766691651628384</v>
      </c>
      <c r="AC28" s="119">
        <f t="shared" ref="AC28:AC91" si="23">($AC$1-G28)/($AC$1-$AC$2)</f>
        <v>0.35897435897435886</v>
      </c>
      <c r="AD28" s="119">
        <f t="shared" ref="AD28:AD91" si="24">($AD$1-H28)/($AD$1-$AD$2)</f>
        <v>0.53453520957904366</v>
      </c>
      <c r="AE28" s="119">
        <f t="shared" ref="AE28:AE91" si="25">($AE$1-I28)/($AE$1-$AE$2)</f>
        <v>0.43914315547882182</v>
      </c>
      <c r="AF28" s="119">
        <f t="shared" ref="AF28:AF91" si="26">($AF$1-J28)/($AF$1-$AF$2)</f>
        <v>0.78726434234346709</v>
      </c>
      <c r="AG28" s="119">
        <f t="shared" ref="AG28:AG91" si="27">($AG$1-K28)/($AG$1-$AG$2)</f>
        <v>0.92662381745289224</v>
      </c>
      <c r="AH28" s="119">
        <f t="shared" ref="AH28:AH91" si="28">($AH$1-L28)/($AH$1-$AH$2)</f>
        <v>0.90384615384615385</v>
      </c>
      <c r="AI28" s="119">
        <f t="shared" ref="AI28:AI91" si="29">($AI$1-M28)/($AI$1-$AI$2)</f>
        <v>0.93006993006993011</v>
      </c>
      <c r="AJ28" s="119">
        <f t="shared" ref="AJ28:AJ91" si="30">($AJ$1-N28)/($AJ$1-$AJ$2)</f>
        <v>0.68531468531468531</v>
      </c>
      <c r="AK28" s="119">
        <f t="shared" ref="AK28:AK91" si="31">($AK$1-O28)/($AK$1-$AK$2)</f>
        <v>0.55128205128205132</v>
      </c>
      <c r="AL28" s="119">
        <f t="shared" ref="AL28:AL91" si="32">($AL$1-P28)/($AL$1-$AL$2)</f>
        <v>0.42307692307692313</v>
      </c>
      <c r="AM28" s="119">
        <f t="shared" ref="AM28:AM91" si="33">($AM$1-Q28)/($AM$1-$AM$2)</f>
        <v>0.8571428571428571</v>
      </c>
      <c r="AN28" s="119">
        <f t="shared" ref="AN28:AN91" si="34">($AN$1-R28)/($AN$1-$AN$2)</f>
        <v>0.5</v>
      </c>
      <c r="AO28" s="119">
        <f t="shared" ref="AO28:AO91" si="35">($AO$1-S28)/($AO$1-$AO$2)</f>
        <v>0.5</v>
      </c>
      <c r="AP28" s="119">
        <f t="shared" ref="AP28:AP91" si="36">($AP$1-T28)/($AP$1-$AP$2)</f>
        <v>0</v>
      </c>
      <c r="AQ28" s="119">
        <f t="shared" ref="AQ28:AQ91" si="37">($AQ$1-U28)/($AQ$1-$AQ$2)</f>
        <v>0.5</v>
      </c>
      <c r="AR28" s="119">
        <f t="shared" ref="AR28:AR91" si="38">($AR$1-V28)/($AR$1-$AR$2)</f>
        <v>0.89737076742694821</v>
      </c>
    </row>
    <row r="29" spans="1:44" ht="12.6" customHeight="1" x14ac:dyDescent="0.25">
      <c r="A29" s="114">
        <v>26</v>
      </c>
      <c r="B29" s="115">
        <v>331.63</v>
      </c>
      <c r="C29" s="115">
        <v>238.21</v>
      </c>
      <c r="D29" s="115">
        <v>201.08</v>
      </c>
      <c r="E29" s="115">
        <v>98.06</v>
      </c>
      <c r="F29" s="115">
        <v>34.520000000000003</v>
      </c>
      <c r="G29" s="115">
        <v>0</v>
      </c>
      <c r="H29" s="115">
        <v>0</v>
      </c>
      <c r="I29" s="115">
        <v>0.14000000000000001</v>
      </c>
      <c r="J29" s="115">
        <v>14.94</v>
      </c>
      <c r="K29" s="115">
        <v>50</v>
      </c>
      <c r="L29" s="115">
        <v>100</v>
      </c>
      <c r="M29" s="115">
        <v>100</v>
      </c>
      <c r="N29" s="115">
        <v>100</v>
      </c>
      <c r="O29" s="115">
        <v>93.6</v>
      </c>
      <c r="P29" s="115">
        <v>18.8</v>
      </c>
      <c r="Q29" s="116">
        <v>18</v>
      </c>
      <c r="R29" s="116">
        <v>1</v>
      </c>
      <c r="S29" s="117">
        <v>6</v>
      </c>
      <c r="T29" s="117">
        <v>20</v>
      </c>
      <c r="U29" s="117">
        <v>2</v>
      </c>
      <c r="V29" s="113">
        <v>119.37700000000001</v>
      </c>
      <c r="X29" s="119">
        <f>($X$1-B29)/($X$1-$X$2)</f>
        <v>0.20882534082682444</v>
      </c>
      <c r="Y29" s="119">
        <f t="shared" si="19"/>
        <v>0.4216604128356774</v>
      </c>
      <c r="Z29" s="119">
        <f t="shared" si="20"/>
        <v>0.43957454847953409</v>
      </c>
      <c r="AA29" s="119">
        <f t="shared" si="21"/>
        <v>0.68574278644148234</v>
      </c>
      <c r="AB29" s="119">
        <f t="shared" si="22"/>
        <v>0.88556442364033672</v>
      </c>
      <c r="AC29" s="119">
        <f t="shared" si="23"/>
        <v>1</v>
      </c>
      <c r="AD29" s="119">
        <f t="shared" si="24"/>
        <v>1</v>
      </c>
      <c r="AE29" s="119">
        <f t="shared" si="25"/>
        <v>0.9978677101533181</v>
      </c>
      <c r="AF29" s="119">
        <f t="shared" si="26"/>
        <v>0.81998915350521262</v>
      </c>
      <c r="AG29" s="119">
        <f t="shared" si="27"/>
        <v>0.48889984699926026</v>
      </c>
      <c r="AH29" s="119">
        <f t="shared" si="28"/>
        <v>0.19871794871794879</v>
      </c>
      <c r="AI29" s="119">
        <f t="shared" si="29"/>
        <v>0.12587412587412591</v>
      </c>
      <c r="AJ29" s="119">
        <f t="shared" si="30"/>
        <v>0.12587412587412591</v>
      </c>
      <c r="AK29" s="119">
        <f t="shared" si="31"/>
        <v>0.25000000000000011</v>
      </c>
      <c r="AL29" s="119">
        <f t="shared" si="32"/>
        <v>0.84935897435897445</v>
      </c>
      <c r="AM29" s="119">
        <f t="shared" si="33"/>
        <v>0</v>
      </c>
      <c r="AN29" s="119">
        <f t="shared" si="34"/>
        <v>1</v>
      </c>
      <c r="AO29" s="119">
        <f t="shared" si="35"/>
        <v>0.8</v>
      </c>
      <c r="AP29" s="119">
        <f t="shared" si="36"/>
        <v>1</v>
      </c>
      <c r="AQ29" s="119">
        <f t="shared" si="37"/>
        <v>0.5</v>
      </c>
      <c r="AR29" s="119">
        <f t="shared" si="38"/>
        <v>0.4029849644341969</v>
      </c>
    </row>
    <row r="30" spans="1:44" ht="12.6" customHeight="1" x14ac:dyDescent="0.25">
      <c r="A30" s="114">
        <v>27</v>
      </c>
      <c r="B30" s="115">
        <v>214.02</v>
      </c>
      <c r="C30" s="115">
        <v>179.32</v>
      </c>
      <c r="D30" s="115">
        <v>111.58</v>
      </c>
      <c r="E30" s="115">
        <v>51.45</v>
      </c>
      <c r="F30" s="115">
        <v>47.99</v>
      </c>
      <c r="G30" s="115">
        <v>0</v>
      </c>
      <c r="H30" s="115">
        <v>0.26</v>
      </c>
      <c r="I30" s="115">
        <v>14.13</v>
      </c>
      <c r="J30" s="115">
        <v>42.72</v>
      </c>
      <c r="K30" s="115">
        <v>38.68</v>
      </c>
      <c r="L30" s="115">
        <v>100</v>
      </c>
      <c r="M30" s="115">
        <v>100</v>
      </c>
      <c r="N30" s="115">
        <v>3</v>
      </c>
      <c r="O30" s="115">
        <v>4</v>
      </c>
      <c r="P30" s="115">
        <v>3</v>
      </c>
      <c r="Q30" s="116">
        <v>13</v>
      </c>
      <c r="R30" s="116">
        <v>2</v>
      </c>
      <c r="S30" s="117">
        <v>7</v>
      </c>
      <c r="T30" s="117">
        <v>20</v>
      </c>
      <c r="U30" s="117">
        <v>2</v>
      </c>
      <c r="V30" s="113">
        <v>100.837</v>
      </c>
      <c r="X30" s="119">
        <f>($X$1-B30)/($X$1-$X$2)</f>
        <v>0.5074474490090245</v>
      </c>
      <c r="Y30" s="119">
        <f t="shared" si="19"/>
        <v>0.57409754319699147</v>
      </c>
      <c r="Z30" s="119">
        <f t="shared" si="20"/>
        <v>0.71622634828032017</v>
      </c>
      <c r="AA30" s="119">
        <f t="shared" si="21"/>
        <v>0.86391055664488958</v>
      </c>
      <c r="AB30" s="119">
        <f t="shared" si="22"/>
        <v>0.81529421879147346</v>
      </c>
      <c r="AC30" s="119">
        <f t="shared" si="23"/>
        <v>1</v>
      </c>
      <c r="AD30" s="119">
        <f t="shared" si="24"/>
        <v>0.99756477693356704</v>
      </c>
      <c r="AE30" s="119">
        <f t="shared" si="25"/>
        <v>0.77187729382695625</v>
      </c>
      <c r="AF30" s="119">
        <f t="shared" si="26"/>
        <v>0.48128004244959116</v>
      </c>
      <c r="AG30" s="119">
        <f t="shared" si="27"/>
        <v>0.60837890143442408</v>
      </c>
      <c r="AH30" s="119">
        <f t="shared" si="28"/>
        <v>0.19871794871794879</v>
      </c>
      <c r="AI30" s="119">
        <f t="shared" si="29"/>
        <v>0.12587412587412591</v>
      </c>
      <c r="AJ30" s="119">
        <f t="shared" si="30"/>
        <v>0.97377622377622375</v>
      </c>
      <c r="AK30" s="119">
        <f t="shared" si="31"/>
        <v>0.96794871794871795</v>
      </c>
      <c r="AL30" s="119">
        <f t="shared" si="32"/>
        <v>0.97596153846153844</v>
      </c>
      <c r="AM30" s="119">
        <f t="shared" si="33"/>
        <v>0.7142857142857143</v>
      </c>
      <c r="AN30" s="119">
        <f t="shared" si="34"/>
        <v>0.83333333333333337</v>
      </c>
      <c r="AO30" s="119">
        <f t="shared" si="35"/>
        <v>0.7</v>
      </c>
      <c r="AP30" s="119">
        <f t="shared" si="36"/>
        <v>1</v>
      </c>
      <c r="AQ30" s="119">
        <f t="shared" si="37"/>
        <v>0.5</v>
      </c>
      <c r="AR30" s="119">
        <f t="shared" si="38"/>
        <v>0.58308908210004451</v>
      </c>
    </row>
    <row r="31" spans="1:44" ht="12.6" customHeight="1" x14ac:dyDescent="0.25">
      <c r="A31" s="114">
        <v>28</v>
      </c>
      <c r="B31" s="115">
        <v>192.1</v>
      </c>
      <c r="C31" s="115">
        <v>83.4</v>
      </c>
      <c r="D31" s="115">
        <v>39.888000000000005</v>
      </c>
      <c r="E31" s="115">
        <v>23.336000000000002</v>
      </c>
      <c r="F31" s="115">
        <v>12.584000000000001</v>
      </c>
      <c r="G31" s="115">
        <v>0</v>
      </c>
      <c r="H31" s="115">
        <v>7.112000000000001</v>
      </c>
      <c r="I31" s="115">
        <v>27.480000000000004</v>
      </c>
      <c r="J31" s="115">
        <v>28.568000000000001</v>
      </c>
      <c r="K31" s="115">
        <v>61.744000000000007</v>
      </c>
      <c r="L31" s="115">
        <v>77.600000000000009</v>
      </c>
      <c r="M31" s="115">
        <v>4</v>
      </c>
      <c r="N31" s="115">
        <v>24</v>
      </c>
      <c r="O31" s="115">
        <v>4</v>
      </c>
      <c r="P31" s="115">
        <v>24</v>
      </c>
      <c r="Q31" s="118">
        <v>12</v>
      </c>
      <c r="R31" s="116">
        <v>2</v>
      </c>
      <c r="S31" s="117">
        <v>7</v>
      </c>
      <c r="T31" s="117">
        <v>40</v>
      </c>
      <c r="U31" s="117">
        <v>2</v>
      </c>
      <c r="V31" s="113">
        <v>86.447900000000004</v>
      </c>
      <c r="X31" s="119">
        <f>($X$1-B31)/($X$1-$X$2)</f>
        <v>0.56310425209850523</v>
      </c>
      <c r="Y31" s="119">
        <f t="shared" si="19"/>
        <v>0.82238705829730119</v>
      </c>
      <c r="Z31" s="119">
        <f t="shared" si="20"/>
        <v>0.9378321676246546</v>
      </c>
      <c r="AA31" s="119">
        <f t="shared" si="21"/>
        <v>0.9713769520857517</v>
      </c>
      <c r="AB31" s="119">
        <f t="shared" si="22"/>
        <v>1</v>
      </c>
      <c r="AC31" s="119">
        <f t="shared" si="23"/>
        <v>1</v>
      </c>
      <c r="AD31" s="119">
        <f t="shared" si="24"/>
        <v>0.93338728289049744</v>
      </c>
      <c r="AE31" s="119">
        <f t="shared" si="25"/>
        <v>0.5562252525148097</v>
      </c>
      <c r="AF31" s="119">
        <f t="shared" si="26"/>
        <v>0.65382904675697617</v>
      </c>
      <c r="AG31" s="119">
        <f t="shared" si="27"/>
        <v>0.36494560536617154</v>
      </c>
      <c r="AH31" s="119">
        <f t="shared" si="28"/>
        <v>0.37820512820512819</v>
      </c>
      <c r="AI31" s="119">
        <f t="shared" si="29"/>
        <v>0.965034965034965</v>
      </c>
      <c r="AJ31" s="119">
        <f t="shared" si="30"/>
        <v>0.79020979020979021</v>
      </c>
      <c r="AK31" s="119">
        <f t="shared" si="31"/>
        <v>0.96794871794871795</v>
      </c>
      <c r="AL31" s="119">
        <f t="shared" si="32"/>
        <v>0.80769230769230771</v>
      </c>
      <c r="AM31" s="119">
        <f t="shared" si="33"/>
        <v>0.8571428571428571</v>
      </c>
      <c r="AN31" s="119">
        <f t="shared" si="34"/>
        <v>0.83333333333333337</v>
      </c>
      <c r="AO31" s="119">
        <f t="shared" si="35"/>
        <v>0.7</v>
      </c>
      <c r="AP31" s="119">
        <f t="shared" si="36"/>
        <v>0</v>
      </c>
      <c r="AQ31" s="119">
        <f t="shared" si="37"/>
        <v>0.5</v>
      </c>
      <c r="AR31" s="119">
        <f t="shared" si="38"/>
        <v>0.7228698889773717</v>
      </c>
    </row>
    <row r="32" spans="1:44" ht="12.6" customHeight="1" x14ac:dyDescent="0.25">
      <c r="A32" s="114">
        <v>29</v>
      </c>
      <c r="B32" s="115">
        <v>27.642000000000003</v>
      </c>
      <c r="C32" s="115">
        <v>20.032800000000002</v>
      </c>
      <c r="D32" s="115">
        <v>38.433599999999998</v>
      </c>
      <c r="E32" s="115">
        <v>71.899799999999999</v>
      </c>
      <c r="F32" s="115">
        <v>129.0402</v>
      </c>
      <c r="G32" s="115">
        <v>61.7712</v>
      </c>
      <c r="H32" s="115">
        <v>63.362400000000001</v>
      </c>
      <c r="I32" s="115">
        <v>44.278199999999998</v>
      </c>
      <c r="J32" s="115">
        <v>22.470600000000001</v>
      </c>
      <c r="K32" s="115">
        <v>10.873200000000001</v>
      </c>
      <c r="L32" s="115">
        <v>15.3</v>
      </c>
      <c r="M32" s="115">
        <v>10.199999999999999</v>
      </c>
      <c r="N32" s="115">
        <v>45.9</v>
      </c>
      <c r="O32" s="115">
        <v>71.400000000000006</v>
      </c>
      <c r="P32" s="115">
        <v>91.8</v>
      </c>
      <c r="Q32" s="118">
        <v>18</v>
      </c>
      <c r="R32" s="116">
        <v>5</v>
      </c>
      <c r="S32" s="117">
        <v>11</v>
      </c>
      <c r="T32" s="117">
        <v>20</v>
      </c>
      <c r="U32" s="117">
        <v>1</v>
      </c>
      <c r="V32" s="113">
        <v>90.274999999999991</v>
      </c>
      <c r="X32" s="119">
        <f>($X$1-B32)/($X$1-$X$2)</f>
        <v>0.98067754235807714</v>
      </c>
      <c r="Y32" s="119">
        <f t="shared" si="19"/>
        <v>0.98641344863575364</v>
      </c>
      <c r="Z32" s="119">
        <f t="shared" si="20"/>
        <v>0.94232783664845643</v>
      </c>
      <c r="AA32" s="119">
        <f t="shared" si="21"/>
        <v>0.78574073756946294</v>
      </c>
      <c r="AB32" s="119">
        <f t="shared" si="22"/>
        <v>0.39247208389605143</v>
      </c>
      <c r="AC32" s="119">
        <f t="shared" si="23"/>
        <v>0.18269230769230765</v>
      </c>
      <c r="AD32" s="119">
        <f t="shared" si="24"/>
        <v>0.40653239221328058</v>
      </c>
      <c r="AE32" s="119">
        <f t="shared" si="25"/>
        <v>0.2848719850713865</v>
      </c>
      <c r="AF32" s="119">
        <f t="shared" si="26"/>
        <v>0.72817191694238093</v>
      </c>
      <c r="AG32" s="119">
        <f t="shared" si="27"/>
        <v>0.90187096599870975</v>
      </c>
      <c r="AH32" s="119">
        <f t="shared" si="28"/>
        <v>0.87740384615384615</v>
      </c>
      <c r="AI32" s="119">
        <f t="shared" si="29"/>
        <v>0.91083916083916083</v>
      </c>
      <c r="AJ32" s="119">
        <f t="shared" si="30"/>
        <v>0.59877622377622375</v>
      </c>
      <c r="AK32" s="119">
        <f t="shared" si="31"/>
        <v>0.42788461538461542</v>
      </c>
      <c r="AL32" s="119">
        <f t="shared" si="32"/>
        <v>0.26442307692307704</v>
      </c>
      <c r="AM32" s="119">
        <f t="shared" si="33"/>
        <v>0</v>
      </c>
      <c r="AN32" s="119">
        <f t="shared" si="34"/>
        <v>0.33333333333333331</v>
      </c>
      <c r="AO32" s="119">
        <f t="shared" si="35"/>
        <v>0.3</v>
      </c>
      <c r="AP32" s="119">
        <f t="shared" si="36"/>
        <v>1</v>
      </c>
      <c r="AQ32" s="119">
        <f t="shared" si="37"/>
        <v>1</v>
      </c>
      <c r="AR32" s="119">
        <f t="shared" si="38"/>
        <v>0.68569208591809649</v>
      </c>
    </row>
    <row r="33" spans="1:44" ht="12.6" customHeight="1" x14ac:dyDescent="0.25">
      <c r="A33" s="114">
        <v>30</v>
      </c>
      <c r="B33" s="115">
        <v>213.49620000000002</v>
      </c>
      <c r="C33" s="115">
        <v>213.9144</v>
      </c>
      <c r="D33" s="115">
        <v>90.127200000000002</v>
      </c>
      <c r="E33" s="115">
        <v>39.759599999999999</v>
      </c>
      <c r="F33" s="115">
        <v>22.776599999999998</v>
      </c>
      <c r="G33" s="115">
        <v>0.1326</v>
      </c>
      <c r="H33" s="115">
        <v>0.51</v>
      </c>
      <c r="I33" s="115">
        <v>18.105</v>
      </c>
      <c r="J33" s="115">
        <v>52.570799999999998</v>
      </c>
      <c r="K33" s="115">
        <v>56.967000000000006</v>
      </c>
      <c r="L33" s="115">
        <v>102</v>
      </c>
      <c r="M33" s="115">
        <v>96.9</v>
      </c>
      <c r="N33" s="115">
        <v>102</v>
      </c>
      <c r="O33" s="115">
        <v>10.199999999999999</v>
      </c>
      <c r="P33" s="115">
        <v>0</v>
      </c>
      <c r="Q33" s="118">
        <v>18</v>
      </c>
      <c r="R33" s="116">
        <v>1</v>
      </c>
      <c r="S33" s="117">
        <v>7</v>
      </c>
      <c r="T33" s="117">
        <v>20</v>
      </c>
      <c r="U33" s="117">
        <v>1</v>
      </c>
      <c r="V33" s="113">
        <v>129.375</v>
      </c>
      <c r="X33" s="119">
        <f>($X$1-B33)/($X$1-$X$2)</f>
        <v>0.50877742316314256</v>
      </c>
      <c r="Y33" s="119">
        <f t="shared" si="19"/>
        <v>0.48454972416877884</v>
      </c>
      <c r="Z33" s="119">
        <f t="shared" si="20"/>
        <v>0.78253870281402171</v>
      </c>
      <c r="AA33" s="119">
        <f t="shared" si="21"/>
        <v>0.9085973727956278</v>
      </c>
      <c r="AB33" s="119">
        <f t="shared" si="22"/>
        <v>0.94682731329305692</v>
      </c>
      <c r="AC33" s="119">
        <f t="shared" si="23"/>
        <v>0.99824554161162493</v>
      </c>
      <c r="AD33" s="119">
        <f t="shared" si="24"/>
        <v>0.99522321629276622</v>
      </c>
      <c r="AE33" s="119">
        <f t="shared" si="25"/>
        <v>0.70766629276210358</v>
      </c>
      <c r="AF33" s="119">
        <f t="shared" si="26"/>
        <v>0.36117364535863666</v>
      </c>
      <c r="AG33" s="119">
        <f t="shared" si="27"/>
        <v>0.41536534415033916</v>
      </c>
      <c r="AH33" s="119">
        <f t="shared" si="28"/>
        <v>0.18269230769230776</v>
      </c>
      <c r="AI33" s="119">
        <f t="shared" si="29"/>
        <v>0.15297202797202797</v>
      </c>
      <c r="AJ33" s="119">
        <f t="shared" si="30"/>
        <v>0.10839160839160844</v>
      </c>
      <c r="AK33" s="119">
        <f t="shared" si="31"/>
        <v>0.91826923076923073</v>
      </c>
      <c r="AL33" s="119">
        <f t="shared" si="32"/>
        <v>1</v>
      </c>
      <c r="AM33" s="119">
        <f t="shared" si="33"/>
        <v>0</v>
      </c>
      <c r="AN33" s="119">
        <f t="shared" si="34"/>
        <v>1</v>
      </c>
      <c r="AO33" s="119">
        <f t="shared" si="35"/>
        <v>0.7</v>
      </c>
      <c r="AP33" s="119">
        <f t="shared" si="36"/>
        <v>1</v>
      </c>
      <c r="AQ33" s="119">
        <f t="shared" si="37"/>
        <v>1</v>
      </c>
      <c r="AR33" s="119">
        <f t="shared" si="38"/>
        <v>0.30586085610500913</v>
      </c>
    </row>
    <row r="34" spans="1:44" ht="12.6" customHeight="1" x14ac:dyDescent="0.25">
      <c r="A34" s="114">
        <v>31</v>
      </c>
      <c r="B34" s="115">
        <v>193.86792</v>
      </c>
      <c r="C34" s="115">
        <v>187.08659999999998</v>
      </c>
      <c r="D34" s="115">
        <v>83.752200000000016</v>
      </c>
      <c r="E34" s="115">
        <v>37.218599999999995</v>
      </c>
      <c r="F34" s="115">
        <v>25.676280000000002</v>
      </c>
      <c r="G34" s="115">
        <v>0</v>
      </c>
      <c r="H34" s="115">
        <v>0</v>
      </c>
      <c r="I34" s="115">
        <v>9.0086399999999998</v>
      </c>
      <c r="J34" s="115">
        <v>31.820039999999999</v>
      </c>
      <c r="K34" s="115">
        <v>31.430879999999998</v>
      </c>
      <c r="L34" s="115">
        <v>82.8</v>
      </c>
      <c r="M34" s="115">
        <v>81.971999999999994</v>
      </c>
      <c r="N34" s="115">
        <v>8.2799999999999994</v>
      </c>
      <c r="O34" s="115">
        <v>8.2799999999999994</v>
      </c>
      <c r="P34" s="115">
        <v>16.559999999999999</v>
      </c>
      <c r="Q34" s="118">
        <v>12</v>
      </c>
      <c r="R34" s="116">
        <v>3</v>
      </c>
      <c r="S34" s="117">
        <v>6</v>
      </c>
      <c r="T34" s="117">
        <v>40</v>
      </c>
      <c r="U34" s="117">
        <v>1</v>
      </c>
      <c r="V34" s="113">
        <v>66.608000000000004</v>
      </c>
      <c r="X34" s="119">
        <f>($X$1-B34)/($X$1-$X$2)</f>
        <v>0.55861534811502189</v>
      </c>
      <c r="Y34" s="119">
        <f t="shared" si="19"/>
        <v>0.55399365091198249</v>
      </c>
      <c r="Z34" s="119">
        <f t="shared" si="20"/>
        <v>0.8022443477718989</v>
      </c>
      <c r="AA34" s="119">
        <f t="shared" si="21"/>
        <v>0.91831040227614402</v>
      </c>
      <c r="AB34" s="119">
        <f t="shared" si="22"/>
        <v>0.93170028229111546</v>
      </c>
      <c r="AC34" s="119">
        <f t="shared" si="23"/>
        <v>1</v>
      </c>
      <c r="AD34" s="119">
        <f t="shared" si="24"/>
        <v>1</v>
      </c>
      <c r="AE34" s="119">
        <f t="shared" si="25"/>
        <v>0.85460626298758369</v>
      </c>
      <c r="AF34" s="119">
        <f t="shared" si="26"/>
        <v>0.61417837801985142</v>
      </c>
      <c r="AG34" s="119">
        <f t="shared" si="27"/>
        <v>0.68489109251985114</v>
      </c>
      <c r="AH34" s="119">
        <f t="shared" si="28"/>
        <v>0.33653846153846162</v>
      </c>
      <c r="AI34" s="119">
        <f t="shared" si="29"/>
        <v>0.28346153846153854</v>
      </c>
      <c r="AJ34" s="119">
        <f t="shared" si="30"/>
        <v>0.92762237762237765</v>
      </c>
      <c r="AK34" s="119">
        <f t="shared" si="31"/>
        <v>0.93365384615384617</v>
      </c>
      <c r="AL34" s="119">
        <f t="shared" si="32"/>
        <v>0.86730769230769234</v>
      </c>
      <c r="AM34" s="119">
        <f t="shared" si="33"/>
        <v>0.8571428571428571</v>
      </c>
      <c r="AN34" s="119">
        <f t="shared" si="34"/>
        <v>0.66666666666666663</v>
      </c>
      <c r="AO34" s="119">
        <f t="shared" si="35"/>
        <v>0.8</v>
      </c>
      <c r="AP34" s="119">
        <f t="shared" si="36"/>
        <v>0</v>
      </c>
      <c r="AQ34" s="119">
        <f t="shared" si="37"/>
        <v>1</v>
      </c>
      <c r="AR34" s="119">
        <f t="shared" si="38"/>
        <v>0.91560169502260624</v>
      </c>
    </row>
    <row r="35" spans="1:44" ht="12.6" customHeight="1" x14ac:dyDescent="0.25">
      <c r="A35" s="114">
        <v>32</v>
      </c>
      <c r="B35" s="115">
        <v>122.05439999999999</v>
      </c>
      <c r="C35" s="115">
        <v>50.4816</v>
      </c>
      <c r="D35" s="115">
        <v>32.635199999999998</v>
      </c>
      <c r="E35" s="115">
        <v>27.443519999999999</v>
      </c>
      <c r="F35" s="115">
        <v>77.525760000000005</v>
      </c>
      <c r="G35" s="115">
        <v>8.7110400000000006</v>
      </c>
      <c r="H35" s="115">
        <v>40.884479999999996</v>
      </c>
      <c r="I35" s="115">
        <v>41.258880000000005</v>
      </c>
      <c r="J35" s="115">
        <v>82.193280000000001</v>
      </c>
      <c r="K35" s="115">
        <v>33.646079999999998</v>
      </c>
      <c r="L35" s="115">
        <v>37.44</v>
      </c>
      <c r="M35" s="115">
        <v>104</v>
      </c>
      <c r="N35" s="115">
        <v>10.4</v>
      </c>
      <c r="O35" s="115">
        <v>18.72</v>
      </c>
      <c r="P35" s="115">
        <v>49.92</v>
      </c>
      <c r="Q35" s="118">
        <v>18</v>
      </c>
      <c r="R35" s="116">
        <v>4</v>
      </c>
      <c r="S35" s="117">
        <v>11</v>
      </c>
      <c r="T35" s="117">
        <v>30</v>
      </c>
      <c r="U35" s="117">
        <v>1</v>
      </c>
      <c r="V35" s="113">
        <v>107.44800000000002</v>
      </c>
      <c r="X35" s="119">
        <f>($X$1-B35)/($X$1-$X$2)</f>
        <v>0.74095617575199657</v>
      </c>
      <c r="Y35" s="119">
        <f t="shared" si="19"/>
        <v>0.90759654092738928</v>
      </c>
      <c r="Z35" s="119">
        <f t="shared" si="20"/>
        <v>0.96025116397767307</v>
      </c>
      <c r="AA35" s="119">
        <f t="shared" si="21"/>
        <v>0.95567586477689315</v>
      </c>
      <c r="AB35" s="119">
        <f t="shared" si="22"/>
        <v>0.66121226589118687</v>
      </c>
      <c r="AC35" s="119">
        <f t="shared" si="23"/>
        <v>0.88474240422721273</v>
      </c>
      <c r="AD35" s="119">
        <f t="shared" si="24"/>
        <v>0.61706604324956171</v>
      </c>
      <c r="AE35" s="119">
        <f t="shared" si="25"/>
        <v>0.3336452076462621</v>
      </c>
      <c r="AF35" s="119">
        <f t="shared" si="26"/>
        <v>0</v>
      </c>
      <c r="AG35" s="119">
        <f t="shared" si="27"/>
        <v>0.66151035034805128</v>
      </c>
      <c r="AH35" s="119">
        <f t="shared" si="28"/>
        <v>0.70000000000000007</v>
      </c>
      <c r="AI35" s="119">
        <f t="shared" si="29"/>
        <v>9.0909090909090953E-2</v>
      </c>
      <c r="AJ35" s="119">
        <f t="shared" si="30"/>
        <v>0.90909090909090906</v>
      </c>
      <c r="AK35" s="119">
        <f t="shared" si="31"/>
        <v>0.85</v>
      </c>
      <c r="AL35" s="119">
        <f t="shared" si="32"/>
        <v>0.6</v>
      </c>
      <c r="AM35" s="119">
        <f t="shared" si="33"/>
        <v>0</v>
      </c>
      <c r="AN35" s="119">
        <f t="shared" si="34"/>
        <v>0.5</v>
      </c>
      <c r="AO35" s="119">
        <f t="shared" si="35"/>
        <v>0.3</v>
      </c>
      <c r="AP35" s="119">
        <f t="shared" si="36"/>
        <v>0.5</v>
      </c>
      <c r="AQ35" s="119">
        <f t="shared" si="37"/>
        <v>1</v>
      </c>
      <c r="AR35" s="119">
        <f t="shared" si="38"/>
        <v>0.51886748976515118</v>
      </c>
    </row>
    <row r="36" spans="1:44" ht="12.6" customHeight="1" x14ac:dyDescent="0.25">
      <c r="A36" s="114">
        <v>33</v>
      </c>
      <c r="B36" s="115">
        <v>46.124400000000001</v>
      </c>
      <c r="C36" s="115">
        <v>29.508600000000001</v>
      </c>
      <c r="D36" s="115">
        <v>25.214399999999998</v>
      </c>
      <c r="E36" s="115">
        <v>39.922800000000002</v>
      </c>
      <c r="F36" s="115">
        <v>83.874600000000001</v>
      </c>
      <c r="G36" s="115">
        <v>45.257399999999997</v>
      </c>
      <c r="H36" s="115">
        <v>47.838000000000001</v>
      </c>
      <c r="I36" s="115">
        <v>34.394399999999997</v>
      </c>
      <c r="J36" s="115">
        <v>42.738</v>
      </c>
      <c r="K36" s="115">
        <v>12.872399999999999</v>
      </c>
      <c r="L36" s="115">
        <v>81.599999999999994</v>
      </c>
      <c r="M36" s="115">
        <v>10.199999999999999</v>
      </c>
      <c r="N36" s="115">
        <v>12.24</v>
      </c>
      <c r="O36" s="115">
        <v>0</v>
      </c>
      <c r="P36" s="115">
        <v>102</v>
      </c>
      <c r="Q36" s="118">
        <v>12</v>
      </c>
      <c r="R36" s="116">
        <v>3</v>
      </c>
      <c r="S36" s="117">
        <v>10</v>
      </c>
      <c r="T36" s="117">
        <v>20</v>
      </c>
      <c r="U36" s="117">
        <v>1</v>
      </c>
      <c r="V36" s="113">
        <v>99.82</v>
      </c>
      <c r="X36" s="119">
        <f>($X$1-B36)/($X$1-$X$2)</f>
        <v>0.93374910725675342</v>
      </c>
      <c r="Y36" s="119">
        <f t="shared" si="19"/>
        <v>0.96188528154664277</v>
      </c>
      <c r="Z36" s="119">
        <f t="shared" si="20"/>
        <v>0.98318946203311064</v>
      </c>
      <c r="AA36" s="119">
        <f t="shared" si="21"/>
        <v>0.9079735371359583</v>
      </c>
      <c r="AB36" s="119">
        <f t="shared" si="22"/>
        <v>0.62809168034162066</v>
      </c>
      <c r="AC36" s="119">
        <f t="shared" si="23"/>
        <v>0.40118985621379943</v>
      </c>
      <c r="AD36" s="119">
        <f t="shared" si="24"/>
        <v>0.55193768826147549</v>
      </c>
      <c r="AE36" s="119">
        <f t="shared" si="25"/>
        <v>0.4445320334549816</v>
      </c>
      <c r="AF36" s="119">
        <f t="shared" si="26"/>
        <v>0.48106057650290285</v>
      </c>
      <c r="AG36" s="119">
        <f t="shared" si="27"/>
        <v>0.88077003617302252</v>
      </c>
      <c r="AH36" s="119">
        <f t="shared" si="28"/>
        <v>0.34615384615384626</v>
      </c>
      <c r="AI36" s="119">
        <f t="shared" si="29"/>
        <v>0.91083916083916083</v>
      </c>
      <c r="AJ36" s="119">
        <f t="shared" si="30"/>
        <v>0.89300699300699304</v>
      </c>
      <c r="AK36" s="119">
        <f t="shared" si="31"/>
        <v>1</v>
      </c>
      <c r="AL36" s="119">
        <f t="shared" si="32"/>
        <v>0.18269230769230776</v>
      </c>
      <c r="AM36" s="119">
        <f t="shared" si="33"/>
        <v>0.8571428571428571</v>
      </c>
      <c r="AN36" s="119">
        <f t="shared" si="34"/>
        <v>0.66666666666666663</v>
      </c>
      <c r="AO36" s="119">
        <f t="shared" si="35"/>
        <v>0.4</v>
      </c>
      <c r="AP36" s="119">
        <f t="shared" si="36"/>
        <v>1</v>
      </c>
      <c r="AQ36" s="119">
        <f t="shared" si="37"/>
        <v>1</v>
      </c>
      <c r="AR36" s="119">
        <f t="shared" si="38"/>
        <v>0.59296857981666629</v>
      </c>
    </row>
    <row r="37" spans="1:44" ht="12.6" customHeight="1" x14ac:dyDescent="0.25">
      <c r="A37" s="114">
        <v>34</v>
      </c>
      <c r="B37" s="115">
        <v>246.81959999999998</v>
      </c>
      <c r="C37" s="115">
        <v>98.736000000000004</v>
      </c>
      <c r="D37" s="115">
        <v>44.900400000000005</v>
      </c>
      <c r="E37" s="115">
        <v>28.498800000000003</v>
      </c>
      <c r="F37" s="115">
        <v>20.175600000000003</v>
      </c>
      <c r="G37" s="115">
        <v>1.0098</v>
      </c>
      <c r="H37" s="115">
        <v>6.6198000000000006</v>
      </c>
      <c r="I37" s="115">
        <v>45.604199999999999</v>
      </c>
      <c r="J37" s="115">
        <v>56.905799999999999</v>
      </c>
      <c r="K37" s="115">
        <v>58.639800000000001</v>
      </c>
      <c r="L37" s="115">
        <v>102</v>
      </c>
      <c r="M37" s="115">
        <v>20.399999999999999</v>
      </c>
      <c r="N37" s="115">
        <v>102</v>
      </c>
      <c r="O37" s="115">
        <v>12.24</v>
      </c>
      <c r="P37" s="115">
        <v>0</v>
      </c>
      <c r="Q37" s="118">
        <v>14</v>
      </c>
      <c r="R37" s="116">
        <v>2</v>
      </c>
      <c r="S37" s="117">
        <v>8</v>
      </c>
      <c r="T37" s="117">
        <v>20</v>
      </c>
      <c r="U37" s="117">
        <v>1</v>
      </c>
      <c r="V37" s="113">
        <v>106.94999999999999</v>
      </c>
      <c r="X37" s="119">
        <f>($X$1-B37)/($X$1-$X$2)</f>
        <v>0.42416638702847109</v>
      </c>
      <c r="Y37" s="119">
        <f t="shared" si="19"/>
        <v>0.78268972715073803</v>
      </c>
      <c r="Z37" s="119">
        <f t="shared" si="20"/>
        <v>0.92233843040318586</v>
      </c>
      <c r="AA37" s="119">
        <f t="shared" si="21"/>
        <v>0.95164203331282415</v>
      </c>
      <c r="AB37" s="119">
        <f t="shared" si="22"/>
        <v>0.96039619249215813</v>
      </c>
      <c r="AC37" s="119">
        <f t="shared" si="23"/>
        <v>0.98663912458083525</v>
      </c>
      <c r="AD37" s="119">
        <f t="shared" si="24"/>
        <v>0.9379973474801061</v>
      </c>
      <c r="AE37" s="119">
        <f t="shared" si="25"/>
        <v>0.26345216433880925</v>
      </c>
      <c r="AF37" s="119">
        <f t="shared" si="26"/>
        <v>0.30831892986453591</v>
      </c>
      <c r="AG37" s="119">
        <f t="shared" si="27"/>
        <v>0.39770946409211111</v>
      </c>
      <c r="AH37" s="119">
        <f t="shared" si="28"/>
        <v>0.18269230769230776</v>
      </c>
      <c r="AI37" s="119">
        <f t="shared" si="29"/>
        <v>0.82167832167832167</v>
      </c>
      <c r="AJ37" s="119">
        <f t="shared" si="30"/>
        <v>0.10839160839160844</v>
      </c>
      <c r="AK37" s="119">
        <f t="shared" si="31"/>
        <v>0.90192307692307694</v>
      </c>
      <c r="AL37" s="119">
        <f t="shared" si="32"/>
        <v>1</v>
      </c>
      <c r="AM37" s="119">
        <f t="shared" si="33"/>
        <v>0.5714285714285714</v>
      </c>
      <c r="AN37" s="119">
        <f t="shared" si="34"/>
        <v>0.83333333333333337</v>
      </c>
      <c r="AO37" s="119">
        <f t="shared" si="35"/>
        <v>0.6</v>
      </c>
      <c r="AP37" s="119">
        <f t="shared" si="36"/>
        <v>1</v>
      </c>
      <c r="AQ37" s="119">
        <f t="shared" si="37"/>
        <v>1</v>
      </c>
      <c r="AR37" s="119">
        <f t="shared" si="38"/>
        <v>0.52370523790957402</v>
      </c>
    </row>
    <row r="38" spans="1:44" ht="12.6" customHeight="1" x14ac:dyDescent="0.25">
      <c r="A38" s="114">
        <v>35</v>
      </c>
      <c r="B38" s="115">
        <v>25.540800000000001</v>
      </c>
      <c r="C38" s="115">
        <v>18.849600000000002</v>
      </c>
      <c r="D38" s="115">
        <v>33.976200000000006</v>
      </c>
      <c r="E38" s="115">
        <v>76.948800000000006</v>
      </c>
      <c r="F38" s="115">
        <v>166.95360000000002</v>
      </c>
      <c r="G38" s="115">
        <v>48.337800000000001</v>
      </c>
      <c r="H38" s="115">
        <v>87.260999999999996</v>
      </c>
      <c r="I38" s="115">
        <v>42.687000000000005</v>
      </c>
      <c r="J38" s="115">
        <v>20.267400000000002</v>
      </c>
      <c r="K38" s="115">
        <v>2.0093999999999999</v>
      </c>
      <c r="L38" s="115">
        <v>0</v>
      </c>
      <c r="M38" s="115">
        <v>14.280000000000001</v>
      </c>
      <c r="N38" s="115">
        <v>35.700000000000003</v>
      </c>
      <c r="O38" s="115">
        <v>51</v>
      </c>
      <c r="P38" s="115">
        <v>30.6</v>
      </c>
      <c r="Q38" s="118">
        <v>14</v>
      </c>
      <c r="R38" s="116">
        <v>4</v>
      </c>
      <c r="S38" s="117">
        <v>11</v>
      </c>
      <c r="T38" s="117">
        <v>20</v>
      </c>
      <c r="U38" s="117">
        <v>1</v>
      </c>
      <c r="V38" s="113">
        <v>96.36999999999999</v>
      </c>
      <c r="X38" s="119">
        <f>($X$1-B38)/($X$1-$X$2)</f>
        <v>0.9860126735009429</v>
      </c>
      <c r="Y38" s="119">
        <f t="shared" si="19"/>
        <v>0.98947616917648229</v>
      </c>
      <c r="Z38" s="119">
        <f t="shared" si="20"/>
        <v>0.95610602360300423</v>
      </c>
      <c r="AA38" s="119">
        <f t="shared" si="21"/>
        <v>0.76644082184843731</v>
      </c>
      <c r="AB38" s="119">
        <f t="shared" si="22"/>
        <v>0.19468571533503484</v>
      </c>
      <c r="AC38" s="119">
        <f t="shared" si="23"/>
        <v>0.3604324382684686</v>
      </c>
      <c r="AD38" s="119">
        <f t="shared" si="24"/>
        <v>0.18269230769230776</v>
      </c>
      <c r="AE38" s="119">
        <f t="shared" si="25"/>
        <v>0.31057576995047914</v>
      </c>
      <c r="AF38" s="119">
        <f t="shared" si="26"/>
        <v>0.7550345488170298</v>
      </c>
      <c r="AG38" s="119">
        <f t="shared" si="27"/>
        <v>0.99542559874627201</v>
      </c>
      <c r="AH38" s="119">
        <f t="shared" si="28"/>
        <v>1</v>
      </c>
      <c r="AI38" s="119">
        <f t="shared" si="29"/>
        <v>0.87517482517482514</v>
      </c>
      <c r="AJ38" s="119">
        <f t="shared" si="30"/>
        <v>0.68793706293706292</v>
      </c>
      <c r="AK38" s="119">
        <f t="shared" si="31"/>
        <v>0.59134615384615385</v>
      </c>
      <c r="AL38" s="119">
        <f t="shared" si="32"/>
        <v>0.7548076923076924</v>
      </c>
      <c r="AM38" s="119">
        <f t="shared" si="33"/>
        <v>0.5714285714285714</v>
      </c>
      <c r="AN38" s="119">
        <f t="shared" si="34"/>
        <v>0.5</v>
      </c>
      <c r="AO38" s="119">
        <f t="shared" si="35"/>
        <v>0.3</v>
      </c>
      <c r="AP38" s="119">
        <f t="shared" si="36"/>
        <v>1</v>
      </c>
      <c r="AQ38" s="119">
        <f t="shared" si="37"/>
        <v>1</v>
      </c>
      <c r="AR38" s="119">
        <f t="shared" si="38"/>
        <v>0.62648310009429165</v>
      </c>
    </row>
    <row r="39" spans="1:44" ht="12.6" customHeight="1" x14ac:dyDescent="0.25">
      <c r="A39" s="114">
        <v>36</v>
      </c>
      <c r="B39" s="115">
        <v>234.14</v>
      </c>
      <c r="C39" s="115">
        <v>225.95</v>
      </c>
      <c r="D39" s="115">
        <v>101.15</v>
      </c>
      <c r="E39" s="115">
        <v>44.95</v>
      </c>
      <c r="F39" s="115">
        <v>31.01</v>
      </c>
      <c r="G39" s="115">
        <v>0</v>
      </c>
      <c r="H39" s="115">
        <v>0</v>
      </c>
      <c r="I39" s="115">
        <v>10.88</v>
      </c>
      <c r="J39" s="115">
        <v>38.43</v>
      </c>
      <c r="K39" s="115">
        <v>37.96</v>
      </c>
      <c r="L39" s="115">
        <v>100</v>
      </c>
      <c r="M39" s="115">
        <v>99</v>
      </c>
      <c r="N39" s="115">
        <v>10</v>
      </c>
      <c r="O39" s="115">
        <v>10</v>
      </c>
      <c r="P39" s="115">
        <v>20</v>
      </c>
      <c r="Q39" s="116">
        <v>12</v>
      </c>
      <c r="R39" s="116">
        <v>5</v>
      </c>
      <c r="S39" s="117">
        <v>7</v>
      </c>
      <c r="T39" s="117">
        <v>20</v>
      </c>
      <c r="U39" s="117">
        <v>1</v>
      </c>
      <c r="V39" s="113">
        <v>72.400000000000006</v>
      </c>
      <c r="X39" s="119">
        <f>($X$1-B39)/($X$1-$X$2)</f>
        <v>0.45636100383747563</v>
      </c>
      <c r="Y39" s="119">
        <f t="shared" si="19"/>
        <v>0.45339549889833175</v>
      </c>
      <c r="Z39" s="119">
        <f t="shared" si="20"/>
        <v>0.74846632897218823</v>
      </c>
      <c r="AA39" s="119">
        <f t="shared" si="21"/>
        <v>0.88875695240378572</v>
      </c>
      <c r="AB39" s="119">
        <f t="shared" si="22"/>
        <v>0.90387536788825884</v>
      </c>
      <c r="AC39" s="119">
        <f t="shared" si="23"/>
        <v>1</v>
      </c>
      <c r="AD39" s="119">
        <f t="shared" si="24"/>
        <v>1</v>
      </c>
      <c r="AE39" s="119">
        <f t="shared" si="25"/>
        <v>0.82437685444601816</v>
      </c>
      <c r="AF39" s="119">
        <f t="shared" si="26"/>
        <v>0.53358609307697114</v>
      </c>
      <c r="AG39" s="119">
        <f t="shared" si="27"/>
        <v>0.61597827592146637</v>
      </c>
      <c r="AH39" s="119">
        <f t="shared" si="28"/>
        <v>0.19871794871794879</v>
      </c>
      <c r="AI39" s="119">
        <f t="shared" si="29"/>
        <v>0.13461538461538466</v>
      </c>
      <c r="AJ39" s="119">
        <f t="shared" si="30"/>
        <v>0.91258741258741261</v>
      </c>
      <c r="AK39" s="119">
        <f t="shared" si="31"/>
        <v>0.91987179487179493</v>
      </c>
      <c r="AL39" s="119">
        <f t="shared" si="32"/>
        <v>0.83974358974358976</v>
      </c>
      <c r="AM39" s="119">
        <f t="shared" si="33"/>
        <v>0.8571428571428571</v>
      </c>
      <c r="AN39" s="119">
        <f t="shared" si="34"/>
        <v>0.33333333333333331</v>
      </c>
      <c r="AO39" s="119">
        <f t="shared" si="35"/>
        <v>0.7</v>
      </c>
      <c r="AP39" s="119">
        <f t="shared" si="36"/>
        <v>1</v>
      </c>
      <c r="AQ39" s="119">
        <f t="shared" si="37"/>
        <v>1</v>
      </c>
      <c r="AR39" s="119">
        <f t="shared" si="38"/>
        <v>0.85933615837101029</v>
      </c>
    </row>
    <row r="40" spans="1:44" ht="12.6" customHeight="1" x14ac:dyDescent="0.25">
      <c r="A40" s="114">
        <v>37</v>
      </c>
      <c r="B40" s="115">
        <v>263.95</v>
      </c>
      <c r="C40" s="115">
        <v>238.63</v>
      </c>
      <c r="D40" s="115">
        <v>113.47</v>
      </c>
      <c r="E40" s="115">
        <v>47.72</v>
      </c>
      <c r="F40" s="115">
        <v>23.75</v>
      </c>
      <c r="G40" s="115">
        <v>0</v>
      </c>
      <c r="H40" s="115">
        <v>0</v>
      </c>
      <c r="I40" s="115">
        <v>1.91</v>
      </c>
      <c r="J40" s="115">
        <v>33.880000000000003</v>
      </c>
      <c r="K40" s="115">
        <v>47.47</v>
      </c>
      <c r="L40" s="115">
        <v>100</v>
      </c>
      <c r="M40" s="115">
        <v>100</v>
      </c>
      <c r="N40" s="115">
        <v>50</v>
      </c>
      <c r="O40" s="115">
        <v>20</v>
      </c>
      <c r="P40" s="115">
        <v>5</v>
      </c>
      <c r="Q40" s="116">
        <v>12</v>
      </c>
      <c r="R40" s="116">
        <v>6</v>
      </c>
      <c r="S40" s="117">
        <v>7</v>
      </c>
      <c r="T40" s="117">
        <v>20</v>
      </c>
      <c r="U40" s="117">
        <v>1</v>
      </c>
      <c r="V40" s="113">
        <v>77.3</v>
      </c>
      <c r="X40" s="119">
        <f>($X$1-B40)/($X$1-$X$2)</f>
        <v>0.38067079854106051</v>
      </c>
      <c r="Y40" s="119">
        <f t="shared" si="19"/>
        <v>0.42057324022994214</v>
      </c>
      <c r="Z40" s="119">
        <f t="shared" si="20"/>
        <v>0.71038420412810244</v>
      </c>
      <c r="AA40" s="119">
        <f t="shared" si="21"/>
        <v>0.87816856528807141</v>
      </c>
      <c r="AB40" s="119">
        <f t="shared" si="22"/>
        <v>0.94174928676002923</v>
      </c>
      <c r="AC40" s="119">
        <f t="shared" si="23"/>
        <v>1</v>
      </c>
      <c r="AD40" s="119">
        <f t="shared" si="24"/>
        <v>1</v>
      </c>
      <c r="AE40" s="119">
        <f t="shared" si="25"/>
        <v>0.9692756417546291</v>
      </c>
      <c r="AF40" s="119">
        <f t="shared" si="26"/>
        <v>0.58906220737873771</v>
      </c>
      <c r="AG40" s="119">
        <f t="shared" si="27"/>
        <v>0.51560320457178366</v>
      </c>
      <c r="AH40" s="119">
        <f t="shared" si="28"/>
        <v>0.19871794871794879</v>
      </c>
      <c r="AI40" s="119">
        <f t="shared" si="29"/>
        <v>0.12587412587412591</v>
      </c>
      <c r="AJ40" s="119">
        <f t="shared" si="30"/>
        <v>0.56293706293706292</v>
      </c>
      <c r="AK40" s="119">
        <f t="shared" si="31"/>
        <v>0.83974358974358976</v>
      </c>
      <c r="AL40" s="119">
        <f t="shared" si="32"/>
        <v>0.95993589743589747</v>
      </c>
      <c r="AM40" s="119">
        <f t="shared" si="33"/>
        <v>0.8571428571428571</v>
      </c>
      <c r="AN40" s="119">
        <f t="shared" si="34"/>
        <v>0.16666666666666666</v>
      </c>
      <c r="AO40" s="119">
        <f t="shared" si="35"/>
        <v>0.7</v>
      </c>
      <c r="AP40" s="119">
        <f t="shared" si="36"/>
        <v>1</v>
      </c>
      <c r="AQ40" s="119">
        <f t="shared" si="37"/>
        <v>1</v>
      </c>
      <c r="AR40" s="119">
        <f t="shared" si="38"/>
        <v>0.81173582522307863</v>
      </c>
    </row>
    <row r="41" spans="1:44" ht="12.6" customHeight="1" x14ac:dyDescent="0.25">
      <c r="A41" s="114">
        <v>38</v>
      </c>
      <c r="B41" s="115">
        <v>250.96</v>
      </c>
      <c r="C41" s="115">
        <v>107.69</v>
      </c>
      <c r="D41" s="115">
        <v>48.58</v>
      </c>
      <c r="E41" s="115">
        <v>28.62</v>
      </c>
      <c r="F41" s="115">
        <v>25.48</v>
      </c>
      <c r="G41" s="115">
        <v>0</v>
      </c>
      <c r="H41" s="115">
        <v>7.71</v>
      </c>
      <c r="I41" s="115">
        <v>34.64</v>
      </c>
      <c r="J41" s="115">
        <v>37.909999999999997</v>
      </c>
      <c r="K41" s="115">
        <v>24.66</v>
      </c>
      <c r="L41" s="115">
        <v>100</v>
      </c>
      <c r="M41" s="115">
        <v>90</v>
      </c>
      <c r="N41" s="115">
        <v>90</v>
      </c>
      <c r="O41" s="115">
        <v>15</v>
      </c>
      <c r="P41" s="115">
        <v>0</v>
      </c>
      <c r="Q41" s="116">
        <v>18</v>
      </c>
      <c r="R41" s="116">
        <v>1</v>
      </c>
      <c r="S41" s="117">
        <v>8</v>
      </c>
      <c r="T41" s="117">
        <v>20</v>
      </c>
      <c r="U41" s="117">
        <v>1</v>
      </c>
      <c r="V41" s="113">
        <v>119.4</v>
      </c>
      <c r="X41" s="119">
        <f>($X$1-B41)/($X$1-$X$2)</f>
        <v>0.41365354818213501</v>
      </c>
      <c r="Y41" s="119">
        <f t="shared" si="19"/>
        <v>0.75951224259894301</v>
      </c>
      <c r="Z41" s="119">
        <f t="shared" si="20"/>
        <v>0.91096448668757735</v>
      </c>
      <c r="AA41" s="119">
        <f t="shared" si="21"/>
        <v>0.95117874359498145</v>
      </c>
      <c r="AB41" s="119">
        <f t="shared" si="22"/>
        <v>0.9327242344668939</v>
      </c>
      <c r="AC41" s="119">
        <f t="shared" si="23"/>
        <v>1</v>
      </c>
      <c r="AD41" s="119">
        <f t="shared" si="24"/>
        <v>0.92778626983770185</v>
      </c>
      <c r="AE41" s="119">
        <f t="shared" si="25"/>
        <v>0.44056468204327642</v>
      </c>
      <c r="AF41" s="119">
        <f t="shared" si="26"/>
        <v>0.53992622042574445</v>
      </c>
      <c r="AG41" s="119">
        <f t="shared" si="27"/>
        <v>0.75635561019599629</v>
      </c>
      <c r="AH41" s="119">
        <f t="shared" si="28"/>
        <v>0.19871794871794879</v>
      </c>
      <c r="AI41" s="119">
        <f t="shared" si="29"/>
        <v>0.21328671328671334</v>
      </c>
      <c r="AJ41" s="119">
        <f t="shared" si="30"/>
        <v>0.21328671328671334</v>
      </c>
      <c r="AK41" s="119">
        <f t="shared" si="31"/>
        <v>0.87980769230769229</v>
      </c>
      <c r="AL41" s="119">
        <f t="shared" si="32"/>
        <v>1</v>
      </c>
      <c r="AM41" s="119">
        <f t="shared" si="33"/>
        <v>0</v>
      </c>
      <c r="AN41" s="119">
        <f t="shared" si="34"/>
        <v>1</v>
      </c>
      <c r="AO41" s="119">
        <f t="shared" si="35"/>
        <v>0.6</v>
      </c>
      <c r="AP41" s="119">
        <f t="shared" si="36"/>
        <v>1</v>
      </c>
      <c r="AQ41" s="119">
        <f t="shared" si="37"/>
        <v>1</v>
      </c>
      <c r="AR41" s="119">
        <f t="shared" si="38"/>
        <v>0.40276153429901279</v>
      </c>
    </row>
    <row r="42" spans="1:44" ht="12.6" customHeight="1" x14ac:dyDescent="0.25">
      <c r="A42" s="114">
        <v>39</v>
      </c>
      <c r="B42" s="115">
        <v>28.753800000000002</v>
      </c>
      <c r="C42" s="115">
        <v>27.132000000000001</v>
      </c>
      <c r="D42" s="115">
        <v>35.679600000000001</v>
      </c>
      <c r="E42" s="115">
        <v>85.353600000000014</v>
      </c>
      <c r="F42" s="115">
        <v>142.41240000000002</v>
      </c>
      <c r="G42" s="115">
        <v>43.992600000000003</v>
      </c>
      <c r="H42" s="115">
        <v>29.416800000000002</v>
      </c>
      <c r="I42" s="115">
        <v>39.953400000000002</v>
      </c>
      <c r="J42" s="115">
        <v>10.067399999999999</v>
      </c>
      <c r="K42" s="115">
        <v>5.7630000000000008</v>
      </c>
      <c r="L42" s="115">
        <v>0</v>
      </c>
      <c r="M42" s="115">
        <v>0</v>
      </c>
      <c r="N42" s="115">
        <v>35.700000000000003</v>
      </c>
      <c r="O42" s="115">
        <v>30.6</v>
      </c>
      <c r="P42" s="115">
        <v>102</v>
      </c>
      <c r="Q42" s="118">
        <v>14</v>
      </c>
      <c r="R42" s="116">
        <v>3</v>
      </c>
      <c r="S42" s="117">
        <v>11</v>
      </c>
      <c r="T42" s="117">
        <v>20</v>
      </c>
      <c r="U42" s="117">
        <v>1</v>
      </c>
      <c r="V42" s="113">
        <v>98.554999999999993</v>
      </c>
      <c r="X42" s="119">
        <f>($X$1-B42)/($X$1-$X$2)</f>
        <v>0.97785458461743457</v>
      </c>
      <c r="Y42" s="119">
        <f t="shared" si="19"/>
        <v>0.96803712539138209</v>
      </c>
      <c r="Z42" s="119">
        <f t="shared" si="20"/>
        <v>0.95084067527025951</v>
      </c>
      <c r="AA42" s="119">
        <f t="shared" si="21"/>
        <v>0.73431328537545726</v>
      </c>
      <c r="AB42" s="119">
        <f t="shared" si="22"/>
        <v>0.32271208142537805</v>
      </c>
      <c r="AC42" s="119">
        <f t="shared" si="23"/>
        <v>0.41792469007214711</v>
      </c>
      <c r="AD42" s="119">
        <f t="shared" si="24"/>
        <v>0.72447511576675816</v>
      </c>
      <c r="AE42" s="119">
        <f t="shared" si="25"/>
        <v>0.35473355422994612</v>
      </c>
      <c r="AF42" s="119">
        <f t="shared" si="26"/>
        <v>0.87939858527373738</v>
      </c>
      <c r="AG42" s="119">
        <f t="shared" si="27"/>
        <v>0.95580752642049183</v>
      </c>
      <c r="AH42" s="119">
        <f t="shared" si="28"/>
        <v>1</v>
      </c>
      <c r="AI42" s="119">
        <f t="shared" si="29"/>
        <v>1</v>
      </c>
      <c r="AJ42" s="119">
        <f t="shared" si="30"/>
        <v>0.68793706293706292</v>
      </c>
      <c r="AK42" s="119">
        <f t="shared" si="31"/>
        <v>0.7548076923076924</v>
      </c>
      <c r="AL42" s="119">
        <f t="shared" si="32"/>
        <v>0.18269230769230776</v>
      </c>
      <c r="AM42" s="119">
        <f t="shared" si="33"/>
        <v>0.5714285714285714</v>
      </c>
      <c r="AN42" s="119">
        <f t="shared" si="34"/>
        <v>0.66666666666666663</v>
      </c>
      <c r="AO42" s="119">
        <f t="shared" si="35"/>
        <v>0.3</v>
      </c>
      <c r="AP42" s="119">
        <f t="shared" si="36"/>
        <v>1</v>
      </c>
      <c r="AQ42" s="119">
        <f t="shared" si="37"/>
        <v>1</v>
      </c>
      <c r="AR42" s="119">
        <f t="shared" si="38"/>
        <v>0.60525723725179559</v>
      </c>
    </row>
    <row r="43" spans="1:44" ht="12.6" customHeight="1" x14ac:dyDescent="0.25">
      <c r="A43" s="114">
        <v>40</v>
      </c>
      <c r="B43" s="115">
        <v>99.756</v>
      </c>
      <c r="C43" s="115">
        <v>41.259</v>
      </c>
      <c r="D43" s="115">
        <v>26.672999999999998</v>
      </c>
      <c r="E43" s="115">
        <v>22.4298</v>
      </c>
      <c r="F43" s="115">
        <v>63.362400000000001</v>
      </c>
      <c r="G43" s="115">
        <v>7.1196000000000002</v>
      </c>
      <c r="H43" s="115">
        <v>33.415199999999999</v>
      </c>
      <c r="I43" s="115">
        <v>33.721200000000003</v>
      </c>
      <c r="J43" s="115">
        <v>67.177199999999999</v>
      </c>
      <c r="K43" s="115">
        <v>27.499200000000002</v>
      </c>
      <c r="L43" s="115">
        <v>30.6</v>
      </c>
      <c r="M43" s="115">
        <v>91.8</v>
      </c>
      <c r="N43" s="115">
        <v>0</v>
      </c>
      <c r="O43" s="115">
        <v>15.3</v>
      </c>
      <c r="P43" s="115">
        <v>40.799999999999997</v>
      </c>
      <c r="Q43" s="118">
        <v>14</v>
      </c>
      <c r="R43" s="116">
        <v>4</v>
      </c>
      <c r="S43" s="117">
        <v>9</v>
      </c>
      <c r="T43" s="117">
        <v>20</v>
      </c>
      <c r="U43" s="117">
        <v>1</v>
      </c>
      <c r="V43" s="113">
        <v>93.61</v>
      </c>
      <c r="X43" s="119">
        <f>($X$1-B43)/($X$1-$X$2)</f>
        <v>0.79757376963933579</v>
      </c>
      <c r="Y43" s="119">
        <f t="shared" si="19"/>
        <v>0.93146929824561397</v>
      </c>
      <c r="Z43" s="119">
        <f t="shared" si="20"/>
        <v>0.97868081046674837</v>
      </c>
      <c r="AA43" s="119">
        <f t="shared" si="21"/>
        <v>0.97484092190678429</v>
      </c>
      <c r="AB43" s="119">
        <f t="shared" si="22"/>
        <v>0.73509958649610119</v>
      </c>
      <c r="AC43" s="119">
        <f t="shared" si="23"/>
        <v>0.90579908037801027</v>
      </c>
      <c r="AD43" s="119">
        <f t="shared" si="24"/>
        <v>0.68702513150204558</v>
      </c>
      <c r="AE43" s="119">
        <f t="shared" si="25"/>
        <v>0.45540671167305918</v>
      </c>
      <c r="AF43" s="119">
        <f t="shared" si="26"/>
        <v>0.18308434515263128</v>
      </c>
      <c r="AG43" s="119">
        <f t="shared" si="27"/>
        <v>0.7263887434687597</v>
      </c>
      <c r="AH43" s="119">
        <f t="shared" si="28"/>
        <v>0.7548076923076924</v>
      </c>
      <c r="AI43" s="119">
        <f t="shared" si="29"/>
        <v>0.19755244755244761</v>
      </c>
      <c r="AJ43" s="119">
        <f t="shared" si="30"/>
        <v>1</v>
      </c>
      <c r="AK43" s="119">
        <f t="shared" si="31"/>
        <v>0.87740384615384615</v>
      </c>
      <c r="AL43" s="119">
        <f t="shared" si="32"/>
        <v>0.67307692307692313</v>
      </c>
      <c r="AM43" s="119">
        <f t="shared" si="33"/>
        <v>0.5714285714285714</v>
      </c>
      <c r="AN43" s="119">
        <f t="shared" si="34"/>
        <v>0.5</v>
      </c>
      <c r="AO43" s="119">
        <f t="shared" si="35"/>
        <v>0.5</v>
      </c>
      <c r="AP43" s="119">
        <f t="shared" si="36"/>
        <v>1</v>
      </c>
      <c r="AQ43" s="119">
        <f t="shared" si="37"/>
        <v>1</v>
      </c>
      <c r="AR43" s="119">
        <f t="shared" si="38"/>
        <v>0.65329471631639191</v>
      </c>
    </row>
    <row r="44" spans="1:44" ht="12.6" customHeight="1" x14ac:dyDescent="0.25">
      <c r="A44" s="114">
        <v>41</v>
      </c>
      <c r="B44" s="115">
        <v>250.09380000000002</v>
      </c>
      <c r="C44" s="115">
        <v>223.14540000000002</v>
      </c>
      <c r="D44" s="115">
        <v>110.364</v>
      </c>
      <c r="E44" s="115">
        <v>47.001599999999996</v>
      </c>
      <c r="F44" s="115">
        <v>28.0092</v>
      </c>
      <c r="G44" s="115">
        <v>0</v>
      </c>
      <c r="H44" s="115">
        <v>0</v>
      </c>
      <c r="I44" s="115">
        <v>2.3459999999999996</v>
      </c>
      <c r="J44" s="115">
        <v>35.924399999999999</v>
      </c>
      <c r="K44" s="115">
        <v>47.480999999999995</v>
      </c>
      <c r="L44" s="115">
        <v>102</v>
      </c>
      <c r="M44" s="115">
        <v>102</v>
      </c>
      <c r="N44" s="115">
        <v>10.199999999999999</v>
      </c>
      <c r="O44" s="115">
        <v>0</v>
      </c>
      <c r="P44" s="115">
        <v>22.44</v>
      </c>
      <c r="Q44" s="118">
        <v>14</v>
      </c>
      <c r="R44" s="116">
        <v>5</v>
      </c>
      <c r="S44" s="117">
        <v>7</v>
      </c>
      <c r="T44" s="117">
        <v>20</v>
      </c>
      <c r="U44" s="117">
        <v>1</v>
      </c>
      <c r="V44" s="113">
        <v>87.63</v>
      </c>
      <c r="X44" s="119">
        <f>($X$1-B44)/($X$1-$X$2)</f>
        <v>0.41585290597575303</v>
      </c>
      <c r="Y44" s="119">
        <f t="shared" si="19"/>
        <v>0.46065522339843934</v>
      </c>
      <c r="Z44" s="119">
        <f t="shared" si="20"/>
        <v>0.71998510345973632</v>
      </c>
      <c r="AA44" s="119">
        <f t="shared" si="21"/>
        <v>0.88091466539779317</v>
      </c>
      <c r="AB44" s="119">
        <f t="shared" si="22"/>
        <v>0.91952992102192399</v>
      </c>
      <c r="AC44" s="119">
        <f t="shared" si="23"/>
        <v>1</v>
      </c>
      <c r="AD44" s="119">
        <f t="shared" si="24"/>
        <v>1</v>
      </c>
      <c r="AE44" s="119">
        <f t="shared" si="25"/>
        <v>0.96223262377619501</v>
      </c>
      <c r="AF44" s="119">
        <f t="shared" si="26"/>
        <v>0.56413575285598361</v>
      </c>
      <c r="AG44" s="119">
        <f t="shared" si="27"/>
        <v>0.51548710301712053</v>
      </c>
      <c r="AH44" s="119">
        <f t="shared" si="28"/>
        <v>0.18269230769230776</v>
      </c>
      <c r="AI44" s="119">
        <f t="shared" si="29"/>
        <v>0.10839160839160844</v>
      </c>
      <c r="AJ44" s="119">
        <f t="shared" si="30"/>
        <v>0.91083916083916083</v>
      </c>
      <c r="AK44" s="119">
        <f t="shared" si="31"/>
        <v>1</v>
      </c>
      <c r="AL44" s="119">
        <f t="shared" si="32"/>
        <v>0.82019230769230778</v>
      </c>
      <c r="AM44" s="119">
        <f t="shared" si="33"/>
        <v>0.5714285714285714</v>
      </c>
      <c r="AN44" s="119">
        <f t="shared" si="34"/>
        <v>0.33333333333333331</v>
      </c>
      <c r="AO44" s="119">
        <f t="shared" si="35"/>
        <v>0.7</v>
      </c>
      <c r="AP44" s="119">
        <f t="shared" si="36"/>
        <v>1</v>
      </c>
      <c r="AQ44" s="119">
        <f t="shared" si="37"/>
        <v>1</v>
      </c>
      <c r="AR44" s="119">
        <f t="shared" si="38"/>
        <v>0.71138655146427587</v>
      </c>
    </row>
    <row r="45" spans="1:44" ht="12.6" customHeight="1" x14ac:dyDescent="0.25">
      <c r="A45" s="114">
        <v>42</v>
      </c>
      <c r="B45" s="115">
        <v>413.87423999999999</v>
      </c>
      <c r="C45" s="115">
        <v>297.28607999999997</v>
      </c>
      <c r="D45" s="115">
        <v>250.94784000000001</v>
      </c>
      <c r="E45" s="115">
        <v>122.37888</v>
      </c>
      <c r="F45" s="115">
        <v>43.080959999999997</v>
      </c>
      <c r="G45" s="115">
        <v>0</v>
      </c>
      <c r="H45" s="115">
        <v>0</v>
      </c>
      <c r="I45" s="115">
        <v>0.17472000000000001</v>
      </c>
      <c r="J45" s="115">
        <v>18.645119999999999</v>
      </c>
      <c r="K45" s="115">
        <v>62.400000000000006</v>
      </c>
      <c r="L45" s="115">
        <v>113.36</v>
      </c>
      <c r="M45" s="115">
        <v>114.4</v>
      </c>
      <c r="N45" s="115">
        <v>109.2</v>
      </c>
      <c r="O45" s="115">
        <v>116.8128</v>
      </c>
      <c r="P45" s="115">
        <v>23.462399999999999</v>
      </c>
      <c r="Q45" s="118">
        <v>18</v>
      </c>
      <c r="R45" s="116">
        <v>1</v>
      </c>
      <c r="S45" s="117">
        <v>7</v>
      </c>
      <c r="T45" s="117">
        <v>30</v>
      </c>
      <c r="U45" s="117">
        <v>1</v>
      </c>
      <c r="V45" s="113">
        <v>132</v>
      </c>
      <c r="X45" s="119">
        <f>($X$1-B45)/($X$1-$X$2)</f>
        <v>0</v>
      </c>
      <c r="Y45" s="119">
        <f t="shared" si="19"/>
        <v>0.26874161323989865</v>
      </c>
      <c r="Z45" s="119">
        <f t="shared" si="20"/>
        <v>0.28542898771777292</v>
      </c>
      <c r="AA45" s="119">
        <f t="shared" si="21"/>
        <v>0.59278332230408204</v>
      </c>
      <c r="AB45" s="119">
        <f t="shared" si="22"/>
        <v>0.84090366544412853</v>
      </c>
      <c r="AC45" s="119">
        <f t="shared" si="23"/>
        <v>1</v>
      </c>
      <c r="AD45" s="119">
        <f t="shared" si="24"/>
        <v>1</v>
      </c>
      <c r="AE45" s="119">
        <f t="shared" si="25"/>
        <v>0.99730685330879698</v>
      </c>
      <c r="AF45" s="119">
        <f t="shared" si="26"/>
        <v>0.77481428303889133</v>
      </c>
      <c r="AG45" s="119">
        <f t="shared" si="27"/>
        <v>0.35802173083353306</v>
      </c>
      <c r="AH45" s="119">
        <f t="shared" si="28"/>
        <v>9.1666666666666757E-2</v>
      </c>
      <c r="AI45" s="119">
        <f t="shared" si="29"/>
        <v>0</v>
      </c>
      <c r="AJ45" s="119">
        <f t="shared" si="30"/>
        <v>4.5454545454545477E-2</v>
      </c>
      <c r="AK45" s="119">
        <f t="shared" si="31"/>
        <v>6.4000000000000126E-2</v>
      </c>
      <c r="AL45" s="119">
        <f t="shared" si="32"/>
        <v>0.81199999999999994</v>
      </c>
      <c r="AM45" s="119">
        <f t="shared" si="33"/>
        <v>0</v>
      </c>
      <c r="AN45" s="119">
        <f t="shared" si="34"/>
        <v>1</v>
      </c>
      <c r="AO45" s="119">
        <f t="shared" si="35"/>
        <v>0.7</v>
      </c>
      <c r="AP45" s="119">
        <f t="shared" si="36"/>
        <v>0.5</v>
      </c>
      <c r="AQ45" s="119">
        <f t="shared" si="37"/>
        <v>1</v>
      </c>
      <c r="AR45" s="119">
        <f t="shared" si="38"/>
        <v>0.2803606776329029</v>
      </c>
    </row>
    <row r="46" spans="1:44" ht="12.6" customHeight="1" x14ac:dyDescent="0.25">
      <c r="A46" s="114">
        <v>43</v>
      </c>
      <c r="B46" s="115">
        <v>56.434559999999998</v>
      </c>
      <c r="C46" s="115">
        <v>36.104640000000003</v>
      </c>
      <c r="D46" s="115">
        <v>30.850559999999998</v>
      </c>
      <c r="E46" s="115">
        <v>48.846719999999998</v>
      </c>
      <c r="F46" s="115">
        <v>102.62304</v>
      </c>
      <c r="G46" s="115">
        <v>55.373759999999997</v>
      </c>
      <c r="H46" s="115">
        <v>58.531199999999998</v>
      </c>
      <c r="I46" s="115">
        <v>42.082560000000001</v>
      </c>
      <c r="J46" s="115">
        <v>52.291199999999996</v>
      </c>
      <c r="K46" s="115">
        <v>15.749759999999998</v>
      </c>
      <c r="L46" s="115">
        <v>99.84</v>
      </c>
      <c r="M46" s="115">
        <v>10.4</v>
      </c>
      <c r="N46" s="115">
        <v>15.600000000000001</v>
      </c>
      <c r="O46" s="115">
        <v>0</v>
      </c>
      <c r="P46" s="115">
        <v>124.80000000000001</v>
      </c>
      <c r="Q46" s="118">
        <v>16</v>
      </c>
      <c r="R46" s="116">
        <v>2</v>
      </c>
      <c r="S46" s="117">
        <v>12</v>
      </c>
      <c r="T46" s="117">
        <v>30</v>
      </c>
      <c r="U46" s="117">
        <v>1</v>
      </c>
      <c r="V46" s="113">
        <v>114.57600000000001</v>
      </c>
      <c r="X46" s="119">
        <f>($X$1-B46)/($X$1-$X$2)</f>
        <v>0.90757070648389571</v>
      </c>
      <c r="Y46" s="119">
        <f t="shared" si="19"/>
        <v>0.94481139108394208</v>
      </c>
      <c r="Z46" s="119">
        <f t="shared" si="20"/>
        <v>0.96576763177651637</v>
      </c>
      <c r="AA46" s="119">
        <f t="shared" si="21"/>
        <v>0.87386165282200012</v>
      </c>
      <c r="AB46" s="119">
        <f t="shared" si="22"/>
        <v>0.53028494541982241</v>
      </c>
      <c r="AC46" s="119">
        <f t="shared" si="23"/>
        <v>0.26733817701453105</v>
      </c>
      <c r="AD46" s="119">
        <f t="shared" si="24"/>
        <v>0.45178258328462889</v>
      </c>
      <c r="AE46" s="119">
        <f t="shared" si="25"/>
        <v>0.32033971900296709</v>
      </c>
      <c r="AF46" s="119">
        <f t="shared" si="26"/>
        <v>0.36458268306386171</v>
      </c>
      <c r="AG46" s="119">
        <f t="shared" si="27"/>
        <v>0.85040040259797278</v>
      </c>
      <c r="AH46" s="119">
        <f t="shared" si="28"/>
        <v>0.20000000000000004</v>
      </c>
      <c r="AI46" s="119">
        <f t="shared" si="29"/>
        <v>0.90909090909090906</v>
      </c>
      <c r="AJ46" s="119">
        <f t="shared" si="30"/>
        <v>0.86363636363636365</v>
      </c>
      <c r="AK46" s="119">
        <f t="shared" si="31"/>
        <v>1</v>
      </c>
      <c r="AL46" s="119">
        <f t="shared" si="32"/>
        <v>0</v>
      </c>
      <c r="AM46" s="119">
        <f t="shared" si="33"/>
        <v>0.2857142857142857</v>
      </c>
      <c r="AN46" s="119">
        <f t="shared" si="34"/>
        <v>0.83333333333333337</v>
      </c>
      <c r="AO46" s="119">
        <f t="shared" si="35"/>
        <v>0.2</v>
      </c>
      <c r="AP46" s="119">
        <f t="shared" si="36"/>
        <v>0.5</v>
      </c>
      <c r="AQ46" s="119">
        <f t="shared" si="37"/>
        <v>1</v>
      </c>
      <c r="AR46" s="119">
        <f t="shared" si="38"/>
        <v>0.44962357656546631</v>
      </c>
    </row>
    <row r="47" spans="1:44" ht="12.6" customHeight="1" x14ac:dyDescent="0.25">
      <c r="A47" s="114">
        <v>44</v>
      </c>
      <c r="B47" s="115">
        <v>31.249919999999999</v>
      </c>
      <c r="C47" s="115">
        <v>23.063040000000001</v>
      </c>
      <c r="D47" s="115">
        <v>41.570880000000002</v>
      </c>
      <c r="E47" s="115">
        <v>94.149119999999996</v>
      </c>
      <c r="F47" s="115">
        <v>204.27264</v>
      </c>
      <c r="G47" s="115">
        <v>59.142720000000004</v>
      </c>
      <c r="H47" s="115">
        <v>106.7664</v>
      </c>
      <c r="I47" s="115">
        <v>52.2288</v>
      </c>
      <c r="J47" s="115">
        <v>24.797760000000004</v>
      </c>
      <c r="K47" s="115">
        <v>2.4585599999999999</v>
      </c>
      <c r="L47" s="115">
        <v>0</v>
      </c>
      <c r="M47" s="115">
        <v>17.68</v>
      </c>
      <c r="N47" s="115">
        <v>43.68</v>
      </c>
      <c r="O47" s="115">
        <v>62.400000000000006</v>
      </c>
      <c r="P47" s="115">
        <v>37.44</v>
      </c>
      <c r="Q47" s="118">
        <v>18</v>
      </c>
      <c r="R47" s="116">
        <v>2</v>
      </c>
      <c r="S47" s="117">
        <v>12</v>
      </c>
      <c r="T47" s="117">
        <v>30</v>
      </c>
      <c r="U47" s="117">
        <v>1</v>
      </c>
      <c r="V47" s="113">
        <v>110.616</v>
      </c>
      <c r="X47" s="119">
        <f>($X$1-B47)/($X$1-$X$2)</f>
        <v>0.97151671694737474</v>
      </c>
      <c r="Y47" s="119">
        <f t="shared" si="19"/>
        <v>0.97856965359574566</v>
      </c>
      <c r="Z47" s="119">
        <f t="shared" si="20"/>
        <v>0.93263024828556262</v>
      </c>
      <c r="AA47" s="119">
        <f t="shared" si="21"/>
        <v>0.70069221294079809</v>
      </c>
      <c r="AB47" s="119">
        <f t="shared" si="22"/>
        <v>0</v>
      </c>
      <c r="AC47" s="119">
        <f t="shared" si="23"/>
        <v>0.21747027741083216</v>
      </c>
      <c r="AD47" s="119">
        <f t="shared" si="24"/>
        <v>0</v>
      </c>
      <c r="AE47" s="119">
        <f t="shared" si="25"/>
        <v>0.15644029071510543</v>
      </c>
      <c r="AF47" s="119">
        <f t="shared" si="26"/>
        <v>0.69979789624820521</v>
      </c>
      <c r="AG47" s="119">
        <f t="shared" si="27"/>
        <v>0.99068485562877207</v>
      </c>
      <c r="AH47" s="119">
        <f t="shared" si="28"/>
        <v>1</v>
      </c>
      <c r="AI47" s="119">
        <f t="shared" si="29"/>
        <v>0.84545454545454535</v>
      </c>
      <c r="AJ47" s="119">
        <f t="shared" si="30"/>
        <v>0.61818181818181817</v>
      </c>
      <c r="AK47" s="119">
        <f t="shared" si="31"/>
        <v>0.5</v>
      </c>
      <c r="AL47" s="119">
        <f t="shared" si="32"/>
        <v>0.70000000000000007</v>
      </c>
      <c r="AM47" s="119">
        <f t="shared" si="33"/>
        <v>0</v>
      </c>
      <c r="AN47" s="119">
        <f t="shared" si="34"/>
        <v>0.83333333333333337</v>
      </c>
      <c r="AO47" s="119">
        <f t="shared" si="35"/>
        <v>0.2</v>
      </c>
      <c r="AP47" s="119">
        <f t="shared" si="36"/>
        <v>0.5</v>
      </c>
      <c r="AQ47" s="119">
        <f t="shared" si="37"/>
        <v>1</v>
      </c>
      <c r="AR47" s="119">
        <f t="shared" si="38"/>
        <v>0.48809241723195806</v>
      </c>
    </row>
    <row r="48" spans="1:44" ht="12.6" customHeight="1" x14ac:dyDescent="0.25">
      <c r="A48" s="114">
        <v>45</v>
      </c>
      <c r="B48" s="115">
        <v>33.820800000000006</v>
      </c>
      <c r="C48" s="115">
        <v>24.510720000000003</v>
      </c>
      <c r="D48" s="115">
        <v>47.024640000000005</v>
      </c>
      <c r="E48" s="115">
        <v>87.971519999999998</v>
      </c>
      <c r="F48" s="115">
        <v>157.88448000000002</v>
      </c>
      <c r="G48" s="115">
        <v>75.578879999999998</v>
      </c>
      <c r="H48" s="115">
        <v>77.525760000000005</v>
      </c>
      <c r="I48" s="115">
        <v>54.175679999999993</v>
      </c>
      <c r="J48" s="115">
        <v>27.49344</v>
      </c>
      <c r="K48" s="115">
        <v>13.30368</v>
      </c>
      <c r="L48" s="115">
        <v>18.72</v>
      </c>
      <c r="M48" s="115">
        <v>14.56</v>
      </c>
      <c r="N48" s="115">
        <v>56.160000000000004</v>
      </c>
      <c r="O48" s="115">
        <v>87.36</v>
      </c>
      <c r="P48" s="115">
        <v>112.32000000000001</v>
      </c>
      <c r="Q48" s="118">
        <v>15</v>
      </c>
      <c r="R48" s="116">
        <v>3</v>
      </c>
      <c r="S48" s="117">
        <v>12</v>
      </c>
      <c r="T48" s="117">
        <v>30</v>
      </c>
      <c r="U48" s="117">
        <v>1</v>
      </c>
      <c r="V48" s="113">
        <v>103.62</v>
      </c>
      <c r="X48" s="119">
        <f>($X$1-B48)/($X$1-$X$2)</f>
        <v>0.96498902707845646</v>
      </c>
      <c r="Y48" s="119">
        <f t="shared" si="19"/>
        <v>0.97482232493414844</v>
      </c>
      <c r="Z48" s="119">
        <f t="shared" si="20"/>
        <v>0.9157722313058807</v>
      </c>
      <c r="AA48" s="119">
        <f t="shared" si="21"/>
        <v>0.72430622747005291</v>
      </c>
      <c r="AB48" s="119">
        <f t="shared" si="22"/>
        <v>0.24199743918053762</v>
      </c>
      <c r="AC48" s="119">
        <f t="shared" si="23"/>
        <v>0</v>
      </c>
      <c r="AD48" s="119">
        <f t="shared" si="24"/>
        <v>0.27387492694330801</v>
      </c>
      <c r="AE48" s="119">
        <f t="shared" si="25"/>
        <v>0.12499095392186269</v>
      </c>
      <c r="AF48" s="119">
        <f t="shared" si="26"/>
        <v>0.66693067607216439</v>
      </c>
      <c r="AG48" s="119">
        <f t="shared" si="27"/>
        <v>0.87621801085528417</v>
      </c>
      <c r="AH48" s="119">
        <f t="shared" si="28"/>
        <v>0.85</v>
      </c>
      <c r="AI48" s="119">
        <f t="shared" si="29"/>
        <v>0.87272727272727268</v>
      </c>
      <c r="AJ48" s="119">
        <f t="shared" si="30"/>
        <v>0.50909090909090904</v>
      </c>
      <c r="AK48" s="119">
        <f t="shared" si="31"/>
        <v>0.30000000000000004</v>
      </c>
      <c r="AL48" s="119">
        <f t="shared" si="32"/>
        <v>0.10000000000000002</v>
      </c>
      <c r="AM48" s="119">
        <f t="shared" si="33"/>
        <v>0.42857142857142855</v>
      </c>
      <c r="AN48" s="119">
        <f t="shared" si="34"/>
        <v>0.66666666666666663</v>
      </c>
      <c r="AO48" s="119">
        <f t="shared" si="35"/>
        <v>0.2</v>
      </c>
      <c r="AP48" s="119">
        <f t="shared" si="36"/>
        <v>0.5</v>
      </c>
      <c r="AQ48" s="119">
        <f t="shared" si="37"/>
        <v>1</v>
      </c>
      <c r="AR48" s="119">
        <f t="shared" si="38"/>
        <v>0.55605403574276002</v>
      </c>
    </row>
    <row r="49" spans="1:44" ht="12.6" customHeight="1" x14ac:dyDescent="0.25">
      <c r="A49" s="114">
        <v>46</v>
      </c>
      <c r="B49" s="115">
        <v>35.181120000000007</v>
      </c>
      <c r="C49" s="115">
        <v>33.196800000000003</v>
      </c>
      <c r="D49" s="115">
        <v>43.655039999999993</v>
      </c>
      <c r="E49" s="115">
        <v>104.43264000000002</v>
      </c>
      <c r="F49" s="115">
        <v>174.24576000000002</v>
      </c>
      <c r="G49" s="115">
        <v>53.826239999999999</v>
      </c>
      <c r="H49" s="115">
        <v>35.992319999999999</v>
      </c>
      <c r="I49" s="115">
        <v>48.884160000000001</v>
      </c>
      <c r="J49" s="115">
        <v>12.31776</v>
      </c>
      <c r="K49" s="115">
        <v>7.0512000000000006</v>
      </c>
      <c r="L49" s="115">
        <v>0</v>
      </c>
      <c r="M49" s="115">
        <v>10.4</v>
      </c>
      <c r="N49" s="115">
        <v>41.6</v>
      </c>
      <c r="O49" s="115">
        <v>37.44</v>
      </c>
      <c r="P49" s="115">
        <v>124.80000000000001</v>
      </c>
      <c r="Q49" s="118">
        <v>18</v>
      </c>
      <c r="R49" s="116">
        <v>2</v>
      </c>
      <c r="S49" s="117">
        <v>12</v>
      </c>
      <c r="T49" s="117">
        <v>30</v>
      </c>
      <c r="U49" s="117">
        <v>1</v>
      </c>
      <c r="V49" s="113">
        <v>113.12400000000001</v>
      </c>
      <c r="X49" s="119">
        <f>($X$1-B49)/($X$1-$X$2)</f>
        <v>0.96153505525461147</v>
      </c>
      <c r="Y49" s="119">
        <f t="shared" si="19"/>
        <v>0.95233835296456437</v>
      </c>
      <c r="Z49" s="119">
        <f t="shared" si="20"/>
        <v>0.9261879397372631</v>
      </c>
      <c r="AA49" s="119">
        <f t="shared" si="21"/>
        <v>0.66138322713856357</v>
      </c>
      <c r="AB49" s="119">
        <f t="shared" si="22"/>
        <v>0.15664402439289035</v>
      </c>
      <c r="AC49" s="119">
        <f t="shared" si="23"/>
        <v>0.28781373844121533</v>
      </c>
      <c r="AD49" s="119">
        <f t="shared" si="24"/>
        <v>0.66288720046756278</v>
      </c>
      <c r="AE49" s="119">
        <f t="shared" si="25"/>
        <v>0.21046863853939438</v>
      </c>
      <c r="AF49" s="119">
        <f t="shared" si="26"/>
        <v>0.85196095261876514</v>
      </c>
      <c r="AG49" s="119">
        <f t="shared" si="27"/>
        <v>0.94221097890075889</v>
      </c>
      <c r="AH49" s="119">
        <f t="shared" si="28"/>
        <v>1</v>
      </c>
      <c r="AI49" s="119">
        <f t="shared" si="29"/>
        <v>0.90909090909090906</v>
      </c>
      <c r="AJ49" s="119">
        <f t="shared" si="30"/>
        <v>0.63636363636363646</v>
      </c>
      <c r="AK49" s="119">
        <f t="shared" si="31"/>
        <v>0.70000000000000007</v>
      </c>
      <c r="AL49" s="119">
        <f t="shared" si="32"/>
        <v>0</v>
      </c>
      <c r="AM49" s="119">
        <f t="shared" si="33"/>
        <v>0</v>
      </c>
      <c r="AN49" s="119">
        <f t="shared" si="34"/>
        <v>0.83333333333333337</v>
      </c>
      <c r="AO49" s="119">
        <f t="shared" si="35"/>
        <v>0.2</v>
      </c>
      <c r="AP49" s="119">
        <f t="shared" si="36"/>
        <v>0.5</v>
      </c>
      <c r="AQ49" s="119">
        <f t="shared" si="37"/>
        <v>1</v>
      </c>
      <c r="AR49" s="119">
        <f t="shared" si="38"/>
        <v>0.4637288181431799</v>
      </c>
    </row>
    <row r="50" spans="1:44" ht="12.6" customHeight="1" x14ac:dyDescent="0.25">
      <c r="A50" s="114">
        <v>47</v>
      </c>
      <c r="B50" s="115">
        <v>173.30867999999998</v>
      </c>
      <c r="C50" s="115">
        <v>173.64815999999999</v>
      </c>
      <c r="D50" s="115">
        <v>73.162080000000003</v>
      </c>
      <c r="E50" s="115">
        <v>32.275439999999996</v>
      </c>
      <c r="F50" s="115">
        <v>18.489239999999999</v>
      </c>
      <c r="G50" s="115">
        <v>1.1385000000000001</v>
      </c>
      <c r="H50" s="115">
        <v>0.41399999999999998</v>
      </c>
      <c r="I50" s="115">
        <v>14.696999999999999</v>
      </c>
      <c r="J50" s="115">
        <v>42.675119999999993</v>
      </c>
      <c r="K50" s="115">
        <v>46.2438</v>
      </c>
      <c r="L50" s="115">
        <v>82.8</v>
      </c>
      <c r="M50" s="115">
        <v>78.66</v>
      </c>
      <c r="N50" s="115">
        <v>82.8</v>
      </c>
      <c r="O50" s="115">
        <v>8.2799999999999994</v>
      </c>
      <c r="P50" s="115">
        <v>0</v>
      </c>
      <c r="Q50" s="118">
        <v>18</v>
      </c>
      <c r="R50" s="116">
        <v>1</v>
      </c>
      <c r="S50" s="117">
        <v>5</v>
      </c>
      <c r="T50" s="117">
        <v>40</v>
      </c>
      <c r="U50" s="117">
        <v>1</v>
      </c>
      <c r="V50" s="113">
        <v>103.49999999999999</v>
      </c>
      <c r="X50" s="119">
        <f>($X$1-B50)/($X$1-$X$2)</f>
        <v>0.61081706218205545</v>
      </c>
      <c r="Y50" s="119">
        <f t="shared" si="19"/>
        <v>0.58877913622583367</v>
      </c>
      <c r="Z50" s="119">
        <f t="shared" si="20"/>
        <v>0.8349792724434778</v>
      </c>
      <c r="AA50" s="119">
        <f t="shared" si="21"/>
        <v>0.93720574222376618</v>
      </c>
      <c r="AB50" s="119">
        <f t="shared" si="22"/>
        <v>0.96919358392860422</v>
      </c>
      <c r="AC50" s="119">
        <f t="shared" si="23"/>
        <v>0.98493626790976541</v>
      </c>
      <c r="AD50" s="119">
        <f t="shared" si="24"/>
        <v>0.99612237557883376</v>
      </c>
      <c r="AE50" s="119">
        <f t="shared" si="25"/>
        <v>0.76271813971279989</v>
      </c>
      <c r="AF50" s="119">
        <f t="shared" si="26"/>
        <v>0.48182724421000073</v>
      </c>
      <c r="AG50" s="119">
        <f t="shared" si="27"/>
        <v>0.52854536151068809</v>
      </c>
      <c r="AH50" s="119">
        <f t="shared" si="28"/>
        <v>0.33653846153846162</v>
      </c>
      <c r="AI50" s="119">
        <f t="shared" si="29"/>
        <v>0.31241258741258748</v>
      </c>
      <c r="AJ50" s="119">
        <f t="shared" si="30"/>
        <v>0.27622377622377631</v>
      </c>
      <c r="AK50" s="119">
        <f t="shared" si="31"/>
        <v>0.93365384615384617</v>
      </c>
      <c r="AL50" s="119">
        <f t="shared" si="32"/>
        <v>1</v>
      </c>
      <c r="AM50" s="119">
        <f t="shared" si="33"/>
        <v>0</v>
      </c>
      <c r="AN50" s="119">
        <f t="shared" si="34"/>
        <v>1</v>
      </c>
      <c r="AO50" s="119">
        <f t="shared" si="35"/>
        <v>0.9</v>
      </c>
      <c r="AP50" s="119">
        <f t="shared" si="36"/>
        <v>0</v>
      </c>
      <c r="AQ50" s="119">
        <f t="shared" si="37"/>
        <v>1</v>
      </c>
      <c r="AR50" s="119">
        <f t="shared" si="38"/>
        <v>0.55721975818719938</v>
      </c>
    </row>
    <row r="51" spans="1:44" ht="12.6" customHeight="1" x14ac:dyDescent="0.25">
      <c r="A51" s="114">
        <v>48</v>
      </c>
      <c r="B51" s="115">
        <v>305.99712</v>
      </c>
      <c r="C51" s="115">
        <v>273.02496000000002</v>
      </c>
      <c r="D51" s="115">
        <v>135.03360000000001</v>
      </c>
      <c r="E51" s="115">
        <v>57.507840000000002</v>
      </c>
      <c r="F51" s="115">
        <v>34.27008</v>
      </c>
      <c r="G51" s="115">
        <v>0</v>
      </c>
      <c r="H51" s="115">
        <v>0</v>
      </c>
      <c r="I51" s="115">
        <v>2.8704000000000001</v>
      </c>
      <c r="J51" s="115">
        <v>43.954559999999994</v>
      </c>
      <c r="K51" s="115">
        <v>58.094399999999993</v>
      </c>
      <c r="L51" s="115">
        <v>124.80000000000001</v>
      </c>
      <c r="M51" s="115">
        <v>109.2</v>
      </c>
      <c r="N51" s="115">
        <v>14.56</v>
      </c>
      <c r="O51" s="115">
        <v>0</v>
      </c>
      <c r="P51" s="115">
        <v>27.456</v>
      </c>
      <c r="Q51" s="118">
        <v>18</v>
      </c>
      <c r="R51" s="116">
        <v>5</v>
      </c>
      <c r="S51" s="117">
        <v>9</v>
      </c>
      <c r="T51" s="117">
        <v>30</v>
      </c>
      <c r="U51" s="117">
        <v>1</v>
      </c>
      <c r="V51" s="113">
        <v>100.584</v>
      </c>
      <c r="X51" s="119">
        <f>($X$1-B51)/($X$1-$X$2)</f>
        <v>0.27390947197537774</v>
      </c>
      <c r="Y51" s="119">
        <f t="shared" si="19"/>
        <v>0.33154167287908143</v>
      </c>
      <c r="Z51" s="119">
        <f t="shared" si="20"/>
        <v>0.64372935775732887</v>
      </c>
      <c r="AA51" s="119">
        <f t="shared" si="21"/>
        <v>0.84075432740118639</v>
      </c>
      <c r="AB51" s="119">
        <f t="shared" si="22"/>
        <v>0.8868682046051346</v>
      </c>
      <c r="AC51" s="119">
        <f t="shared" si="23"/>
        <v>1</v>
      </c>
      <c r="AD51" s="119">
        <f t="shared" si="24"/>
        <v>1</v>
      </c>
      <c r="AE51" s="119">
        <f t="shared" si="25"/>
        <v>0.95376161774892221</v>
      </c>
      <c r="AF51" s="119">
        <f t="shared" si="26"/>
        <v>0.46622760471939584</v>
      </c>
      <c r="AG51" s="119">
        <f t="shared" si="27"/>
        <v>0.40346599026604568</v>
      </c>
      <c r="AH51" s="119">
        <f t="shared" si="28"/>
        <v>0</v>
      </c>
      <c r="AI51" s="119">
        <f t="shared" si="29"/>
        <v>4.5454545454545477E-2</v>
      </c>
      <c r="AJ51" s="119">
        <f t="shared" si="30"/>
        <v>0.87272727272727268</v>
      </c>
      <c r="AK51" s="119">
        <f t="shared" si="31"/>
        <v>1</v>
      </c>
      <c r="AL51" s="119">
        <f t="shared" si="32"/>
        <v>0.78</v>
      </c>
      <c r="AM51" s="119">
        <f t="shared" si="33"/>
        <v>0</v>
      </c>
      <c r="AN51" s="119">
        <f t="shared" si="34"/>
        <v>0.33333333333333331</v>
      </c>
      <c r="AO51" s="119">
        <f t="shared" si="35"/>
        <v>0.5</v>
      </c>
      <c r="AP51" s="119">
        <f t="shared" si="36"/>
        <v>0.5</v>
      </c>
      <c r="AQ51" s="119">
        <f t="shared" si="37"/>
        <v>1</v>
      </c>
      <c r="AR51" s="119">
        <f t="shared" si="38"/>
        <v>0.58554681358707039</v>
      </c>
    </row>
    <row r="52" spans="1:44" ht="12.6" customHeight="1" x14ac:dyDescent="0.25">
      <c r="A52" s="114">
        <v>49</v>
      </c>
      <c r="B52" s="115">
        <v>274.58964000000003</v>
      </c>
      <c r="C52" s="115">
        <v>197.23787999999999</v>
      </c>
      <c r="D52" s="115">
        <v>166.49424000000002</v>
      </c>
      <c r="E52" s="115">
        <v>81.193680000000001</v>
      </c>
      <c r="F52" s="115">
        <v>28.582560000000001</v>
      </c>
      <c r="G52" s="115">
        <v>0</v>
      </c>
      <c r="H52" s="115">
        <v>0</v>
      </c>
      <c r="I52" s="115">
        <v>0.11592000000000001</v>
      </c>
      <c r="J52" s="115">
        <v>12.37032</v>
      </c>
      <c r="K52" s="115">
        <v>41.4</v>
      </c>
      <c r="L52" s="115">
        <v>82.8</v>
      </c>
      <c r="M52" s="115">
        <v>82.8</v>
      </c>
      <c r="N52" s="115">
        <v>82.8</v>
      </c>
      <c r="O52" s="115">
        <v>77.500799999999984</v>
      </c>
      <c r="P52" s="115">
        <v>15.5664</v>
      </c>
      <c r="Q52" s="118">
        <v>18</v>
      </c>
      <c r="R52" s="116">
        <v>1</v>
      </c>
      <c r="S52" s="117">
        <v>4</v>
      </c>
      <c r="T52" s="117">
        <v>40</v>
      </c>
      <c r="U52" s="117">
        <v>1</v>
      </c>
      <c r="V52" s="113">
        <v>104.64999999999999</v>
      </c>
      <c r="X52" s="119">
        <f>($X$1-B52)/($X$1-$X$2)</f>
        <v>0.35365581914220262</v>
      </c>
      <c r="Y52" s="119">
        <f t="shared" si="19"/>
        <v>0.52771699965210472</v>
      </c>
      <c r="Z52" s="119">
        <f t="shared" si="20"/>
        <v>0.54648195352398132</v>
      </c>
      <c r="AA52" s="119">
        <f t="shared" si="21"/>
        <v>0.75021467285935683</v>
      </c>
      <c r="AB52" s="119">
        <f t="shared" si="22"/>
        <v>0.91653882045383595</v>
      </c>
      <c r="AC52" s="119">
        <f t="shared" si="23"/>
        <v>1</v>
      </c>
      <c r="AD52" s="119">
        <f t="shared" si="24"/>
        <v>1</v>
      </c>
      <c r="AE52" s="119">
        <f t="shared" si="25"/>
        <v>0.99825669151322793</v>
      </c>
      <c r="AF52" s="119">
        <f t="shared" si="26"/>
        <v>0.85132011205443525</v>
      </c>
      <c r="AG52" s="119">
        <f t="shared" si="27"/>
        <v>0.57967015337226457</v>
      </c>
      <c r="AH52" s="119">
        <f t="shared" si="28"/>
        <v>0.33653846153846162</v>
      </c>
      <c r="AI52" s="119">
        <f t="shared" si="29"/>
        <v>0.27622377622377631</v>
      </c>
      <c r="AJ52" s="119">
        <f t="shared" si="30"/>
        <v>0.27622377622377631</v>
      </c>
      <c r="AK52" s="119">
        <f t="shared" si="31"/>
        <v>0.37900000000000017</v>
      </c>
      <c r="AL52" s="119">
        <f t="shared" si="32"/>
        <v>0.8752692307692308</v>
      </c>
      <c r="AM52" s="119">
        <f t="shared" si="33"/>
        <v>0</v>
      </c>
      <c r="AN52" s="119">
        <f t="shared" si="34"/>
        <v>1</v>
      </c>
      <c r="AO52" s="119">
        <f t="shared" si="35"/>
        <v>1</v>
      </c>
      <c r="AP52" s="119">
        <f t="shared" si="36"/>
        <v>0</v>
      </c>
      <c r="AQ52" s="119">
        <f t="shared" si="37"/>
        <v>1</v>
      </c>
      <c r="AR52" s="119">
        <f t="shared" si="38"/>
        <v>0.54604825142799085</v>
      </c>
    </row>
    <row r="53" spans="1:44" ht="12.6" customHeight="1" x14ac:dyDescent="0.25">
      <c r="A53" s="114">
        <v>50</v>
      </c>
      <c r="B53" s="115">
        <v>34.432319999999997</v>
      </c>
      <c r="C53" s="115">
        <v>30.226559999999996</v>
      </c>
      <c r="D53" s="115">
        <v>46.762560000000001</v>
      </c>
      <c r="E53" s="115">
        <v>98.292479999999998</v>
      </c>
      <c r="F53" s="115">
        <v>169.05408</v>
      </c>
      <c r="G53" s="115">
        <v>52.890240000000006</v>
      </c>
      <c r="H53" s="115">
        <v>36.329279999999997</v>
      </c>
      <c r="I53" s="115">
        <v>46.962240000000001</v>
      </c>
      <c r="J53" s="115">
        <v>11.84352</v>
      </c>
      <c r="K53" s="115">
        <v>6.5395200000000004</v>
      </c>
      <c r="L53" s="115">
        <v>10.4</v>
      </c>
      <c r="M53" s="115">
        <v>31.200000000000003</v>
      </c>
      <c r="N53" s="115">
        <v>6.24</v>
      </c>
      <c r="O53" s="115">
        <v>124.80000000000001</v>
      </c>
      <c r="P53" s="115">
        <v>93.600000000000009</v>
      </c>
      <c r="Q53" s="118">
        <v>15</v>
      </c>
      <c r="R53" s="116">
        <v>1</v>
      </c>
      <c r="S53" s="117">
        <v>12</v>
      </c>
      <c r="T53" s="117">
        <v>30</v>
      </c>
      <c r="U53" s="117">
        <v>1</v>
      </c>
      <c r="V53" s="113">
        <v>129.80000000000001</v>
      </c>
      <c r="X53" s="119">
        <f>($X$1-B53)/($X$1-$X$2)</f>
        <v>0.96343632414847113</v>
      </c>
      <c r="Y53" s="119">
        <f t="shared" si="19"/>
        <v>0.96002683763232444</v>
      </c>
      <c r="Z53" s="119">
        <f t="shared" si="20"/>
        <v>0.91658234196165478</v>
      </c>
      <c r="AA53" s="119">
        <f t="shared" si="21"/>
        <v>0.68485412642824728</v>
      </c>
      <c r="AB53" s="119">
        <f t="shared" si="22"/>
        <v>0.18372794548492805</v>
      </c>
      <c r="AC53" s="119">
        <f t="shared" si="23"/>
        <v>0.30019815059445171</v>
      </c>
      <c r="AD53" s="119">
        <f t="shared" si="24"/>
        <v>0.65973115137346583</v>
      </c>
      <c r="AE53" s="119">
        <f t="shared" si="25"/>
        <v>0.24151477870708282</v>
      </c>
      <c r="AF53" s="119">
        <f t="shared" si="26"/>
        <v>0.85774314876084656</v>
      </c>
      <c r="AG53" s="119">
        <f t="shared" si="27"/>
        <v>0.94761160103621689</v>
      </c>
      <c r="AH53" s="119">
        <f t="shared" si="28"/>
        <v>0.91666666666666663</v>
      </c>
      <c r="AI53" s="119">
        <f t="shared" si="29"/>
        <v>0.72727272727272729</v>
      </c>
      <c r="AJ53" s="119">
        <f t="shared" si="30"/>
        <v>0.94545454545454555</v>
      </c>
      <c r="AK53" s="119">
        <f t="shared" si="31"/>
        <v>0</v>
      </c>
      <c r="AL53" s="119">
        <f t="shared" si="32"/>
        <v>0.25</v>
      </c>
      <c r="AM53" s="119">
        <f t="shared" si="33"/>
        <v>0.42857142857142855</v>
      </c>
      <c r="AN53" s="119">
        <f t="shared" si="34"/>
        <v>1</v>
      </c>
      <c r="AO53" s="119">
        <f t="shared" si="35"/>
        <v>0.2</v>
      </c>
      <c r="AP53" s="119">
        <f t="shared" si="36"/>
        <v>0.5</v>
      </c>
      <c r="AQ53" s="119">
        <f t="shared" si="37"/>
        <v>1</v>
      </c>
      <c r="AR53" s="119">
        <f t="shared" si="38"/>
        <v>0.30173225578095375</v>
      </c>
    </row>
    <row r="54" spans="1:44" ht="12.6" customHeight="1" x14ac:dyDescent="0.25">
      <c r="A54" s="114">
        <v>51</v>
      </c>
      <c r="B54" s="115">
        <v>261.58920000000001</v>
      </c>
      <c r="C54" s="115">
        <v>224.00220000000002</v>
      </c>
      <c r="D54" s="115">
        <v>89.127600000000001</v>
      </c>
      <c r="E54" s="115">
        <v>44.747399999999999</v>
      </c>
      <c r="F54" s="115">
        <v>27.295200000000001</v>
      </c>
      <c r="G54" s="115">
        <v>0</v>
      </c>
      <c r="H54" s="115">
        <v>1.0200000000000001E-2</v>
      </c>
      <c r="I54" s="115">
        <v>13.861800000000001</v>
      </c>
      <c r="J54" s="115">
        <v>42.585000000000001</v>
      </c>
      <c r="K54" s="115">
        <v>43.615200000000002</v>
      </c>
      <c r="L54" s="115">
        <v>98.94</v>
      </c>
      <c r="M54" s="115">
        <v>102</v>
      </c>
      <c r="N54" s="115">
        <v>30.6</v>
      </c>
      <c r="O54" s="115">
        <v>11.22</v>
      </c>
      <c r="P54" s="115">
        <v>13.26</v>
      </c>
      <c r="Q54" s="118">
        <v>12</v>
      </c>
      <c r="R54" s="116">
        <v>1</v>
      </c>
      <c r="S54" s="117">
        <v>7</v>
      </c>
      <c r="T54" s="117">
        <v>20</v>
      </c>
      <c r="U54" s="117">
        <v>1</v>
      </c>
      <c r="V54" s="113">
        <v>110.39999999999999</v>
      </c>
      <c r="X54" s="119">
        <f>($X$1-B54)/($X$1-$X$2)</f>
        <v>0.38666507685920126</v>
      </c>
      <c r="Y54" s="119">
        <f t="shared" si="19"/>
        <v>0.45843739128273936</v>
      </c>
      <c r="Z54" s="119">
        <f t="shared" si="20"/>
        <v>0.78562854794341697</v>
      </c>
      <c r="AA54" s="119">
        <f t="shared" si="21"/>
        <v>0.88953139544697835</v>
      </c>
      <c r="AB54" s="119">
        <f t="shared" si="22"/>
        <v>0.92325471139030468</v>
      </c>
      <c r="AC54" s="119">
        <f t="shared" si="23"/>
        <v>1</v>
      </c>
      <c r="AD54" s="119">
        <f t="shared" si="24"/>
        <v>0.99990446432585534</v>
      </c>
      <c r="AE54" s="119">
        <f t="shared" si="25"/>
        <v>0.77620971910635084</v>
      </c>
      <c r="AF54" s="119">
        <f t="shared" si="26"/>
        <v>0.48292603704975345</v>
      </c>
      <c r="AG54" s="119">
        <f t="shared" si="27"/>
        <v>0.55628941120046471</v>
      </c>
      <c r="AH54" s="119">
        <f t="shared" si="28"/>
        <v>0.20721153846153856</v>
      </c>
      <c r="AI54" s="119">
        <f t="shared" si="29"/>
        <v>0.10839160839160844</v>
      </c>
      <c r="AJ54" s="119">
        <f t="shared" si="30"/>
        <v>0.73251748251748261</v>
      </c>
      <c r="AK54" s="119">
        <f t="shared" si="31"/>
        <v>0.91009615384615383</v>
      </c>
      <c r="AL54" s="119">
        <f t="shared" si="32"/>
        <v>0.89374999999999993</v>
      </c>
      <c r="AM54" s="119">
        <f t="shared" si="33"/>
        <v>0.8571428571428571</v>
      </c>
      <c r="AN54" s="119">
        <f t="shared" si="34"/>
        <v>1</v>
      </c>
      <c r="AO54" s="119">
        <f t="shared" si="35"/>
        <v>0.7</v>
      </c>
      <c r="AP54" s="119">
        <f t="shared" si="36"/>
        <v>1</v>
      </c>
      <c r="AQ54" s="119">
        <f t="shared" si="37"/>
        <v>1</v>
      </c>
      <c r="AR54" s="119">
        <f t="shared" si="38"/>
        <v>0.4901907176319486</v>
      </c>
    </row>
    <row r="55" spans="1:44" ht="12.6" customHeight="1" x14ac:dyDescent="0.25">
      <c r="A55" s="114">
        <v>52</v>
      </c>
      <c r="B55" s="115">
        <v>177.20856000000001</v>
      </c>
      <c r="C55" s="115">
        <v>148.47695999999999</v>
      </c>
      <c r="D55" s="115">
        <v>92.388239999999996</v>
      </c>
      <c r="E55" s="115">
        <v>42.6006</v>
      </c>
      <c r="F55" s="115">
        <v>39.735720000000001</v>
      </c>
      <c r="G55" s="115">
        <v>0</v>
      </c>
      <c r="H55" s="115">
        <v>0.21528</v>
      </c>
      <c r="I55" s="115">
        <v>11.69964</v>
      </c>
      <c r="J55" s="115">
        <v>35.372160000000001</v>
      </c>
      <c r="K55" s="115">
        <v>32.02704</v>
      </c>
      <c r="L55" s="115">
        <v>82.8</v>
      </c>
      <c r="M55" s="115">
        <v>82.8</v>
      </c>
      <c r="N55" s="115">
        <v>2.484</v>
      </c>
      <c r="O55" s="115">
        <v>3.3119999999999998</v>
      </c>
      <c r="P55" s="115">
        <v>2.484</v>
      </c>
      <c r="Q55" s="118">
        <v>12</v>
      </c>
      <c r="R55" s="116">
        <v>1</v>
      </c>
      <c r="S55" s="117">
        <v>5</v>
      </c>
      <c r="T55" s="117">
        <v>40</v>
      </c>
      <c r="U55" s="117">
        <v>1</v>
      </c>
      <c r="V55" s="113">
        <v>90.85</v>
      </c>
      <c r="X55" s="119">
        <f>($X$1-B55)/($X$1-$X$2)</f>
        <v>0.60091492471706431</v>
      </c>
      <c r="Y55" s="119">
        <f t="shared" si="19"/>
        <v>0.6539349435912728</v>
      </c>
      <c r="Z55" s="119">
        <f t="shared" si="20"/>
        <v>0.77554964375903224</v>
      </c>
      <c r="AA55" s="119">
        <f t="shared" si="21"/>
        <v>0.89773758658777802</v>
      </c>
      <c r="AB55" s="119">
        <f t="shared" si="22"/>
        <v>0.85835509083897732</v>
      </c>
      <c r="AC55" s="119">
        <f t="shared" si="23"/>
        <v>1</v>
      </c>
      <c r="AD55" s="119">
        <f t="shared" si="24"/>
        <v>0.99798363530099354</v>
      </c>
      <c r="AE55" s="119">
        <f t="shared" si="25"/>
        <v>0.81113662679500032</v>
      </c>
      <c r="AF55" s="119">
        <f t="shared" si="26"/>
        <v>0.57086896810038079</v>
      </c>
      <c r="AG55" s="119">
        <f t="shared" si="27"/>
        <v>0.67859881044458026</v>
      </c>
      <c r="AH55" s="119">
        <f t="shared" si="28"/>
        <v>0.33653846153846162</v>
      </c>
      <c r="AI55" s="119">
        <f t="shared" si="29"/>
        <v>0.27622377622377631</v>
      </c>
      <c r="AJ55" s="119">
        <f t="shared" si="30"/>
        <v>0.97828671328671335</v>
      </c>
      <c r="AK55" s="119">
        <f t="shared" si="31"/>
        <v>0.97346153846153849</v>
      </c>
      <c r="AL55" s="119">
        <f t="shared" si="32"/>
        <v>0.98009615384615389</v>
      </c>
      <c r="AM55" s="119">
        <f t="shared" si="33"/>
        <v>0.8571428571428571</v>
      </c>
      <c r="AN55" s="119">
        <f t="shared" si="34"/>
        <v>1</v>
      </c>
      <c r="AO55" s="119">
        <f t="shared" si="35"/>
        <v>0.9</v>
      </c>
      <c r="AP55" s="119">
        <f t="shared" si="36"/>
        <v>0</v>
      </c>
      <c r="AQ55" s="119">
        <f t="shared" si="37"/>
        <v>1</v>
      </c>
      <c r="AR55" s="119">
        <f t="shared" si="38"/>
        <v>0.68010633253849218</v>
      </c>
    </row>
    <row r="56" spans="1:44" ht="12.6" customHeight="1" x14ac:dyDescent="0.25">
      <c r="A56" s="114">
        <v>53</v>
      </c>
      <c r="B56" s="115">
        <v>209.25216</v>
      </c>
      <c r="C56" s="115">
        <v>266.11919999999998</v>
      </c>
      <c r="D56" s="115">
        <v>227.75796</v>
      </c>
      <c r="E56" s="115">
        <v>184.08095999999998</v>
      </c>
      <c r="F56" s="115">
        <v>122.55228</v>
      </c>
      <c r="G56" s="115">
        <v>1.2668400000000002</v>
      </c>
      <c r="H56" s="115">
        <v>1.2834000000000001</v>
      </c>
      <c r="I56" s="115">
        <v>8.2799999999999992E-3</v>
      </c>
      <c r="J56" s="115">
        <v>0.18216000000000002</v>
      </c>
      <c r="K56" s="115">
        <v>2.6744399999999997</v>
      </c>
      <c r="L56" s="115">
        <v>82.8</v>
      </c>
      <c r="M56" s="115">
        <v>67.896000000000001</v>
      </c>
      <c r="N56" s="115">
        <v>82.8</v>
      </c>
      <c r="O56" s="115">
        <v>82.8</v>
      </c>
      <c r="P56" s="115">
        <v>30.553199999999997</v>
      </c>
      <c r="Q56" s="118">
        <v>12</v>
      </c>
      <c r="R56" s="116">
        <v>1</v>
      </c>
      <c r="S56" s="117">
        <v>4</v>
      </c>
      <c r="T56" s="117">
        <v>40</v>
      </c>
      <c r="U56" s="117">
        <v>1</v>
      </c>
      <c r="V56" s="113">
        <v>77.05</v>
      </c>
      <c r="X56" s="119">
        <f>($X$1-B56)/($X$1-$X$2)</f>
        <v>0.51955341306204228</v>
      </c>
      <c r="Y56" s="119">
        <f t="shared" si="19"/>
        <v>0.34941727548332591</v>
      </c>
      <c r="Z56" s="119">
        <f t="shared" si="20"/>
        <v>0.35711079821122826</v>
      </c>
      <c r="AA56" s="119">
        <f t="shared" si="21"/>
        <v>0.35692573786914872</v>
      </c>
      <c r="AB56" s="119">
        <f t="shared" si="22"/>
        <v>0.42631822104846695</v>
      </c>
      <c r="AC56" s="119">
        <f t="shared" si="23"/>
        <v>0.98323817447413875</v>
      </c>
      <c r="AD56" s="119">
        <f t="shared" si="24"/>
        <v>0.98797936429438471</v>
      </c>
      <c r="AE56" s="119">
        <f t="shared" si="25"/>
        <v>0.99999547696093138</v>
      </c>
      <c r="AF56" s="119">
        <f t="shared" si="26"/>
        <v>0.99992489387602235</v>
      </c>
      <c r="AG56" s="119">
        <f t="shared" si="27"/>
        <v>0.98840630984507394</v>
      </c>
      <c r="AH56" s="119">
        <f t="shared" si="28"/>
        <v>0.33653846153846162</v>
      </c>
      <c r="AI56" s="119">
        <f t="shared" si="29"/>
        <v>0.40650349650349654</v>
      </c>
      <c r="AJ56" s="119">
        <f t="shared" si="30"/>
        <v>0.27622377622377631</v>
      </c>
      <c r="AK56" s="119">
        <f t="shared" si="31"/>
        <v>0.33653846153846162</v>
      </c>
      <c r="AL56" s="119">
        <f t="shared" si="32"/>
        <v>0.7551826923076923</v>
      </c>
      <c r="AM56" s="119">
        <f t="shared" si="33"/>
        <v>0.8571428571428571</v>
      </c>
      <c r="AN56" s="119">
        <f t="shared" si="34"/>
        <v>1</v>
      </c>
      <c r="AO56" s="119">
        <f t="shared" si="35"/>
        <v>1</v>
      </c>
      <c r="AP56" s="119">
        <f t="shared" si="36"/>
        <v>0</v>
      </c>
      <c r="AQ56" s="119">
        <f t="shared" si="37"/>
        <v>1</v>
      </c>
      <c r="AR56" s="119">
        <f t="shared" si="38"/>
        <v>0.81416441364899361</v>
      </c>
    </row>
    <row r="57" spans="1:44" ht="12.6" customHeight="1" x14ac:dyDescent="0.25">
      <c r="A57" s="114">
        <v>54</v>
      </c>
      <c r="B57" s="115">
        <v>96.958799999999997</v>
      </c>
      <c r="C57" s="115">
        <v>34.270919999999997</v>
      </c>
      <c r="D57" s="115">
        <v>21.807449999999999</v>
      </c>
      <c r="E57" s="115">
        <v>16.402679999999997</v>
      </c>
      <c r="F57" s="115">
        <v>32.217479999999995</v>
      </c>
      <c r="G57" s="115">
        <v>2.71584</v>
      </c>
      <c r="H57" s="115">
        <v>32.623199999999997</v>
      </c>
      <c r="I57" s="115">
        <v>41.077080000000002</v>
      </c>
      <c r="J57" s="115">
        <v>42.120359999999998</v>
      </c>
      <c r="K57" s="115">
        <v>27.257760000000001</v>
      </c>
      <c r="L57" s="115">
        <v>33.119999999999997</v>
      </c>
      <c r="M57" s="115">
        <v>16.559999999999999</v>
      </c>
      <c r="N57" s="115">
        <v>4.1399999999999997</v>
      </c>
      <c r="O57" s="115">
        <v>10.763999999999999</v>
      </c>
      <c r="P57" s="115">
        <v>24.839999999999996</v>
      </c>
      <c r="Q57" s="118">
        <v>13</v>
      </c>
      <c r="R57" s="116">
        <v>1</v>
      </c>
      <c r="S57" s="117">
        <v>7</v>
      </c>
      <c r="T57" s="117">
        <v>40</v>
      </c>
      <c r="U57" s="117">
        <v>1</v>
      </c>
      <c r="V57" s="113">
        <v>85.468000000000004</v>
      </c>
      <c r="X57" s="119">
        <f>($X$1-B57)/($X$1-$X$2)</f>
        <v>0.80467610584380178</v>
      </c>
      <c r="Y57" s="119">
        <f t="shared" si="19"/>
        <v>0.94955798668058244</v>
      </c>
      <c r="Z57" s="119">
        <f t="shared" si="20"/>
        <v>0.99372062236083458</v>
      </c>
      <c r="AA57" s="119">
        <f t="shared" si="21"/>
        <v>0.99787972326160868</v>
      </c>
      <c r="AB57" s="119">
        <f t="shared" si="22"/>
        <v>0.89757619439524428</v>
      </c>
      <c r="AC57" s="119">
        <f t="shared" si="23"/>
        <v>0.96406615181384003</v>
      </c>
      <c r="AD57" s="119">
        <f t="shared" si="24"/>
        <v>0.69444319561210277</v>
      </c>
      <c r="AE57" s="119">
        <f t="shared" si="25"/>
        <v>0.33658195229873766</v>
      </c>
      <c r="AF57" s="119">
        <f t="shared" si="26"/>
        <v>0.4885911846869343</v>
      </c>
      <c r="AG57" s="119">
        <f t="shared" si="27"/>
        <v>0.72893706704674788</v>
      </c>
      <c r="AH57" s="119">
        <f t="shared" si="28"/>
        <v>0.73461538461538456</v>
      </c>
      <c r="AI57" s="119">
        <f t="shared" si="29"/>
        <v>0.85524475524475518</v>
      </c>
      <c r="AJ57" s="119">
        <f t="shared" si="30"/>
        <v>0.96381118881118877</v>
      </c>
      <c r="AK57" s="119">
        <f t="shared" si="31"/>
        <v>0.91375000000000006</v>
      </c>
      <c r="AL57" s="119">
        <f t="shared" si="32"/>
        <v>0.8009615384615385</v>
      </c>
      <c r="AM57" s="119">
        <f t="shared" si="33"/>
        <v>0.7142857142857143</v>
      </c>
      <c r="AN57" s="119">
        <f t="shared" si="34"/>
        <v>1</v>
      </c>
      <c r="AO57" s="119">
        <f t="shared" si="35"/>
        <v>0.7</v>
      </c>
      <c r="AP57" s="119">
        <f t="shared" si="36"/>
        <v>0</v>
      </c>
      <c r="AQ57" s="119">
        <f t="shared" si="37"/>
        <v>1</v>
      </c>
      <c r="AR57" s="119">
        <f t="shared" si="38"/>
        <v>0.73238898417158771</v>
      </c>
    </row>
    <row r="58" spans="1:44" ht="12.6" customHeight="1" x14ac:dyDescent="0.25">
      <c r="A58" s="114">
        <v>55</v>
      </c>
      <c r="B58" s="115">
        <v>213.41699999999997</v>
      </c>
      <c r="C58" s="115">
        <v>179.77949999999998</v>
      </c>
      <c r="D58" s="115">
        <v>72.350639999999984</v>
      </c>
      <c r="E58" s="115">
        <v>36.324359999999992</v>
      </c>
      <c r="F58" s="115">
        <v>22.15728</v>
      </c>
      <c r="G58" s="115">
        <v>0</v>
      </c>
      <c r="H58" s="115">
        <v>8.2799999999999992E-3</v>
      </c>
      <c r="I58" s="115">
        <v>11.252519999999999</v>
      </c>
      <c r="J58" s="115">
        <v>34.568999999999996</v>
      </c>
      <c r="K58" s="115">
        <v>35.405279999999998</v>
      </c>
      <c r="L58" s="115">
        <v>80.316000000000003</v>
      </c>
      <c r="M58" s="115">
        <v>82.8</v>
      </c>
      <c r="N58" s="115">
        <v>24.839999999999996</v>
      </c>
      <c r="O58" s="115">
        <v>9.1080000000000005</v>
      </c>
      <c r="P58" s="115">
        <v>10.763999999999999</v>
      </c>
      <c r="Q58" s="118">
        <v>14</v>
      </c>
      <c r="R58" s="116">
        <v>1</v>
      </c>
      <c r="S58" s="117">
        <v>5</v>
      </c>
      <c r="T58" s="117">
        <v>40</v>
      </c>
      <c r="U58" s="117">
        <v>1</v>
      </c>
      <c r="V58" s="113">
        <v>88.320000000000007</v>
      </c>
      <c r="X58" s="119">
        <f>($X$1-B58)/($X$1-$X$2)</f>
        <v>0.50897851891153167</v>
      </c>
      <c r="Y58" s="119">
        <f t="shared" si="19"/>
        <v>0.572908124596193</v>
      </c>
      <c r="Z58" s="119">
        <f t="shared" si="20"/>
        <v>0.8374874996661632</v>
      </c>
      <c r="AA58" s="119">
        <f t="shared" si="21"/>
        <v>0.92172865472898025</v>
      </c>
      <c r="AB58" s="119">
        <f t="shared" si="22"/>
        <v>0.95005817767813483</v>
      </c>
      <c r="AC58" s="119">
        <f t="shared" si="23"/>
        <v>1</v>
      </c>
      <c r="AD58" s="119">
        <f t="shared" si="24"/>
        <v>0.99992244751157666</v>
      </c>
      <c r="AE58" s="119">
        <f t="shared" si="25"/>
        <v>0.81835927403930664</v>
      </c>
      <c r="AF58" s="119">
        <f t="shared" si="26"/>
        <v>0.58066153864161318</v>
      </c>
      <c r="AG58" s="119">
        <f t="shared" si="27"/>
        <v>0.64294254535137818</v>
      </c>
      <c r="AH58" s="119">
        <f t="shared" si="28"/>
        <v>0.35644230769230772</v>
      </c>
      <c r="AI58" s="119">
        <f t="shared" si="29"/>
        <v>0.27622377622377631</v>
      </c>
      <c r="AJ58" s="119">
        <f t="shared" si="30"/>
        <v>0.78286713286713283</v>
      </c>
      <c r="AK58" s="119">
        <f t="shared" si="31"/>
        <v>0.92701923076923076</v>
      </c>
      <c r="AL58" s="119">
        <f t="shared" si="32"/>
        <v>0.91375000000000006</v>
      </c>
      <c r="AM58" s="119">
        <f t="shared" si="33"/>
        <v>0.5714285714285714</v>
      </c>
      <c r="AN58" s="119">
        <f t="shared" si="34"/>
        <v>1</v>
      </c>
      <c r="AO58" s="119">
        <f t="shared" si="35"/>
        <v>0.9</v>
      </c>
      <c r="AP58" s="119">
        <f t="shared" si="36"/>
        <v>0</v>
      </c>
      <c r="AQ58" s="119">
        <f t="shared" si="37"/>
        <v>1</v>
      </c>
      <c r="AR58" s="119">
        <f t="shared" si="38"/>
        <v>0.70468364740875067</v>
      </c>
    </row>
    <row r="59" spans="1:44" ht="12.6" customHeight="1" x14ac:dyDescent="0.25">
      <c r="A59" s="114">
        <v>56</v>
      </c>
      <c r="B59" s="115">
        <v>267.09696000000002</v>
      </c>
      <c r="C59" s="115">
        <v>223.79136</v>
      </c>
      <c r="D59" s="115">
        <v>139.25183999999999</v>
      </c>
      <c r="E59" s="115">
        <v>64.209600000000009</v>
      </c>
      <c r="F59" s="115">
        <v>59.89152</v>
      </c>
      <c r="G59" s="115">
        <v>0</v>
      </c>
      <c r="H59" s="115">
        <v>0.32447999999999999</v>
      </c>
      <c r="I59" s="115">
        <v>17.634239999999998</v>
      </c>
      <c r="J59" s="115">
        <v>53.31456</v>
      </c>
      <c r="K59" s="115">
        <v>48.272639999999996</v>
      </c>
      <c r="L59" s="115">
        <v>112.32000000000001</v>
      </c>
      <c r="M59" s="115">
        <v>114.4</v>
      </c>
      <c r="N59" s="115">
        <v>7.28</v>
      </c>
      <c r="O59" s="115">
        <v>1.1232000000000002</v>
      </c>
      <c r="P59" s="115">
        <v>4.16</v>
      </c>
      <c r="Q59" s="118">
        <v>18</v>
      </c>
      <c r="R59" s="116">
        <v>1</v>
      </c>
      <c r="S59" s="117">
        <v>8</v>
      </c>
      <c r="T59" s="117">
        <v>30</v>
      </c>
      <c r="U59" s="117">
        <v>1</v>
      </c>
      <c r="V59" s="113">
        <v>129.22800000000001</v>
      </c>
      <c r="X59" s="119">
        <f>($X$1-B59)/($X$1-$X$2)</f>
        <v>0.37268039101138556</v>
      </c>
      <c r="Y59" s="119">
        <f t="shared" si="19"/>
        <v>0.45898315193081851</v>
      </c>
      <c r="Z59" s="119">
        <f t="shared" si="20"/>
        <v>0.63069043386915391</v>
      </c>
      <c r="AA59" s="119">
        <f t="shared" si="21"/>
        <v>0.81513669951793399</v>
      </c>
      <c r="AB59" s="119">
        <f t="shared" si="22"/>
        <v>0.75320644979274731</v>
      </c>
      <c r="AC59" s="119">
        <f t="shared" si="23"/>
        <v>1</v>
      </c>
      <c r="AD59" s="119">
        <f t="shared" si="24"/>
        <v>0.99696084161309184</v>
      </c>
      <c r="AE59" s="119">
        <f t="shared" si="25"/>
        <v>0.71527081373349743</v>
      </c>
      <c r="AF59" s="119">
        <f t="shared" si="26"/>
        <v>0.35210531244147575</v>
      </c>
      <c r="AG59" s="119">
        <f t="shared" si="27"/>
        <v>0.50713159076861758</v>
      </c>
      <c r="AH59" s="119">
        <f t="shared" si="28"/>
        <v>0.10000000000000002</v>
      </c>
      <c r="AI59" s="119">
        <f t="shared" si="29"/>
        <v>0</v>
      </c>
      <c r="AJ59" s="119">
        <f t="shared" si="30"/>
        <v>0.9363636363636364</v>
      </c>
      <c r="AK59" s="119">
        <f t="shared" si="31"/>
        <v>0.99099999999999999</v>
      </c>
      <c r="AL59" s="119">
        <f t="shared" si="32"/>
        <v>0.96666666666666667</v>
      </c>
      <c r="AM59" s="119">
        <f t="shared" si="33"/>
        <v>0</v>
      </c>
      <c r="AN59" s="119">
        <f t="shared" si="34"/>
        <v>1</v>
      </c>
      <c r="AO59" s="119">
        <f t="shared" si="35"/>
        <v>0.6</v>
      </c>
      <c r="AP59" s="119">
        <f t="shared" si="36"/>
        <v>0.5</v>
      </c>
      <c r="AQ59" s="119">
        <f t="shared" si="37"/>
        <v>1</v>
      </c>
      <c r="AR59" s="119">
        <f t="shared" si="38"/>
        <v>0.307288866099447</v>
      </c>
    </row>
    <row r="60" spans="1:44" ht="12.6" customHeight="1" x14ac:dyDescent="0.25">
      <c r="A60" s="114">
        <v>57</v>
      </c>
      <c r="B60" s="115">
        <v>234.14</v>
      </c>
      <c r="C60" s="115">
        <v>225.95</v>
      </c>
      <c r="D60" s="115">
        <v>101.15</v>
      </c>
      <c r="E60" s="115">
        <v>44.95</v>
      </c>
      <c r="F60" s="115">
        <v>31.01</v>
      </c>
      <c r="G60" s="115">
        <v>0</v>
      </c>
      <c r="H60" s="115">
        <v>0</v>
      </c>
      <c r="I60" s="115">
        <v>10.88</v>
      </c>
      <c r="J60" s="115">
        <v>38.43</v>
      </c>
      <c r="K60" s="115">
        <v>37.96</v>
      </c>
      <c r="L60" s="115">
        <v>100</v>
      </c>
      <c r="M60" s="115">
        <v>99</v>
      </c>
      <c r="N60" s="115">
        <v>10</v>
      </c>
      <c r="O60" s="115">
        <v>10</v>
      </c>
      <c r="P60" s="115">
        <v>20</v>
      </c>
      <c r="Q60" s="116">
        <v>12</v>
      </c>
      <c r="R60" s="116">
        <v>5</v>
      </c>
      <c r="S60" s="117">
        <v>7</v>
      </c>
      <c r="T60" s="117">
        <v>20</v>
      </c>
      <c r="U60" s="117">
        <v>3</v>
      </c>
      <c r="V60" s="113">
        <v>75.296000000000006</v>
      </c>
      <c r="X60" s="119">
        <f>($X$1-B60)/($X$1-$X$2)</f>
        <v>0.45636100383747563</v>
      </c>
      <c r="Y60" s="119">
        <f t="shared" si="19"/>
        <v>0.45339549889833175</v>
      </c>
      <c r="Z60" s="119">
        <f t="shared" si="20"/>
        <v>0.74846632897218823</v>
      </c>
      <c r="AA60" s="119">
        <f t="shared" si="21"/>
        <v>0.88875695240378572</v>
      </c>
      <c r="AB60" s="119">
        <f t="shared" si="22"/>
        <v>0.90387536788825884</v>
      </c>
      <c r="AC60" s="119">
        <f t="shared" si="23"/>
        <v>1</v>
      </c>
      <c r="AD60" s="119">
        <f t="shared" si="24"/>
        <v>1</v>
      </c>
      <c r="AE60" s="119">
        <f t="shared" si="25"/>
        <v>0.82437685444601816</v>
      </c>
      <c r="AF60" s="119">
        <f t="shared" si="26"/>
        <v>0.53358609307697114</v>
      </c>
      <c r="AG60" s="119">
        <f t="shared" si="27"/>
        <v>0.61597827592146637</v>
      </c>
      <c r="AH60" s="119">
        <f t="shared" si="28"/>
        <v>0.19871794871794879</v>
      </c>
      <c r="AI60" s="119">
        <f t="shared" si="29"/>
        <v>0.13461538461538466</v>
      </c>
      <c r="AJ60" s="119">
        <f t="shared" si="30"/>
        <v>0.91258741258741261</v>
      </c>
      <c r="AK60" s="119">
        <f t="shared" si="31"/>
        <v>0.91987179487179493</v>
      </c>
      <c r="AL60" s="119">
        <f t="shared" si="32"/>
        <v>0.83974358974358976</v>
      </c>
      <c r="AM60" s="119">
        <f t="shared" si="33"/>
        <v>0.8571428571428571</v>
      </c>
      <c r="AN60" s="119">
        <f t="shared" si="34"/>
        <v>0.33333333333333331</v>
      </c>
      <c r="AO60" s="119">
        <f t="shared" si="35"/>
        <v>0.7</v>
      </c>
      <c r="AP60" s="119">
        <f t="shared" si="36"/>
        <v>1</v>
      </c>
      <c r="AQ60" s="119">
        <f t="shared" si="37"/>
        <v>0</v>
      </c>
      <c r="AR60" s="119">
        <f t="shared" si="38"/>
        <v>0.83120339004521226</v>
      </c>
    </row>
    <row r="61" spans="1:44" ht="12.6" customHeight="1" x14ac:dyDescent="0.25">
      <c r="A61" s="114">
        <v>58</v>
      </c>
      <c r="B61" s="115">
        <v>263.95</v>
      </c>
      <c r="C61" s="115">
        <v>238.63</v>
      </c>
      <c r="D61" s="115">
        <v>113.47</v>
      </c>
      <c r="E61" s="115">
        <v>47.72</v>
      </c>
      <c r="F61" s="115">
        <v>23.75</v>
      </c>
      <c r="G61" s="115">
        <v>0</v>
      </c>
      <c r="H61" s="115">
        <v>0</v>
      </c>
      <c r="I61" s="115">
        <v>1.91</v>
      </c>
      <c r="J61" s="115">
        <v>33.880000000000003</v>
      </c>
      <c r="K61" s="115">
        <v>47.47</v>
      </c>
      <c r="L61" s="115">
        <v>100</v>
      </c>
      <c r="M61" s="115">
        <v>100</v>
      </c>
      <c r="N61" s="115">
        <v>50</v>
      </c>
      <c r="O61" s="115">
        <v>20</v>
      </c>
      <c r="P61" s="115">
        <v>5</v>
      </c>
      <c r="Q61" s="116">
        <v>12</v>
      </c>
      <c r="R61" s="116">
        <v>6</v>
      </c>
      <c r="S61" s="117">
        <v>7</v>
      </c>
      <c r="T61" s="117">
        <v>20</v>
      </c>
      <c r="U61" s="117">
        <v>3</v>
      </c>
      <c r="V61" s="113">
        <v>80.391999999999996</v>
      </c>
      <c r="X61" s="119">
        <f>($X$1-B61)/($X$1-$X$2)</f>
        <v>0.38067079854106051</v>
      </c>
      <c r="Y61" s="119">
        <f t="shared" si="19"/>
        <v>0.42057324022994214</v>
      </c>
      <c r="Z61" s="119">
        <f t="shared" si="20"/>
        <v>0.71038420412810244</v>
      </c>
      <c r="AA61" s="119">
        <f t="shared" si="21"/>
        <v>0.87816856528807141</v>
      </c>
      <c r="AB61" s="119">
        <f t="shared" si="22"/>
        <v>0.94174928676002923</v>
      </c>
      <c r="AC61" s="119">
        <f t="shared" si="23"/>
        <v>1</v>
      </c>
      <c r="AD61" s="119">
        <f t="shared" si="24"/>
        <v>1</v>
      </c>
      <c r="AE61" s="119">
        <f t="shared" si="25"/>
        <v>0.9692756417546291</v>
      </c>
      <c r="AF61" s="119">
        <f t="shared" si="26"/>
        <v>0.58906220737873771</v>
      </c>
      <c r="AG61" s="119">
        <f t="shared" si="27"/>
        <v>0.51560320457178366</v>
      </c>
      <c r="AH61" s="119">
        <f t="shared" si="28"/>
        <v>0.19871794871794879</v>
      </c>
      <c r="AI61" s="119">
        <f t="shared" si="29"/>
        <v>0.12587412587412591</v>
      </c>
      <c r="AJ61" s="119">
        <f t="shared" si="30"/>
        <v>0.56293706293706292</v>
      </c>
      <c r="AK61" s="119">
        <f t="shared" si="31"/>
        <v>0.83974358974358976</v>
      </c>
      <c r="AL61" s="119">
        <f t="shared" si="32"/>
        <v>0.95993589743589747</v>
      </c>
      <c r="AM61" s="119">
        <f t="shared" si="33"/>
        <v>0.8571428571428571</v>
      </c>
      <c r="AN61" s="119">
        <f t="shared" si="34"/>
        <v>0.16666666666666666</v>
      </c>
      <c r="AO61" s="119">
        <f t="shared" si="35"/>
        <v>0.7</v>
      </c>
      <c r="AP61" s="119">
        <f t="shared" si="36"/>
        <v>1</v>
      </c>
      <c r="AQ61" s="119">
        <f t="shared" si="37"/>
        <v>0</v>
      </c>
      <c r="AR61" s="119">
        <f t="shared" si="38"/>
        <v>0.78169904357136344</v>
      </c>
    </row>
    <row r="62" spans="1:44" ht="12.6" customHeight="1" x14ac:dyDescent="0.25">
      <c r="A62" s="114">
        <v>59</v>
      </c>
      <c r="B62" s="115">
        <v>250.96</v>
      </c>
      <c r="C62" s="115">
        <v>107.69</v>
      </c>
      <c r="D62" s="115">
        <v>48.58</v>
      </c>
      <c r="E62" s="115">
        <v>28.62</v>
      </c>
      <c r="F62" s="115">
        <v>25.48</v>
      </c>
      <c r="G62" s="115">
        <v>0</v>
      </c>
      <c r="H62" s="115">
        <v>7.71</v>
      </c>
      <c r="I62" s="115">
        <v>34.64</v>
      </c>
      <c r="J62" s="115">
        <v>37.909999999999997</v>
      </c>
      <c r="K62" s="115">
        <v>24.66</v>
      </c>
      <c r="L62" s="115">
        <v>100</v>
      </c>
      <c r="M62" s="115">
        <v>90</v>
      </c>
      <c r="N62" s="115">
        <v>90</v>
      </c>
      <c r="O62" s="115">
        <v>15</v>
      </c>
      <c r="P62" s="115">
        <v>0</v>
      </c>
      <c r="Q62" s="116">
        <v>18</v>
      </c>
      <c r="R62" s="116">
        <v>1</v>
      </c>
      <c r="S62" s="117">
        <v>8</v>
      </c>
      <c r="T62" s="117">
        <v>20</v>
      </c>
      <c r="U62" s="117">
        <v>3</v>
      </c>
      <c r="V62" s="113">
        <v>124.17600000000002</v>
      </c>
      <c r="X62" s="119">
        <f>($X$1-B62)/($X$1-$X$2)</f>
        <v>0.41365354818213501</v>
      </c>
      <c r="Y62" s="119">
        <f t="shared" si="19"/>
        <v>0.75951224259894301</v>
      </c>
      <c r="Z62" s="119">
        <f t="shared" si="20"/>
        <v>0.91096448668757735</v>
      </c>
      <c r="AA62" s="119">
        <f t="shared" si="21"/>
        <v>0.95117874359498145</v>
      </c>
      <c r="AB62" s="119">
        <f t="shared" si="22"/>
        <v>0.9327242344668939</v>
      </c>
      <c r="AC62" s="119">
        <f t="shared" si="23"/>
        <v>1</v>
      </c>
      <c r="AD62" s="119">
        <f t="shared" si="24"/>
        <v>0.92778626983770185</v>
      </c>
      <c r="AE62" s="119">
        <f t="shared" si="25"/>
        <v>0.44056468204327642</v>
      </c>
      <c r="AF62" s="119">
        <f t="shared" si="26"/>
        <v>0.53992622042574445</v>
      </c>
      <c r="AG62" s="119">
        <f t="shared" si="27"/>
        <v>0.75635561019599629</v>
      </c>
      <c r="AH62" s="119">
        <f t="shared" si="28"/>
        <v>0.19871794871794879</v>
      </c>
      <c r="AI62" s="119">
        <f t="shared" si="29"/>
        <v>0.21328671328671334</v>
      </c>
      <c r="AJ62" s="119">
        <f t="shared" si="30"/>
        <v>0.21328671328671334</v>
      </c>
      <c r="AK62" s="119">
        <f t="shared" si="31"/>
        <v>0.87980769230769229</v>
      </c>
      <c r="AL62" s="119">
        <f t="shared" si="32"/>
        <v>1</v>
      </c>
      <c r="AM62" s="119">
        <f t="shared" si="33"/>
        <v>0</v>
      </c>
      <c r="AN62" s="119">
        <f t="shared" si="34"/>
        <v>1</v>
      </c>
      <c r="AO62" s="119">
        <f t="shared" si="35"/>
        <v>0.6</v>
      </c>
      <c r="AP62" s="119">
        <f t="shared" si="36"/>
        <v>1</v>
      </c>
      <c r="AQ62" s="119">
        <f t="shared" si="37"/>
        <v>0</v>
      </c>
      <c r="AR62" s="119">
        <f t="shared" si="38"/>
        <v>0.35636578101033484</v>
      </c>
    </row>
    <row r="63" spans="1:44" ht="12.6" customHeight="1" x14ac:dyDescent="0.25">
      <c r="A63" s="114">
        <v>60</v>
      </c>
      <c r="B63" s="115">
        <v>28.753800000000002</v>
      </c>
      <c r="C63" s="115">
        <v>27.132000000000001</v>
      </c>
      <c r="D63" s="115">
        <v>35.679600000000001</v>
      </c>
      <c r="E63" s="115">
        <v>85.353600000000014</v>
      </c>
      <c r="F63" s="115">
        <v>142.41240000000002</v>
      </c>
      <c r="G63" s="115">
        <v>43.992600000000003</v>
      </c>
      <c r="H63" s="115">
        <v>29.416800000000002</v>
      </c>
      <c r="I63" s="115">
        <v>39.953400000000002</v>
      </c>
      <c r="J63" s="115">
        <v>10.067399999999999</v>
      </c>
      <c r="K63" s="115">
        <v>5.7630000000000008</v>
      </c>
      <c r="L63" s="115">
        <v>0</v>
      </c>
      <c r="M63" s="115">
        <v>0</v>
      </c>
      <c r="N63" s="115">
        <v>35.700000000000003</v>
      </c>
      <c r="O63" s="115">
        <v>30.6</v>
      </c>
      <c r="P63" s="115">
        <v>102</v>
      </c>
      <c r="Q63" s="118">
        <v>14</v>
      </c>
      <c r="R63" s="116">
        <v>3</v>
      </c>
      <c r="S63" s="117">
        <v>11</v>
      </c>
      <c r="T63" s="117">
        <v>20</v>
      </c>
      <c r="U63" s="117">
        <v>3</v>
      </c>
      <c r="V63" s="113">
        <v>102.49719999999999</v>
      </c>
      <c r="X63" s="119">
        <f>($X$1-B63)/($X$1-$X$2)</f>
        <v>0.97785458461743457</v>
      </c>
      <c r="Y63" s="119">
        <f t="shared" si="19"/>
        <v>0.96803712539138209</v>
      </c>
      <c r="Z63" s="119">
        <f t="shared" si="20"/>
        <v>0.95084067527025951</v>
      </c>
      <c r="AA63" s="119">
        <f t="shared" si="21"/>
        <v>0.73431328537545726</v>
      </c>
      <c r="AB63" s="119">
        <f t="shared" si="22"/>
        <v>0.32271208142537805</v>
      </c>
      <c r="AC63" s="119">
        <f t="shared" si="23"/>
        <v>0.41792469007214711</v>
      </c>
      <c r="AD63" s="119">
        <f t="shared" si="24"/>
        <v>0.72447511576675816</v>
      </c>
      <c r="AE63" s="119">
        <f t="shared" si="25"/>
        <v>0.35473355422994612</v>
      </c>
      <c r="AF63" s="119">
        <f t="shared" si="26"/>
        <v>0.87939858527373738</v>
      </c>
      <c r="AG63" s="119">
        <f t="shared" si="27"/>
        <v>0.95580752642049183</v>
      </c>
      <c r="AH63" s="119">
        <f t="shared" si="28"/>
        <v>1</v>
      </c>
      <c r="AI63" s="119">
        <f t="shared" si="29"/>
        <v>1</v>
      </c>
      <c r="AJ63" s="119">
        <f t="shared" si="30"/>
        <v>0.68793706293706292</v>
      </c>
      <c r="AK63" s="119">
        <f t="shared" si="31"/>
        <v>0.7548076923076924</v>
      </c>
      <c r="AL63" s="119">
        <f t="shared" si="32"/>
        <v>0.18269230769230776</v>
      </c>
      <c r="AM63" s="119">
        <f t="shared" si="33"/>
        <v>0.5714285714285714</v>
      </c>
      <c r="AN63" s="119">
        <f t="shared" si="34"/>
        <v>0.66666666666666663</v>
      </c>
      <c r="AO63" s="119">
        <f t="shared" si="35"/>
        <v>0.3</v>
      </c>
      <c r="AP63" s="119">
        <f t="shared" si="36"/>
        <v>1</v>
      </c>
      <c r="AQ63" s="119">
        <f t="shared" si="37"/>
        <v>0</v>
      </c>
      <c r="AR63" s="119">
        <f t="shared" si="38"/>
        <v>0.56696131208122902</v>
      </c>
    </row>
    <row r="64" spans="1:44" ht="12.6" customHeight="1" x14ac:dyDescent="0.25">
      <c r="A64" s="114">
        <v>61</v>
      </c>
      <c r="B64" s="115">
        <v>99.756</v>
      </c>
      <c r="C64" s="115">
        <v>41.259</v>
      </c>
      <c r="D64" s="115">
        <v>26.672999999999998</v>
      </c>
      <c r="E64" s="115">
        <v>22.4298</v>
      </c>
      <c r="F64" s="115">
        <v>63.362400000000001</v>
      </c>
      <c r="G64" s="115">
        <v>7.1196000000000002</v>
      </c>
      <c r="H64" s="115">
        <v>33.415199999999999</v>
      </c>
      <c r="I64" s="115">
        <v>33.721200000000003</v>
      </c>
      <c r="J64" s="115">
        <v>67.177199999999999</v>
      </c>
      <c r="K64" s="115">
        <v>27.499200000000002</v>
      </c>
      <c r="L64" s="115">
        <v>30.6</v>
      </c>
      <c r="M64" s="115">
        <v>91.8</v>
      </c>
      <c r="N64" s="115">
        <v>0</v>
      </c>
      <c r="O64" s="115">
        <v>15.3</v>
      </c>
      <c r="P64" s="115">
        <v>40.799999999999997</v>
      </c>
      <c r="Q64" s="118">
        <v>14</v>
      </c>
      <c r="R64" s="116">
        <v>4</v>
      </c>
      <c r="S64" s="117">
        <v>9</v>
      </c>
      <c r="T64" s="117">
        <v>20</v>
      </c>
      <c r="U64" s="117">
        <v>3</v>
      </c>
      <c r="V64" s="113">
        <v>97.354399999999998</v>
      </c>
      <c r="X64" s="119">
        <f>($X$1-B64)/($X$1-$X$2)</f>
        <v>0.79757376963933579</v>
      </c>
      <c r="Y64" s="119">
        <f t="shared" si="19"/>
        <v>0.93146929824561397</v>
      </c>
      <c r="Z64" s="119">
        <f t="shared" si="20"/>
        <v>0.97868081046674837</v>
      </c>
      <c r="AA64" s="119">
        <f t="shared" si="21"/>
        <v>0.97484092190678429</v>
      </c>
      <c r="AB64" s="119">
        <f t="shared" si="22"/>
        <v>0.73509958649610119</v>
      </c>
      <c r="AC64" s="119">
        <f t="shared" si="23"/>
        <v>0.90579908037801027</v>
      </c>
      <c r="AD64" s="119">
        <f t="shared" si="24"/>
        <v>0.68702513150204558</v>
      </c>
      <c r="AE64" s="119">
        <f t="shared" si="25"/>
        <v>0.45540671167305918</v>
      </c>
      <c r="AF64" s="119">
        <f t="shared" si="26"/>
        <v>0.18308434515263128</v>
      </c>
      <c r="AG64" s="119">
        <f t="shared" si="27"/>
        <v>0.7263887434687597</v>
      </c>
      <c r="AH64" s="119">
        <f t="shared" si="28"/>
        <v>0.7548076923076924</v>
      </c>
      <c r="AI64" s="119">
        <f t="shared" si="29"/>
        <v>0.19755244755244761</v>
      </c>
      <c r="AJ64" s="119">
        <f t="shared" si="30"/>
        <v>1</v>
      </c>
      <c r="AK64" s="119">
        <f t="shared" si="31"/>
        <v>0.87740384615384615</v>
      </c>
      <c r="AL64" s="119">
        <f t="shared" si="32"/>
        <v>0.67307692307692313</v>
      </c>
      <c r="AM64" s="119">
        <f t="shared" si="33"/>
        <v>0.5714285714285714</v>
      </c>
      <c r="AN64" s="119">
        <f t="shared" si="34"/>
        <v>0.5</v>
      </c>
      <c r="AO64" s="119">
        <f t="shared" si="35"/>
        <v>0.5</v>
      </c>
      <c r="AP64" s="119">
        <f t="shared" si="36"/>
        <v>1</v>
      </c>
      <c r="AQ64" s="119">
        <f t="shared" si="37"/>
        <v>0</v>
      </c>
      <c r="AR64" s="119">
        <f t="shared" si="38"/>
        <v>0.61692029030840922</v>
      </c>
    </row>
    <row r="65" spans="1:44" ht="12.6" customHeight="1" x14ac:dyDescent="0.25">
      <c r="A65" s="114">
        <v>62</v>
      </c>
      <c r="B65" s="115">
        <v>250.09380000000002</v>
      </c>
      <c r="C65" s="115">
        <v>223.14540000000002</v>
      </c>
      <c r="D65" s="115">
        <v>110.364</v>
      </c>
      <c r="E65" s="115">
        <v>47.001599999999996</v>
      </c>
      <c r="F65" s="115">
        <v>28.0092</v>
      </c>
      <c r="G65" s="115">
        <v>0</v>
      </c>
      <c r="H65" s="115">
        <v>0</v>
      </c>
      <c r="I65" s="115">
        <v>2.3459999999999996</v>
      </c>
      <c r="J65" s="115">
        <v>35.924399999999999</v>
      </c>
      <c r="K65" s="115">
        <v>47.480999999999995</v>
      </c>
      <c r="L65" s="115">
        <v>102</v>
      </c>
      <c r="M65" s="115">
        <v>102</v>
      </c>
      <c r="N65" s="115">
        <v>10.199999999999999</v>
      </c>
      <c r="O65" s="115">
        <v>0</v>
      </c>
      <c r="P65" s="115">
        <v>22.44</v>
      </c>
      <c r="Q65" s="118">
        <v>14</v>
      </c>
      <c r="R65" s="116">
        <v>5</v>
      </c>
      <c r="S65" s="117">
        <v>7</v>
      </c>
      <c r="T65" s="117">
        <v>20</v>
      </c>
      <c r="U65" s="117">
        <v>3</v>
      </c>
      <c r="V65" s="113">
        <v>91.135199999999998</v>
      </c>
      <c r="X65" s="119">
        <f>($X$1-B65)/($X$1-$X$2)</f>
        <v>0.41585290597575303</v>
      </c>
      <c r="Y65" s="119">
        <f t="shared" si="19"/>
        <v>0.46065522339843934</v>
      </c>
      <c r="Z65" s="119">
        <f t="shared" si="20"/>
        <v>0.71998510345973632</v>
      </c>
      <c r="AA65" s="119">
        <f t="shared" si="21"/>
        <v>0.88091466539779317</v>
      </c>
      <c r="AB65" s="119">
        <f t="shared" si="22"/>
        <v>0.91952992102192399</v>
      </c>
      <c r="AC65" s="119">
        <f t="shared" si="23"/>
        <v>1</v>
      </c>
      <c r="AD65" s="119">
        <f t="shared" si="24"/>
        <v>1</v>
      </c>
      <c r="AE65" s="119">
        <f t="shared" si="25"/>
        <v>0.96223262377619501</v>
      </c>
      <c r="AF65" s="119">
        <f t="shared" si="26"/>
        <v>0.56413575285598361</v>
      </c>
      <c r="AG65" s="119">
        <f t="shared" si="27"/>
        <v>0.51548710301712053</v>
      </c>
      <c r="AH65" s="119">
        <f t="shared" si="28"/>
        <v>0.18269230769230776</v>
      </c>
      <c r="AI65" s="119">
        <f t="shared" si="29"/>
        <v>0.10839160839160844</v>
      </c>
      <c r="AJ65" s="119">
        <f t="shared" si="30"/>
        <v>0.91083916083916083</v>
      </c>
      <c r="AK65" s="119">
        <f t="shared" si="31"/>
        <v>1</v>
      </c>
      <c r="AL65" s="119">
        <f t="shared" si="32"/>
        <v>0.82019230769230778</v>
      </c>
      <c r="AM65" s="119">
        <f t="shared" si="33"/>
        <v>0.5714285714285714</v>
      </c>
      <c r="AN65" s="119">
        <f t="shared" si="34"/>
        <v>0.33333333333333331</v>
      </c>
      <c r="AO65" s="119">
        <f t="shared" si="35"/>
        <v>0.7</v>
      </c>
      <c r="AP65" s="119">
        <f t="shared" si="36"/>
        <v>1</v>
      </c>
      <c r="AQ65" s="119">
        <f t="shared" si="37"/>
        <v>0</v>
      </c>
      <c r="AR65" s="119">
        <f t="shared" si="38"/>
        <v>0.67733579886220852</v>
      </c>
    </row>
    <row r="66" spans="1:44" ht="12.6" customHeight="1" x14ac:dyDescent="0.25">
      <c r="A66" s="114">
        <v>63</v>
      </c>
      <c r="B66" s="115">
        <v>413.87423999999999</v>
      </c>
      <c r="C66" s="115">
        <v>297.28607999999997</v>
      </c>
      <c r="D66" s="115">
        <v>250.94784000000001</v>
      </c>
      <c r="E66" s="115">
        <v>122.37888</v>
      </c>
      <c r="F66" s="115">
        <v>43.080959999999997</v>
      </c>
      <c r="G66" s="115">
        <v>0</v>
      </c>
      <c r="H66" s="115">
        <v>0</v>
      </c>
      <c r="I66" s="115">
        <v>0.17472000000000001</v>
      </c>
      <c r="J66" s="115">
        <v>18.645119999999999</v>
      </c>
      <c r="K66" s="115">
        <v>62.400000000000006</v>
      </c>
      <c r="L66" s="115">
        <v>113.36</v>
      </c>
      <c r="M66" s="115">
        <v>114.4</v>
      </c>
      <c r="N66" s="115">
        <v>109.2</v>
      </c>
      <c r="O66" s="115">
        <v>116.8128</v>
      </c>
      <c r="P66" s="115">
        <v>23.462399999999999</v>
      </c>
      <c r="Q66" s="118">
        <v>18</v>
      </c>
      <c r="R66" s="116">
        <v>1</v>
      </c>
      <c r="S66" s="117">
        <v>7</v>
      </c>
      <c r="T66" s="117">
        <v>30</v>
      </c>
      <c r="U66" s="117">
        <v>3</v>
      </c>
      <c r="V66" s="113">
        <v>128</v>
      </c>
      <c r="X66" s="119">
        <f>($X$1-B66)/($X$1-$X$2)</f>
        <v>0</v>
      </c>
      <c r="Y66" s="119">
        <f t="shared" si="19"/>
        <v>0.26874161323989865</v>
      </c>
      <c r="Z66" s="119">
        <f t="shared" si="20"/>
        <v>0.28542898771777292</v>
      </c>
      <c r="AA66" s="119">
        <f t="shared" si="21"/>
        <v>0.59278332230408204</v>
      </c>
      <c r="AB66" s="119">
        <f t="shared" si="22"/>
        <v>0.84090366544412853</v>
      </c>
      <c r="AC66" s="119">
        <f t="shared" si="23"/>
        <v>1</v>
      </c>
      <c r="AD66" s="119">
        <f t="shared" si="24"/>
        <v>1</v>
      </c>
      <c r="AE66" s="119">
        <f t="shared" si="25"/>
        <v>0.99730685330879698</v>
      </c>
      <c r="AF66" s="119">
        <f t="shared" si="26"/>
        <v>0.77481428303889133</v>
      </c>
      <c r="AG66" s="119">
        <f t="shared" si="27"/>
        <v>0.35802173083353306</v>
      </c>
      <c r="AH66" s="119">
        <f t="shared" si="28"/>
        <v>9.1666666666666757E-2</v>
      </c>
      <c r="AI66" s="119">
        <f t="shared" si="29"/>
        <v>0</v>
      </c>
      <c r="AJ66" s="119">
        <f t="shared" si="30"/>
        <v>4.5454545454545477E-2</v>
      </c>
      <c r="AK66" s="119">
        <f t="shared" si="31"/>
        <v>6.4000000000000126E-2</v>
      </c>
      <c r="AL66" s="119">
        <f t="shared" si="32"/>
        <v>0.81199999999999994</v>
      </c>
      <c r="AM66" s="119">
        <f t="shared" si="33"/>
        <v>0</v>
      </c>
      <c r="AN66" s="119">
        <f t="shared" si="34"/>
        <v>1</v>
      </c>
      <c r="AO66" s="119">
        <f t="shared" si="35"/>
        <v>0.7</v>
      </c>
      <c r="AP66" s="119">
        <f t="shared" si="36"/>
        <v>0.5</v>
      </c>
      <c r="AQ66" s="119">
        <f t="shared" si="37"/>
        <v>0</v>
      </c>
      <c r="AR66" s="119">
        <f t="shared" si="38"/>
        <v>0.31921809244754096</v>
      </c>
    </row>
    <row r="67" spans="1:44" ht="12.6" customHeight="1" x14ac:dyDescent="0.25">
      <c r="A67" s="114">
        <v>64</v>
      </c>
      <c r="B67" s="115">
        <v>56.434559999999998</v>
      </c>
      <c r="C67" s="115">
        <v>36.104640000000003</v>
      </c>
      <c r="D67" s="115">
        <v>30.850559999999998</v>
      </c>
      <c r="E67" s="115">
        <v>48.846719999999998</v>
      </c>
      <c r="F67" s="115">
        <v>102.62304</v>
      </c>
      <c r="G67" s="115">
        <v>55.373759999999997</v>
      </c>
      <c r="H67" s="115">
        <v>58.531199999999998</v>
      </c>
      <c r="I67" s="115">
        <v>42.082560000000001</v>
      </c>
      <c r="J67" s="115">
        <v>52.291199999999996</v>
      </c>
      <c r="K67" s="115">
        <v>15.749759999999998</v>
      </c>
      <c r="L67" s="115">
        <v>99.84</v>
      </c>
      <c r="M67" s="115">
        <v>10.4</v>
      </c>
      <c r="N67" s="115">
        <v>15.600000000000001</v>
      </c>
      <c r="O67" s="115">
        <v>0</v>
      </c>
      <c r="P67" s="115">
        <v>124.80000000000001</v>
      </c>
      <c r="Q67" s="118">
        <v>16</v>
      </c>
      <c r="R67" s="116">
        <v>2</v>
      </c>
      <c r="S67" s="117">
        <v>12</v>
      </c>
      <c r="T67" s="117">
        <v>30</v>
      </c>
      <c r="U67" s="117">
        <v>3</v>
      </c>
      <c r="V67" s="113">
        <v>119.15904000000002</v>
      </c>
      <c r="X67" s="119">
        <f>($X$1-B67)/($X$1-$X$2)</f>
        <v>0.90757070648389571</v>
      </c>
      <c r="Y67" s="119">
        <f t="shared" si="19"/>
        <v>0.94481139108394208</v>
      </c>
      <c r="Z67" s="119">
        <f t="shared" si="20"/>
        <v>0.96576763177651637</v>
      </c>
      <c r="AA67" s="119">
        <f t="shared" si="21"/>
        <v>0.87386165282200012</v>
      </c>
      <c r="AB67" s="119">
        <f t="shared" si="22"/>
        <v>0.53028494541982241</v>
      </c>
      <c r="AC67" s="119">
        <f t="shared" si="23"/>
        <v>0.26733817701453105</v>
      </c>
      <c r="AD67" s="119">
        <f t="shared" si="24"/>
        <v>0.45178258328462889</v>
      </c>
      <c r="AE67" s="119">
        <f t="shared" si="25"/>
        <v>0.32033971900296709</v>
      </c>
      <c r="AF67" s="119">
        <f t="shared" si="26"/>
        <v>0.36458268306386171</v>
      </c>
      <c r="AG67" s="119">
        <f t="shared" si="27"/>
        <v>0.85040040259797278</v>
      </c>
      <c r="AH67" s="119">
        <f t="shared" si="28"/>
        <v>0.20000000000000004</v>
      </c>
      <c r="AI67" s="119">
        <f t="shared" si="29"/>
        <v>0.90909090909090906</v>
      </c>
      <c r="AJ67" s="119">
        <f t="shared" si="30"/>
        <v>0.86363636363636365</v>
      </c>
      <c r="AK67" s="119">
        <f t="shared" si="31"/>
        <v>1</v>
      </c>
      <c r="AL67" s="119">
        <f t="shared" si="32"/>
        <v>0</v>
      </c>
      <c r="AM67" s="119">
        <f t="shared" si="33"/>
        <v>0.2857142857142857</v>
      </c>
      <c r="AN67" s="119">
        <f t="shared" si="34"/>
        <v>0.83333333333333337</v>
      </c>
      <c r="AO67" s="119">
        <f t="shared" si="35"/>
        <v>0.2</v>
      </c>
      <c r="AP67" s="119">
        <f t="shared" si="36"/>
        <v>0.5</v>
      </c>
      <c r="AQ67" s="119">
        <f t="shared" si="37"/>
        <v>0</v>
      </c>
      <c r="AR67" s="119">
        <f t="shared" si="38"/>
        <v>0.40510230496744648</v>
      </c>
    </row>
    <row r="68" spans="1:44" ht="12.6" customHeight="1" x14ac:dyDescent="0.25">
      <c r="A68" s="114">
        <v>65</v>
      </c>
      <c r="B68" s="115">
        <v>31.249919999999999</v>
      </c>
      <c r="C68" s="115">
        <v>23.063040000000001</v>
      </c>
      <c r="D68" s="115">
        <v>41.570880000000002</v>
      </c>
      <c r="E68" s="115">
        <v>94.149119999999996</v>
      </c>
      <c r="F68" s="115">
        <v>204.27264</v>
      </c>
      <c r="G68" s="115">
        <v>59.142720000000004</v>
      </c>
      <c r="H68" s="115">
        <v>106.7664</v>
      </c>
      <c r="I68" s="115">
        <v>52.2288</v>
      </c>
      <c r="J68" s="115">
        <v>24.797760000000004</v>
      </c>
      <c r="K68" s="115">
        <v>2.4585599999999999</v>
      </c>
      <c r="L68" s="115">
        <v>0</v>
      </c>
      <c r="M68" s="115">
        <v>17.68</v>
      </c>
      <c r="N68" s="115">
        <v>43.68</v>
      </c>
      <c r="O68" s="115">
        <v>62.400000000000006</v>
      </c>
      <c r="P68" s="115">
        <v>37.44</v>
      </c>
      <c r="Q68" s="118">
        <v>18</v>
      </c>
      <c r="R68" s="116">
        <v>3</v>
      </c>
      <c r="S68" s="117">
        <v>12</v>
      </c>
      <c r="T68" s="117">
        <v>30</v>
      </c>
      <c r="U68" s="117">
        <v>3</v>
      </c>
      <c r="V68" s="113">
        <v>115.04064000000001</v>
      </c>
      <c r="X68" s="119">
        <f>($X$1-B68)/($X$1-$X$2)</f>
        <v>0.97151671694737474</v>
      </c>
      <c r="Y68" s="119">
        <f t="shared" si="19"/>
        <v>0.97856965359574566</v>
      </c>
      <c r="Z68" s="119">
        <f t="shared" si="20"/>
        <v>0.93263024828556262</v>
      </c>
      <c r="AA68" s="119">
        <f t="shared" si="21"/>
        <v>0.70069221294079809</v>
      </c>
      <c r="AB68" s="119">
        <f t="shared" si="22"/>
        <v>0</v>
      </c>
      <c r="AC68" s="119">
        <f t="shared" si="23"/>
        <v>0.21747027741083216</v>
      </c>
      <c r="AD68" s="119">
        <f t="shared" si="24"/>
        <v>0</v>
      </c>
      <c r="AE68" s="119">
        <f t="shared" si="25"/>
        <v>0.15644029071510543</v>
      </c>
      <c r="AF68" s="119">
        <f t="shared" si="26"/>
        <v>0.69979789624820521</v>
      </c>
      <c r="AG68" s="119">
        <f t="shared" si="27"/>
        <v>0.99068485562877207</v>
      </c>
      <c r="AH68" s="119">
        <f t="shared" si="28"/>
        <v>1</v>
      </c>
      <c r="AI68" s="119">
        <f t="shared" si="29"/>
        <v>0.84545454545454535</v>
      </c>
      <c r="AJ68" s="119">
        <f t="shared" si="30"/>
        <v>0.61818181818181817</v>
      </c>
      <c r="AK68" s="119">
        <f t="shared" si="31"/>
        <v>0.5</v>
      </c>
      <c r="AL68" s="119">
        <f t="shared" si="32"/>
        <v>0.70000000000000007</v>
      </c>
      <c r="AM68" s="119">
        <f t="shared" si="33"/>
        <v>0</v>
      </c>
      <c r="AN68" s="119">
        <f t="shared" si="34"/>
        <v>0.66666666666666663</v>
      </c>
      <c r="AO68" s="119">
        <f t="shared" si="35"/>
        <v>0.2</v>
      </c>
      <c r="AP68" s="119">
        <f t="shared" si="36"/>
        <v>0.5</v>
      </c>
      <c r="AQ68" s="119">
        <f t="shared" si="37"/>
        <v>0</v>
      </c>
      <c r="AR68" s="119">
        <f t="shared" si="38"/>
        <v>0.44510989926059791</v>
      </c>
    </row>
    <row r="69" spans="1:44" ht="12.6" customHeight="1" x14ac:dyDescent="0.25">
      <c r="A69" s="114">
        <v>66</v>
      </c>
      <c r="B69" s="115">
        <v>33.820800000000006</v>
      </c>
      <c r="C69" s="115">
        <v>24.510720000000003</v>
      </c>
      <c r="D69" s="115">
        <v>47.024640000000005</v>
      </c>
      <c r="E69" s="115">
        <v>87.971519999999998</v>
      </c>
      <c r="F69" s="115">
        <v>157.88448000000002</v>
      </c>
      <c r="G69" s="115">
        <v>75.578879999999998</v>
      </c>
      <c r="H69" s="115">
        <v>77.525760000000005</v>
      </c>
      <c r="I69" s="115">
        <v>54.175679999999993</v>
      </c>
      <c r="J69" s="115">
        <v>27.49344</v>
      </c>
      <c r="K69" s="115">
        <v>13.30368</v>
      </c>
      <c r="L69" s="115">
        <v>18.72</v>
      </c>
      <c r="M69" s="115">
        <v>14.56</v>
      </c>
      <c r="N69" s="115">
        <v>56.160000000000004</v>
      </c>
      <c r="O69" s="115">
        <v>87.36</v>
      </c>
      <c r="P69" s="115">
        <v>112.32000000000001</v>
      </c>
      <c r="Q69" s="118">
        <v>15</v>
      </c>
      <c r="R69" s="116">
        <v>3</v>
      </c>
      <c r="S69" s="117">
        <v>12</v>
      </c>
      <c r="T69" s="117">
        <v>30</v>
      </c>
      <c r="U69" s="117">
        <v>3</v>
      </c>
      <c r="V69" s="113">
        <v>107.76480000000001</v>
      </c>
      <c r="X69" s="119">
        <f t="shared" ref="X69:X132" si="39">($X$1-B69)/($X$1-$X$2)</f>
        <v>0.96498902707845646</v>
      </c>
      <c r="Y69" s="119">
        <f t="shared" si="19"/>
        <v>0.97482232493414844</v>
      </c>
      <c r="Z69" s="119">
        <f t="shared" si="20"/>
        <v>0.9157722313058807</v>
      </c>
      <c r="AA69" s="119">
        <f t="shared" si="21"/>
        <v>0.72430622747005291</v>
      </c>
      <c r="AB69" s="119">
        <f t="shared" si="22"/>
        <v>0.24199743918053762</v>
      </c>
      <c r="AC69" s="119">
        <f t="shared" si="23"/>
        <v>0</v>
      </c>
      <c r="AD69" s="119">
        <f t="shared" si="24"/>
        <v>0.27387492694330801</v>
      </c>
      <c r="AE69" s="119">
        <f t="shared" si="25"/>
        <v>0.12499095392186269</v>
      </c>
      <c r="AF69" s="119">
        <f t="shared" si="26"/>
        <v>0.66693067607216439</v>
      </c>
      <c r="AG69" s="119">
        <f t="shared" si="27"/>
        <v>0.87621801085528417</v>
      </c>
      <c r="AH69" s="119">
        <f t="shared" si="28"/>
        <v>0.85</v>
      </c>
      <c r="AI69" s="119">
        <f t="shared" si="29"/>
        <v>0.87272727272727268</v>
      </c>
      <c r="AJ69" s="119">
        <f t="shared" si="30"/>
        <v>0.50909090909090904</v>
      </c>
      <c r="AK69" s="119">
        <f t="shared" si="31"/>
        <v>0.30000000000000004</v>
      </c>
      <c r="AL69" s="119">
        <f t="shared" si="32"/>
        <v>0.10000000000000002</v>
      </c>
      <c r="AM69" s="119">
        <f t="shared" si="33"/>
        <v>0.42857142857142855</v>
      </c>
      <c r="AN69" s="119">
        <f t="shared" si="34"/>
        <v>0.66666666666666663</v>
      </c>
      <c r="AO69" s="119">
        <f t="shared" si="35"/>
        <v>0.2</v>
      </c>
      <c r="AP69" s="119">
        <f t="shared" si="36"/>
        <v>0.5</v>
      </c>
      <c r="AQ69" s="119">
        <f t="shared" si="37"/>
        <v>0</v>
      </c>
      <c r="AR69" s="119">
        <f t="shared" si="38"/>
        <v>0.51578998251183206</v>
      </c>
    </row>
    <row r="70" spans="1:44" ht="12.6" customHeight="1" x14ac:dyDescent="0.25">
      <c r="A70" s="114">
        <v>67</v>
      </c>
      <c r="B70" s="115">
        <v>35.181120000000007</v>
      </c>
      <c r="C70" s="115">
        <v>33.196800000000003</v>
      </c>
      <c r="D70" s="115">
        <v>43.655039999999993</v>
      </c>
      <c r="E70" s="115">
        <v>104.43264000000002</v>
      </c>
      <c r="F70" s="115">
        <v>174.24576000000002</v>
      </c>
      <c r="G70" s="115">
        <v>53.826239999999999</v>
      </c>
      <c r="H70" s="115">
        <v>35.992319999999999</v>
      </c>
      <c r="I70" s="115">
        <v>48.884160000000001</v>
      </c>
      <c r="J70" s="115">
        <v>12.31776</v>
      </c>
      <c r="K70" s="115">
        <v>7.0512000000000006</v>
      </c>
      <c r="L70" s="115">
        <v>0</v>
      </c>
      <c r="M70" s="115">
        <v>10.4</v>
      </c>
      <c r="N70" s="115">
        <v>41.6</v>
      </c>
      <c r="O70" s="115">
        <v>37.44</v>
      </c>
      <c r="P70" s="115">
        <v>124.80000000000001</v>
      </c>
      <c r="Q70" s="118">
        <v>15</v>
      </c>
      <c r="R70" s="116">
        <v>2</v>
      </c>
      <c r="S70" s="117">
        <v>12</v>
      </c>
      <c r="T70" s="117">
        <v>30</v>
      </c>
      <c r="U70" s="117">
        <v>3</v>
      </c>
      <c r="V70" s="113">
        <v>117.64896000000002</v>
      </c>
      <c r="X70" s="119">
        <f t="shared" si="39"/>
        <v>0.96153505525461147</v>
      </c>
      <c r="Y70" s="119">
        <f t="shared" si="19"/>
        <v>0.95233835296456437</v>
      </c>
      <c r="Z70" s="119">
        <f t="shared" si="20"/>
        <v>0.9261879397372631</v>
      </c>
      <c r="AA70" s="119">
        <f t="shared" si="21"/>
        <v>0.66138322713856357</v>
      </c>
      <c r="AB70" s="119">
        <f t="shared" si="22"/>
        <v>0.15664402439289035</v>
      </c>
      <c r="AC70" s="119">
        <f t="shared" si="23"/>
        <v>0.28781373844121533</v>
      </c>
      <c r="AD70" s="119">
        <f t="shared" si="24"/>
        <v>0.66288720046756278</v>
      </c>
      <c r="AE70" s="119">
        <f t="shared" si="25"/>
        <v>0.21046863853939438</v>
      </c>
      <c r="AF70" s="119">
        <f t="shared" si="26"/>
        <v>0.85196095261876514</v>
      </c>
      <c r="AG70" s="119">
        <f t="shared" si="27"/>
        <v>0.94221097890075889</v>
      </c>
      <c r="AH70" s="119">
        <f t="shared" si="28"/>
        <v>1</v>
      </c>
      <c r="AI70" s="119">
        <f t="shared" si="29"/>
        <v>0.90909090909090906</v>
      </c>
      <c r="AJ70" s="119">
        <f t="shared" si="30"/>
        <v>0.63636363636363646</v>
      </c>
      <c r="AK70" s="119">
        <f t="shared" si="31"/>
        <v>0.70000000000000007</v>
      </c>
      <c r="AL70" s="119">
        <f t="shared" si="32"/>
        <v>0</v>
      </c>
      <c r="AM70" s="119">
        <f t="shared" si="33"/>
        <v>0.42857142857142855</v>
      </c>
      <c r="AN70" s="119">
        <f t="shared" si="34"/>
        <v>0.83333333333333337</v>
      </c>
      <c r="AO70" s="119">
        <f t="shared" si="35"/>
        <v>0.2</v>
      </c>
      <c r="AP70" s="119">
        <f t="shared" si="36"/>
        <v>0.5</v>
      </c>
      <c r="AQ70" s="119">
        <f t="shared" si="37"/>
        <v>0</v>
      </c>
      <c r="AR70" s="119">
        <f t="shared" si="38"/>
        <v>0.41977175620826868</v>
      </c>
    </row>
    <row r="71" spans="1:44" ht="12.6" customHeight="1" x14ac:dyDescent="0.25">
      <c r="A71" s="114">
        <v>68</v>
      </c>
      <c r="B71" s="115">
        <v>173.30867999999998</v>
      </c>
      <c r="C71" s="115">
        <v>173.64815999999999</v>
      </c>
      <c r="D71" s="115">
        <v>73.162080000000003</v>
      </c>
      <c r="E71" s="115">
        <v>32.275439999999996</v>
      </c>
      <c r="F71" s="115">
        <v>18.489239999999999</v>
      </c>
      <c r="G71" s="115">
        <v>1.1385000000000001</v>
      </c>
      <c r="H71" s="115">
        <v>0.41399999999999998</v>
      </c>
      <c r="I71" s="115">
        <v>14.696999999999999</v>
      </c>
      <c r="J71" s="115">
        <v>42.675119999999993</v>
      </c>
      <c r="K71" s="115">
        <v>46.2438</v>
      </c>
      <c r="L71" s="115">
        <v>82.8</v>
      </c>
      <c r="M71" s="115">
        <v>78.66</v>
      </c>
      <c r="N71" s="115">
        <v>82.8</v>
      </c>
      <c r="O71" s="115">
        <v>8.2799999999999994</v>
      </c>
      <c r="P71" s="115">
        <v>0</v>
      </c>
      <c r="Q71" s="118">
        <v>18</v>
      </c>
      <c r="R71" s="116">
        <v>1</v>
      </c>
      <c r="S71" s="117">
        <v>5</v>
      </c>
      <c r="T71" s="117">
        <v>40</v>
      </c>
      <c r="U71" s="117">
        <v>3</v>
      </c>
      <c r="V71" s="113">
        <v>107.63999999999999</v>
      </c>
      <c r="X71" s="119">
        <f t="shared" si="39"/>
        <v>0.61081706218205545</v>
      </c>
      <c r="Y71" s="119">
        <f t="shared" si="19"/>
        <v>0.58877913622583367</v>
      </c>
      <c r="Z71" s="119">
        <f t="shared" si="20"/>
        <v>0.8349792724434778</v>
      </c>
      <c r="AA71" s="119">
        <f t="shared" si="21"/>
        <v>0.93720574222376618</v>
      </c>
      <c r="AB71" s="119">
        <f t="shared" si="22"/>
        <v>0.96919358392860422</v>
      </c>
      <c r="AC71" s="119">
        <f t="shared" si="23"/>
        <v>0.98493626790976541</v>
      </c>
      <c r="AD71" s="119">
        <f t="shared" si="24"/>
        <v>0.99612237557883376</v>
      </c>
      <c r="AE71" s="119">
        <f t="shared" si="25"/>
        <v>0.76271813971279989</v>
      </c>
      <c r="AF71" s="119">
        <f t="shared" si="26"/>
        <v>0.48182724421000073</v>
      </c>
      <c r="AG71" s="119">
        <f t="shared" si="27"/>
        <v>0.52854536151068809</v>
      </c>
      <c r="AH71" s="119">
        <f t="shared" si="28"/>
        <v>0.33653846153846162</v>
      </c>
      <c r="AI71" s="119">
        <f t="shared" si="29"/>
        <v>0.31241258741258748</v>
      </c>
      <c r="AJ71" s="119">
        <f t="shared" si="30"/>
        <v>0.27622377622377631</v>
      </c>
      <c r="AK71" s="119">
        <f t="shared" si="31"/>
        <v>0.93365384615384617</v>
      </c>
      <c r="AL71" s="119">
        <f t="shared" si="32"/>
        <v>1</v>
      </c>
      <c r="AM71" s="119">
        <f t="shared" si="33"/>
        <v>0</v>
      </c>
      <c r="AN71" s="119">
        <f t="shared" si="34"/>
        <v>1</v>
      </c>
      <c r="AO71" s="119">
        <f t="shared" si="35"/>
        <v>0.9</v>
      </c>
      <c r="AP71" s="119">
        <f t="shared" si="36"/>
        <v>0</v>
      </c>
      <c r="AQ71" s="119">
        <f t="shared" si="37"/>
        <v>0</v>
      </c>
      <c r="AR71" s="119">
        <f t="shared" si="38"/>
        <v>0.51700233385404892</v>
      </c>
    </row>
    <row r="72" spans="1:44" ht="12.6" customHeight="1" x14ac:dyDescent="0.25">
      <c r="A72" s="114">
        <v>69</v>
      </c>
      <c r="B72" s="115">
        <v>305.99712</v>
      </c>
      <c r="C72" s="115">
        <v>273.02496000000002</v>
      </c>
      <c r="D72" s="115">
        <v>135.03360000000001</v>
      </c>
      <c r="E72" s="115">
        <v>57.507840000000002</v>
      </c>
      <c r="F72" s="115">
        <v>34.27008</v>
      </c>
      <c r="G72" s="115">
        <v>0</v>
      </c>
      <c r="H72" s="115">
        <v>0</v>
      </c>
      <c r="I72" s="115">
        <v>2.8704000000000001</v>
      </c>
      <c r="J72" s="115">
        <v>43.954559999999994</v>
      </c>
      <c r="K72" s="115">
        <v>58.094399999999993</v>
      </c>
      <c r="L72" s="115">
        <v>124.80000000000001</v>
      </c>
      <c r="M72" s="115">
        <v>109.2</v>
      </c>
      <c r="N72" s="115">
        <v>14.56</v>
      </c>
      <c r="O72" s="115">
        <v>0</v>
      </c>
      <c r="P72" s="115">
        <v>27.456</v>
      </c>
      <c r="Q72" s="118">
        <v>18</v>
      </c>
      <c r="R72" s="116">
        <v>5</v>
      </c>
      <c r="S72" s="117">
        <v>9</v>
      </c>
      <c r="T72" s="117">
        <v>30</v>
      </c>
      <c r="U72" s="117">
        <v>3</v>
      </c>
      <c r="V72" s="113">
        <v>104.60736</v>
      </c>
      <c r="X72" s="119">
        <f t="shared" si="39"/>
        <v>0.27390947197537774</v>
      </c>
      <c r="Y72" s="119">
        <f t="shared" si="19"/>
        <v>0.33154167287908143</v>
      </c>
      <c r="Z72" s="119">
        <f t="shared" si="20"/>
        <v>0.64372935775732887</v>
      </c>
      <c r="AA72" s="119">
        <f t="shared" si="21"/>
        <v>0.84075432740118639</v>
      </c>
      <c r="AB72" s="119">
        <f t="shared" si="22"/>
        <v>0.8868682046051346</v>
      </c>
      <c r="AC72" s="119">
        <f t="shared" si="23"/>
        <v>1</v>
      </c>
      <c r="AD72" s="119">
        <f t="shared" si="24"/>
        <v>1</v>
      </c>
      <c r="AE72" s="119">
        <f t="shared" si="25"/>
        <v>0.95376161774892221</v>
      </c>
      <c r="AF72" s="119">
        <f t="shared" si="26"/>
        <v>0.46622760471939584</v>
      </c>
      <c r="AG72" s="119">
        <f t="shared" si="27"/>
        <v>0.40346599026604568</v>
      </c>
      <c r="AH72" s="119">
        <f t="shared" si="28"/>
        <v>0</v>
      </c>
      <c r="AI72" s="119">
        <f t="shared" si="29"/>
        <v>4.5454545454545477E-2</v>
      </c>
      <c r="AJ72" s="119">
        <f t="shared" si="30"/>
        <v>0.87272727272727268</v>
      </c>
      <c r="AK72" s="119">
        <f t="shared" si="31"/>
        <v>1</v>
      </c>
      <c r="AL72" s="119">
        <f t="shared" si="32"/>
        <v>0.78</v>
      </c>
      <c r="AM72" s="119">
        <f t="shared" si="33"/>
        <v>0</v>
      </c>
      <c r="AN72" s="119">
        <f t="shared" si="34"/>
        <v>0.33333333333333331</v>
      </c>
      <c r="AO72" s="119">
        <f t="shared" si="35"/>
        <v>0.5</v>
      </c>
      <c r="AP72" s="119">
        <f t="shared" si="36"/>
        <v>0.5</v>
      </c>
      <c r="AQ72" s="119">
        <f t="shared" si="37"/>
        <v>0</v>
      </c>
      <c r="AR72" s="119">
        <f t="shared" si="38"/>
        <v>0.54646247146991478</v>
      </c>
    </row>
    <row r="73" spans="1:44" ht="12.6" customHeight="1" x14ac:dyDescent="0.25">
      <c r="A73" s="114">
        <v>70</v>
      </c>
      <c r="B73" s="115">
        <v>203.01732000000001</v>
      </c>
      <c r="C73" s="115">
        <v>181.14156</v>
      </c>
      <c r="D73" s="115">
        <v>89.58959999999999</v>
      </c>
      <c r="E73" s="115">
        <v>38.154239999999994</v>
      </c>
      <c r="F73" s="115">
        <v>22.736880000000003</v>
      </c>
      <c r="G73" s="115">
        <v>0</v>
      </c>
      <c r="H73" s="115">
        <v>0</v>
      </c>
      <c r="I73" s="115">
        <v>1.9043999999999996</v>
      </c>
      <c r="J73" s="115">
        <v>29.16216</v>
      </c>
      <c r="K73" s="115">
        <v>38.543399999999998</v>
      </c>
      <c r="L73" s="115">
        <v>82.8</v>
      </c>
      <c r="M73" s="115">
        <v>82.8</v>
      </c>
      <c r="N73" s="115">
        <v>8.2799999999999994</v>
      </c>
      <c r="O73" s="115">
        <v>0</v>
      </c>
      <c r="P73" s="115">
        <v>18.216000000000001</v>
      </c>
      <c r="Q73" s="118">
        <v>12</v>
      </c>
      <c r="R73" s="116">
        <v>3</v>
      </c>
      <c r="S73" s="117">
        <v>5</v>
      </c>
      <c r="T73" s="117">
        <v>40</v>
      </c>
      <c r="U73" s="117">
        <v>1</v>
      </c>
      <c r="V73" s="113">
        <v>67.849999999999994</v>
      </c>
      <c r="X73" s="119">
        <f t="shared" si="39"/>
        <v>0.53538421881817444</v>
      </c>
      <c r="Y73" s="119">
        <f t="shared" si="19"/>
        <v>0.56938242383579341</v>
      </c>
      <c r="Z73" s="119">
        <f t="shared" si="20"/>
        <v>0.78420046826176371</v>
      </c>
      <c r="AA73" s="119">
        <f t="shared" si="21"/>
        <v>0.91473389739493571</v>
      </c>
      <c r="AB73" s="119">
        <f t="shared" si="22"/>
        <v>0.94703452432027269</v>
      </c>
      <c r="AC73" s="119">
        <f t="shared" si="23"/>
        <v>1</v>
      </c>
      <c r="AD73" s="119">
        <f t="shared" si="24"/>
        <v>1</v>
      </c>
      <c r="AE73" s="119">
        <f t="shared" si="25"/>
        <v>0.96936610253600342</v>
      </c>
      <c r="AF73" s="119">
        <f t="shared" si="26"/>
        <v>0.64658471970784692</v>
      </c>
      <c r="AG73" s="119">
        <f t="shared" si="27"/>
        <v>0.60982067164960463</v>
      </c>
      <c r="AH73" s="119">
        <f t="shared" si="28"/>
        <v>0.33653846153846162</v>
      </c>
      <c r="AI73" s="119">
        <f t="shared" si="29"/>
        <v>0.27622377622377631</v>
      </c>
      <c r="AJ73" s="119">
        <f t="shared" si="30"/>
        <v>0.92762237762237765</v>
      </c>
      <c r="AK73" s="119">
        <f t="shared" si="31"/>
        <v>1</v>
      </c>
      <c r="AL73" s="119">
        <f t="shared" si="32"/>
        <v>0.85403846153846152</v>
      </c>
      <c r="AM73" s="119">
        <f t="shared" si="33"/>
        <v>0.8571428571428571</v>
      </c>
      <c r="AN73" s="119">
        <f t="shared" si="34"/>
        <v>0.66666666666666663</v>
      </c>
      <c r="AO73" s="119">
        <f t="shared" si="35"/>
        <v>0.9</v>
      </c>
      <c r="AP73" s="119">
        <f t="shared" si="36"/>
        <v>0</v>
      </c>
      <c r="AQ73" s="119">
        <f t="shared" si="37"/>
        <v>1</v>
      </c>
      <c r="AR73" s="119">
        <f t="shared" si="38"/>
        <v>0.90353646772266116</v>
      </c>
    </row>
    <row r="74" spans="1:44" ht="12.6" customHeight="1" x14ac:dyDescent="0.25">
      <c r="A74" s="114">
        <v>71</v>
      </c>
      <c r="B74" s="115">
        <v>331.63</v>
      </c>
      <c r="C74" s="115">
        <v>238.21</v>
      </c>
      <c r="D74" s="115">
        <v>201.08</v>
      </c>
      <c r="E74" s="115">
        <v>98.06</v>
      </c>
      <c r="F74" s="115">
        <v>34.520000000000003</v>
      </c>
      <c r="G74" s="115">
        <v>0</v>
      </c>
      <c r="H74" s="115">
        <v>0</v>
      </c>
      <c r="I74" s="115">
        <v>0.14000000000000001</v>
      </c>
      <c r="J74" s="115">
        <v>14.94</v>
      </c>
      <c r="K74" s="115">
        <v>50</v>
      </c>
      <c r="L74" s="115">
        <v>100</v>
      </c>
      <c r="M74" s="115">
        <v>100</v>
      </c>
      <c r="N74" s="115">
        <v>100</v>
      </c>
      <c r="O74" s="115">
        <v>93.6</v>
      </c>
      <c r="P74" s="115">
        <v>18.8</v>
      </c>
      <c r="Q74" s="118">
        <v>17</v>
      </c>
      <c r="R74" s="116">
        <v>1</v>
      </c>
      <c r="S74" s="117">
        <v>7</v>
      </c>
      <c r="T74" s="117">
        <v>20</v>
      </c>
      <c r="U74" s="117">
        <v>1</v>
      </c>
      <c r="V74" s="113">
        <v>126.33100000000002</v>
      </c>
      <c r="W74" s="109"/>
      <c r="X74" s="119">
        <f t="shared" si="39"/>
        <v>0.20882534082682444</v>
      </c>
      <c r="Y74" s="119">
        <f t="shared" si="19"/>
        <v>0.4216604128356774</v>
      </c>
      <c r="Z74" s="119">
        <f t="shared" si="20"/>
        <v>0.43957454847953409</v>
      </c>
      <c r="AA74" s="119">
        <f t="shared" si="21"/>
        <v>0.68574278644148234</v>
      </c>
      <c r="AB74" s="119">
        <f t="shared" si="22"/>
        <v>0.88556442364033672</v>
      </c>
      <c r="AC74" s="119">
        <f t="shared" si="23"/>
        <v>1</v>
      </c>
      <c r="AD74" s="119">
        <f t="shared" si="24"/>
        <v>1</v>
      </c>
      <c r="AE74" s="119">
        <f t="shared" si="25"/>
        <v>0.9978677101533181</v>
      </c>
      <c r="AF74" s="119">
        <f t="shared" si="26"/>
        <v>0.81998915350521262</v>
      </c>
      <c r="AG74" s="119">
        <f t="shared" si="27"/>
        <v>0.48889984699926026</v>
      </c>
      <c r="AH74" s="119">
        <f t="shared" si="28"/>
        <v>0.19871794871794879</v>
      </c>
      <c r="AI74" s="119">
        <f t="shared" si="29"/>
        <v>0.12587412587412591</v>
      </c>
      <c r="AJ74" s="119">
        <f t="shared" si="30"/>
        <v>0.12587412587412591</v>
      </c>
      <c r="AK74" s="119">
        <f t="shared" si="31"/>
        <v>0.25000000000000011</v>
      </c>
      <c r="AL74" s="119">
        <f t="shared" si="32"/>
        <v>0.84935897435897445</v>
      </c>
      <c r="AM74" s="119">
        <f t="shared" si="33"/>
        <v>0.14285714285714285</v>
      </c>
      <c r="AN74" s="119">
        <f t="shared" si="34"/>
        <v>1</v>
      </c>
      <c r="AO74" s="119">
        <f t="shared" si="35"/>
        <v>0.7</v>
      </c>
      <c r="AP74" s="119">
        <f t="shared" si="36"/>
        <v>1</v>
      </c>
      <c r="AQ74" s="119">
        <f t="shared" si="37"/>
        <v>1</v>
      </c>
      <c r="AR74" s="119">
        <f t="shared" si="38"/>
        <v>0.33543134877894853</v>
      </c>
    </row>
    <row r="75" spans="1:44" ht="12.6" customHeight="1" x14ac:dyDescent="0.25">
      <c r="A75" s="114">
        <v>72</v>
      </c>
      <c r="B75" s="115">
        <v>214.02</v>
      </c>
      <c r="C75" s="115">
        <v>179.32</v>
      </c>
      <c r="D75" s="115">
        <v>111.58</v>
      </c>
      <c r="E75" s="115">
        <v>51.45</v>
      </c>
      <c r="F75" s="115">
        <v>47.99</v>
      </c>
      <c r="G75" s="115">
        <v>0</v>
      </c>
      <c r="H75" s="115">
        <v>0.26</v>
      </c>
      <c r="I75" s="115">
        <v>14.13</v>
      </c>
      <c r="J75" s="115">
        <v>42.72</v>
      </c>
      <c r="K75" s="115">
        <v>38.68</v>
      </c>
      <c r="L75" s="115">
        <v>100</v>
      </c>
      <c r="M75" s="115">
        <v>100</v>
      </c>
      <c r="N75" s="115">
        <v>3</v>
      </c>
      <c r="O75" s="115">
        <v>4</v>
      </c>
      <c r="P75" s="115">
        <v>3</v>
      </c>
      <c r="Q75" s="118">
        <v>13</v>
      </c>
      <c r="R75" s="116">
        <v>2</v>
      </c>
      <c r="S75" s="117">
        <v>8</v>
      </c>
      <c r="T75" s="117">
        <v>20</v>
      </c>
      <c r="U75" s="117">
        <v>1</v>
      </c>
      <c r="V75" s="113">
        <v>106.71100000000001</v>
      </c>
      <c r="W75" s="109"/>
      <c r="X75" s="119">
        <f t="shared" si="39"/>
        <v>0.5074474490090245</v>
      </c>
      <c r="Y75" s="119">
        <f t="shared" si="19"/>
        <v>0.57409754319699147</v>
      </c>
      <c r="Z75" s="119">
        <f t="shared" si="20"/>
        <v>0.71622634828032017</v>
      </c>
      <c r="AA75" s="119">
        <f t="shared" si="21"/>
        <v>0.86391055664488958</v>
      </c>
      <c r="AB75" s="119">
        <f t="shared" si="22"/>
        <v>0.81529421879147346</v>
      </c>
      <c r="AC75" s="119">
        <f t="shared" si="23"/>
        <v>1</v>
      </c>
      <c r="AD75" s="119">
        <f t="shared" si="24"/>
        <v>0.99756477693356704</v>
      </c>
      <c r="AE75" s="119">
        <f t="shared" si="25"/>
        <v>0.77187729382695625</v>
      </c>
      <c r="AF75" s="119">
        <f t="shared" si="26"/>
        <v>0.48128004244959116</v>
      </c>
      <c r="AG75" s="119">
        <f t="shared" si="27"/>
        <v>0.60837890143442408</v>
      </c>
      <c r="AH75" s="119">
        <f t="shared" si="28"/>
        <v>0.19871794871794879</v>
      </c>
      <c r="AI75" s="119">
        <f t="shared" si="29"/>
        <v>0.12587412587412591</v>
      </c>
      <c r="AJ75" s="119">
        <f t="shared" si="30"/>
        <v>0.97377622377622375</v>
      </c>
      <c r="AK75" s="119">
        <f t="shared" si="31"/>
        <v>0.96794871794871795</v>
      </c>
      <c r="AL75" s="119">
        <f t="shared" si="32"/>
        <v>0.97596153846153844</v>
      </c>
      <c r="AM75" s="119">
        <f t="shared" si="33"/>
        <v>0.7142857142857143</v>
      </c>
      <c r="AN75" s="119">
        <f t="shared" si="34"/>
        <v>0.83333333333333337</v>
      </c>
      <c r="AO75" s="119">
        <f t="shared" si="35"/>
        <v>0.6</v>
      </c>
      <c r="AP75" s="119">
        <f t="shared" si="36"/>
        <v>1</v>
      </c>
      <c r="AQ75" s="119">
        <f t="shared" si="37"/>
        <v>1</v>
      </c>
      <c r="AR75" s="119">
        <f t="shared" si="38"/>
        <v>0.52602696844474839</v>
      </c>
    </row>
    <row r="76" spans="1:44" ht="12.6" customHeight="1" x14ac:dyDescent="0.25">
      <c r="A76" s="114">
        <v>73</v>
      </c>
      <c r="B76" s="115">
        <v>252.72</v>
      </c>
      <c r="C76" s="115">
        <v>321.39999999999998</v>
      </c>
      <c r="D76" s="115">
        <v>275.07</v>
      </c>
      <c r="E76" s="115">
        <v>222.32</v>
      </c>
      <c r="F76" s="115">
        <v>148.01</v>
      </c>
      <c r="G76" s="115">
        <v>1.53</v>
      </c>
      <c r="H76" s="115">
        <v>1.55</v>
      </c>
      <c r="I76" s="115">
        <v>0.01</v>
      </c>
      <c r="J76" s="115">
        <v>0.22</v>
      </c>
      <c r="K76" s="115">
        <v>3.23</v>
      </c>
      <c r="L76" s="115">
        <v>100</v>
      </c>
      <c r="M76" s="115">
        <v>82</v>
      </c>
      <c r="N76" s="115">
        <v>100</v>
      </c>
      <c r="O76" s="115">
        <v>100</v>
      </c>
      <c r="P76" s="115">
        <v>36.9</v>
      </c>
      <c r="Q76" s="118">
        <v>11</v>
      </c>
      <c r="R76" s="116">
        <v>3</v>
      </c>
      <c r="S76" s="117">
        <v>6</v>
      </c>
      <c r="T76" s="117">
        <v>20</v>
      </c>
      <c r="U76" s="117">
        <v>1</v>
      </c>
      <c r="V76" s="113">
        <v>92.759</v>
      </c>
      <c r="W76" s="109"/>
      <c r="X76" s="119">
        <f t="shared" si="39"/>
        <v>0.40918475377349056</v>
      </c>
      <c r="Y76" s="119">
        <f t="shared" si="19"/>
        <v>0.20632258171396387</v>
      </c>
      <c r="Z76" s="119">
        <f t="shared" si="20"/>
        <v>0.21086542370567771</v>
      </c>
      <c r="AA76" s="119">
        <f t="shared" si="21"/>
        <v>0.21075614997987824</v>
      </c>
      <c r="AB76" s="119">
        <f t="shared" si="22"/>
        <v>0.29351055962419059</v>
      </c>
      <c r="AC76" s="119">
        <f t="shared" si="23"/>
        <v>0.97975624936490191</v>
      </c>
      <c r="AD76" s="119">
        <f t="shared" si="24"/>
        <v>0.98548232402703473</v>
      </c>
      <c r="AE76" s="119">
        <f t="shared" si="25"/>
        <v>0.9999676925780806</v>
      </c>
      <c r="AF76" s="119">
        <f t="shared" si="26"/>
        <v>0.9994635276858731</v>
      </c>
      <c r="AG76" s="119">
        <f t="shared" si="27"/>
        <v>0.98254254805337793</v>
      </c>
      <c r="AH76" s="119">
        <f t="shared" si="28"/>
        <v>0.19871794871794879</v>
      </c>
      <c r="AI76" s="119">
        <f t="shared" si="29"/>
        <v>0.28321678321678323</v>
      </c>
      <c r="AJ76" s="119">
        <f t="shared" si="30"/>
        <v>0.12587412587412591</v>
      </c>
      <c r="AK76" s="119">
        <f t="shared" si="31"/>
        <v>0.19871794871794879</v>
      </c>
      <c r="AL76" s="119">
        <f t="shared" si="32"/>
        <v>0.70432692307692302</v>
      </c>
      <c r="AM76" s="119">
        <f t="shared" si="33"/>
        <v>1</v>
      </c>
      <c r="AN76" s="119">
        <f t="shared" si="34"/>
        <v>0.66666666666666663</v>
      </c>
      <c r="AO76" s="119">
        <f t="shared" si="35"/>
        <v>0.8</v>
      </c>
      <c r="AP76" s="119">
        <f t="shared" si="36"/>
        <v>1</v>
      </c>
      <c r="AQ76" s="119">
        <f t="shared" si="37"/>
        <v>1</v>
      </c>
      <c r="AR76" s="119">
        <f t="shared" si="38"/>
        <v>0.66156163131820611</v>
      </c>
    </row>
    <row r="77" spans="1:44" ht="12.6" customHeight="1" x14ac:dyDescent="0.25">
      <c r="A77" s="114">
        <v>74</v>
      </c>
      <c r="B77" s="115">
        <v>250.96</v>
      </c>
      <c r="C77" s="115">
        <v>107.69</v>
      </c>
      <c r="D77" s="115">
        <v>48.58</v>
      </c>
      <c r="E77" s="115">
        <v>28.62</v>
      </c>
      <c r="F77" s="115">
        <v>25.48</v>
      </c>
      <c r="G77" s="115">
        <v>0</v>
      </c>
      <c r="H77" s="115">
        <v>7.71</v>
      </c>
      <c r="I77" s="115">
        <v>34.64</v>
      </c>
      <c r="J77" s="115">
        <v>37.909999999999997</v>
      </c>
      <c r="K77" s="115">
        <v>24.66</v>
      </c>
      <c r="L77" s="115">
        <v>100</v>
      </c>
      <c r="M77" s="115">
        <v>90</v>
      </c>
      <c r="N77" s="115">
        <v>90</v>
      </c>
      <c r="O77" s="115">
        <v>15</v>
      </c>
      <c r="P77" s="115">
        <v>0</v>
      </c>
      <c r="Q77" s="118">
        <v>18</v>
      </c>
      <c r="R77" s="116">
        <v>1</v>
      </c>
      <c r="S77" s="117">
        <v>9</v>
      </c>
      <c r="T77" s="117">
        <v>20</v>
      </c>
      <c r="U77" s="117">
        <v>1</v>
      </c>
      <c r="V77" s="113">
        <v>130.14600000000002</v>
      </c>
      <c r="W77" s="109"/>
      <c r="X77" s="119">
        <f t="shared" si="39"/>
        <v>0.41365354818213501</v>
      </c>
      <c r="Y77" s="119">
        <f t="shared" si="19"/>
        <v>0.75951224259894301</v>
      </c>
      <c r="Z77" s="119">
        <f t="shared" si="20"/>
        <v>0.91096448668757735</v>
      </c>
      <c r="AA77" s="119">
        <f t="shared" si="21"/>
        <v>0.95117874359498145</v>
      </c>
      <c r="AB77" s="119">
        <f t="shared" si="22"/>
        <v>0.9327242344668939</v>
      </c>
      <c r="AC77" s="119">
        <f t="shared" si="23"/>
        <v>1</v>
      </c>
      <c r="AD77" s="119">
        <f t="shared" si="24"/>
        <v>0.92778626983770185</v>
      </c>
      <c r="AE77" s="119">
        <f t="shared" si="25"/>
        <v>0.44056468204327642</v>
      </c>
      <c r="AF77" s="119">
        <f t="shared" si="26"/>
        <v>0.53992622042574445</v>
      </c>
      <c r="AG77" s="119">
        <f t="shared" si="27"/>
        <v>0.75635561019599629</v>
      </c>
      <c r="AH77" s="119">
        <f t="shared" si="28"/>
        <v>0.19871794871794879</v>
      </c>
      <c r="AI77" s="119">
        <f t="shared" si="29"/>
        <v>0.21328671328671334</v>
      </c>
      <c r="AJ77" s="119">
        <f t="shared" si="30"/>
        <v>0.21328671328671334</v>
      </c>
      <c r="AK77" s="119">
        <f t="shared" si="31"/>
        <v>0.87980769230769229</v>
      </c>
      <c r="AL77" s="119">
        <f t="shared" si="32"/>
        <v>1</v>
      </c>
      <c r="AM77" s="119">
        <f t="shared" si="33"/>
        <v>0</v>
      </c>
      <c r="AN77" s="119">
        <f t="shared" si="34"/>
        <v>1</v>
      </c>
      <c r="AO77" s="119">
        <f t="shared" si="35"/>
        <v>0.5</v>
      </c>
      <c r="AP77" s="119">
        <f t="shared" si="36"/>
        <v>1</v>
      </c>
      <c r="AQ77" s="119">
        <f t="shared" si="37"/>
        <v>1</v>
      </c>
      <c r="AR77" s="119">
        <f t="shared" si="38"/>
        <v>0.29837108939948748</v>
      </c>
    </row>
    <row r="78" spans="1:44" ht="12.6" customHeight="1" x14ac:dyDescent="0.25">
      <c r="A78" s="114">
        <v>75</v>
      </c>
      <c r="B78" s="115">
        <v>241.34</v>
      </c>
      <c r="C78" s="115">
        <v>105.8</v>
      </c>
      <c r="D78" s="115">
        <v>49.86</v>
      </c>
      <c r="E78" s="115">
        <v>29.17</v>
      </c>
      <c r="F78" s="115">
        <v>15.73</v>
      </c>
      <c r="G78" s="115">
        <v>0</v>
      </c>
      <c r="H78" s="115">
        <v>8.89</v>
      </c>
      <c r="I78" s="115">
        <v>34.35</v>
      </c>
      <c r="J78" s="115">
        <v>35.71</v>
      </c>
      <c r="K78" s="115">
        <v>77.180000000000007</v>
      </c>
      <c r="L78" s="115">
        <v>97</v>
      </c>
      <c r="M78" s="115">
        <v>5</v>
      </c>
      <c r="N78" s="115">
        <v>30</v>
      </c>
      <c r="O78" s="115">
        <v>5</v>
      </c>
      <c r="P78" s="115">
        <v>30</v>
      </c>
      <c r="Q78" s="118">
        <v>12</v>
      </c>
      <c r="R78" s="116">
        <v>2</v>
      </c>
      <c r="S78" s="117">
        <v>9</v>
      </c>
      <c r="T78" s="117">
        <v>20</v>
      </c>
      <c r="U78" s="117">
        <v>1</v>
      </c>
      <c r="V78" s="113">
        <v>103.55000000000001</v>
      </c>
      <c r="W78" s="109"/>
      <c r="X78" s="119">
        <f t="shared" si="39"/>
        <v>0.43807957216574833</v>
      </c>
      <c r="Y78" s="119">
        <f t="shared" si="19"/>
        <v>0.76440451932475184</v>
      </c>
      <c r="Z78" s="119">
        <f t="shared" si="20"/>
        <v>0.90700790228819173</v>
      </c>
      <c r="AA78" s="119">
        <f t="shared" si="21"/>
        <v>0.9490763562615363</v>
      </c>
      <c r="AB78" s="119">
        <f t="shared" si="22"/>
        <v>0.98358796848889962</v>
      </c>
      <c r="AC78" s="119">
        <f t="shared" si="23"/>
        <v>1</v>
      </c>
      <c r="AD78" s="119">
        <f t="shared" si="24"/>
        <v>0.91673410361312169</v>
      </c>
      <c r="AE78" s="119">
        <f t="shared" si="25"/>
        <v>0.44524925822159273</v>
      </c>
      <c r="AF78" s="119">
        <f t="shared" si="26"/>
        <v>0.56674983613209318</v>
      </c>
      <c r="AG78" s="119">
        <f t="shared" si="27"/>
        <v>0.20202346011341635</v>
      </c>
      <c r="AH78" s="119">
        <f t="shared" si="28"/>
        <v>0.22275641025641033</v>
      </c>
      <c r="AI78" s="119">
        <f t="shared" si="29"/>
        <v>0.95629370629370625</v>
      </c>
      <c r="AJ78" s="119">
        <f t="shared" si="30"/>
        <v>0.73776223776223782</v>
      </c>
      <c r="AK78" s="119">
        <f t="shared" si="31"/>
        <v>0.95993589743589747</v>
      </c>
      <c r="AL78" s="119">
        <f t="shared" si="32"/>
        <v>0.75961538461538469</v>
      </c>
      <c r="AM78" s="119">
        <f t="shared" si="33"/>
        <v>0.8571428571428571</v>
      </c>
      <c r="AN78" s="119">
        <f t="shared" si="34"/>
        <v>0.83333333333333337</v>
      </c>
      <c r="AO78" s="119">
        <f t="shared" si="35"/>
        <v>0.5</v>
      </c>
      <c r="AP78" s="119">
        <f t="shared" si="36"/>
        <v>1</v>
      </c>
      <c r="AQ78" s="119">
        <f t="shared" si="37"/>
        <v>1</v>
      </c>
      <c r="AR78" s="119">
        <f t="shared" si="38"/>
        <v>0.55673404050201614</v>
      </c>
    </row>
    <row r="79" spans="1:44" ht="12.6" customHeight="1" x14ac:dyDescent="0.25">
      <c r="A79" s="114">
        <v>76</v>
      </c>
      <c r="B79" s="115">
        <v>117.1</v>
      </c>
      <c r="C79" s="115">
        <v>41.39</v>
      </c>
      <c r="D79" s="115">
        <v>27.6</v>
      </c>
      <c r="E79" s="115">
        <v>19.809999999999999</v>
      </c>
      <c r="F79" s="115">
        <v>38.909999999999997</v>
      </c>
      <c r="G79" s="115">
        <v>3.28</v>
      </c>
      <c r="H79" s="115">
        <v>39.4</v>
      </c>
      <c r="I79" s="115">
        <v>49.61</v>
      </c>
      <c r="J79" s="115">
        <v>50.87</v>
      </c>
      <c r="K79" s="115">
        <v>32.92</v>
      </c>
      <c r="L79" s="115">
        <v>40</v>
      </c>
      <c r="M79" s="115">
        <v>20</v>
      </c>
      <c r="N79" s="115">
        <v>5</v>
      </c>
      <c r="O79" s="115">
        <v>13</v>
      </c>
      <c r="P79" s="115">
        <v>30</v>
      </c>
      <c r="Q79" s="118">
        <v>13</v>
      </c>
      <c r="R79" s="116">
        <v>3</v>
      </c>
      <c r="S79" s="117">
        <v>10</v>
      </c>
      <c r="T79" s="117">
        <v>20</v>
      </c>
      <c r="U79" s="117">
        <v>1</v>
      </c>
      <c r="V79" s="113">
        <v>101.26100000000001</v>
      </c>
      <c r="W79" s="109"/>
      <c r="X79" s="119">
        <f t="shared" si="39"/>
        <v>0.75353583201233054</v>
      </c>
      <c r="Y79" s="119">
        <f t="shared" si="19"/>
        <v>0.93113020393287282</v>
      </c>
      <c r="Z79" s="119">
        <f t="shared" si="20"/>
        <v>0.97581537785875583</v>
      </c>
      <c r="AA79" s="119">
        <f t="shared" si="21"/>
        <v>0.98485516615434676</v>
      </c>
      <c r="AB79" s="119">
        <f t="shared" si="22"/>
        <v>0.86266270134735168</v>
      </c>
      <c r="AC79" s="119">
        <f t="shared" si="23"/>
        <v>0.95660163262541065</v>
      </c>
      <c r="AD79" s="119">
        <f t="shared" si="24"/>
        <v>0.63097004300978576</v>
      </c>
      <c r="AE79" s="119">
        <f t="shared" si="25"/>
        <v>0.19874362897639752</v>
      </c>
      <c r="AF79" s="119">
        <f t="shared" si="26"/>
        <v>0.38191073881016296</v>
      </c>
      <c r="AG79" s="119">
        <f t="shared" si="27"/>
        <v>0.66917389733076182</v>
      </c>
      <c r="AH79" s="119">
        <f t="shared" si="28"/>
        <v>0.67948717948717952</v>
      </c>
      <c r="AI79" s="119">
        <f t="shared" si="29"/>
        <v>0.82517482517482521</v>
      </c>
      <c r="AJ79" s="119">
        <f t="shared" si="30"/>
        <v>0.95629370629370625</v>
      </c>
      <c r="AK79" s="119">
        <f t="shared" si="31"/>
        <v>0.89583333333333337</v>
      </c>
      <c r="AL79" s="119">
        <f t="shared" si="32"/>
        <v>0.75961538461538469</v>
      </c>
      <c r="AM79" s="119">
        <f t="shared" si="33"/>
        <v>0.7142857142857143</v>
      </c>
      <c r="AN79" s="119">
        <f t="shared" si="34"/>
        <v>0.66666666666666663</v>
      </c>
      <c r="AO79" s="119">
        <f t="shared" si="35"/>
        <v>0.4</v>
      </c>
      <c r="AP79" s="119">
        <f t="shared" si="36"/>
        <v>1</v>
      </c>
      <c r="AQ79" s="119">
        <f t="shared" si="37"/>
        <v>1</v>
      </c>
      <c r="AR79" s="119">
        <f t="shared" si="38"/>
        <v>0.5789701961296928</v>
      </c>
    </row>
    <row r="80" spans="1:44" ht="12.6" customHeight="1" x14ac:dyDescent="0.25">
      <c r="A80" s="114">
        <v>77</v>
      </c>
      <c r="B80" s="115">
        <v>397.95599999999996</v>
      </c>
      <c r="C80" s="115">
        <v>285.85199999999998</v>
      </c>
      <c r="D80" s="115">
        <v>241.29599999999999</v>
      </c>
      <c r="E80" s="115">
        <v>117.672</v>
      </c>
      <c r="F80" s="115">
        <v>41.423999999999999</v>
      </c>
      <c r="G80" s="115">
        <v>0</v>
      </c>
      <c r="H80" s="115">
        <v>0</v>
      </c>
      <c r="I80" s="115">
        <v>0.16800000000000001</v>
      </c>
      <c r="J80" s="115">
        <v>17.927999999999997</v>
      </c>
      <c r="K80" s="115">
        <v>60</v>
      </c>
      <c r="L80" s="115">
        <v>109</v>
      </c>
      <c r="M80" s="115">
        <v>110</v>
      </c>
      <c r="N80" s="115">
        <v>105</v>
      </c>
      <c r="O80" s="115">
        <v>112.32</v>
      </c>
      <c r="P80" s="115">
        <v>22.56</v>
      </c>
      <c r="Q80" s="118">
        <v>18</v>
      </c>
      <c r="R80" s="116">
        <v>1</v>
      </c>
      <c r="S80" s="117">
        <v>8</v>
      </c>
      <c r="T80" s="117">
        <v>30</v>
      </c>
      <c r="U80" s="117">
        <v>1</v>
      </c>
      <c r="V80" s="113">
        <v>132</v>
      </c>
      <c r="W80" s="109"/>
      <c r="X80" s="119">
        <f t="shared" si="39"/>
        <v>4.0417807901966092E-2</v>
      </c>
      <c r="Y80" s="119">
        <f t="shared" si="19"/>
        <v>0.29833880025843645</v>
      </c>
      <c r="Z80" s="119">
        <f t="shared" si="20"/>
        <v>0.31526361238133965</v>
      </c>
      <c r="AA80" s="119">
        <f t="shared" si="21"/>
        <v>0.61077547665325627</v>
      </c>
      <c r="AB80" s="119">
        <f t="shared" si="22"/>
        <v>0.84954768315952367</v>
      </c>
      <c r="AC80" s="119">
        <f t="shared" si="23"/>
        <v>1</v>
      </c>
      <c r="AD80" s="119">
        <f t="shared" si="24"/>
        <v>1</v>
      </c>
      <c r="AE80" s="119">
        <f t="shared" si="25"/>
        <v>0.9974154062464462</v>
      </c>
      <c r="AF80" s="119">
        <f t="shared" si="26"/>
        <v>0.78355780635495353</v>
      </c>
      <c r="AG80" s="119">
        <f t="shared" si="27"/>
        <v>0.38335297912367389</v>
      </c>
      <c r="AH80" s="119">
        <f t="shared" si="28"/>
        <v>0.12660256410256418</v>
      </c>
      <c r="AI80" s="119">
        <f t="shared" si="29"/>
        <v>3.8461538461538512E-2</v>
      </c>
      <c r="AJ80" s="119">
        <f t="shared" si="30"/>
        <v>8.2167832167832217E-2</v>
      </c>
      <c r="AK80" s="119">
        <f t="shared" si="31"/>
        <v>0.10000000000000013</v>
      </c>
      <c r="AL80" s="119">
        <f t="shared" si="32"/>
        <v>0.81923076923076921</v>
      </c>
      <c r="AM80" s="119">
        <f t="shared" si="33"/>
        <v>0</v>
      </c>
      <c r="AN80" s="119">
        <f t="shared" si="34"/>
        <v>1</v>
      </c>
      <c r="AO80" s="119">
        <f t="shared" si="35"/>
        <v>0.6</v>
      </c>
      <c r="AP80" s="119">
        <f t="shared" si="36"/>
        <v>0.5</v>
      </c>
      <c r="AQ80" s="119">
        <f t="shared" si="37"/>
        <v>1</v>
      </c>
      <c r="AR80" s="119">
        <f t="shared" si="38"/>
        <v>0.2803606776329029</v>
      </c>
    </row>
    <row r="81" spans="1:44" ht="12.6" customHeight="1" x14ac:dyDescent="0.25">
      <c r="A81" s="114">
        <v>78</v>
      </c>
      <c r="B81" s="115">
        <v>256.82400000000001</v>
      </c>
      <c r="C81" s="115">
        <v>215.184</v>
      </c>
      <c r="D81" s="115">
        <v>133.89599999999999</v>
      </c>
      <c r="E81" s="115">
        <v>61.74</v>
      </c>
      <c r="F81" s="115">
        <v>57.588000000000001</v>
      </c>
      <c r="G81" s="115">
        <v>0</v>
      </c>
      <c r="H81" s="115">
        <v>0.312</v>
      </c>
      <c r="I81" s="115">
        <v>16.956</v>
      </c>
      <c r="J81" s="115">
        <v>51.263999999999996</v>
      </c>
      <c r="K81" s="115">
        <v>46.415999999999997</v>
      </c>
      <c r="L81" s="115">
        <v>108</v>
      </c>
      <c r="M81" s="115">
        <v>110</v>
      </c>
      <c r="N81" s="115">
        <v>7</v>
      </c>
      <c r="O81" s="115">
        <v>1.08</v>
      </c>
      <c r="P81" s="115">
        <v>4</v>
      </c>
      <c r="Q81" s="118">
        <v>15</v>
      </c>
      <c r="R81" s="116">
        <v>1</v>
      </c>
      <c r="S81" s="117">
        <v>9</v>
      </c>
      <c r="T81" s="117">
        <v>30</v>
      </c>
      <c r="U81" s="117">
        <v>1</v>
      </c>
      <c r="V81" s="113">
        <v>128.0532</v>
      </c>
      <c r="W81" s="109"/>
      <c r="X81" s="119">
        <f t="shared" si="39"/>
        <v>0.39876433772060604</v>
      </c>
      <c r="Y81" s="119">
        <f t="shared" si="19"/>
        <v>0.48126335669201331</v>
      </c>
      <c r="Z81" s="119">
        <f t="shared" si="20"/>
        <v>0.64724577214228285</v>
      </c>
      <c r="AA81" s="119">
        <f t="shared" si="21"/>
        <v>0.82457680089734475</v>
      </c>
      <c r="AB81" s="119">
        <f t="shared" si="22"/>
        <v>0.76522343734088782</v>
      </c>
      <c r="AC81" s="119">
        <f t="shared" si="23"/>
        <v>1</v>
      </c>
      <c r="AD81" s="119">
        <f t="shared" si="24"/>
        <v>0.99707773232028052</v>
      </c>
      <c r="AE81" s="119">
        <f t="shared" si="25"/>
        <v>0.72622690665481193</v>
      </c>
      <c r="AF81" s="119">
        <f t="shared" si="26"/>
        <v>0.37710687308820784</v>
      </c>
      <c r="AG81" s="119">
        <f t="shared" si="27"/>
        <v>0.52672784444587051</v>
      </c>
      <c r="AH81" s="119">
        <f t="shared" si="28"/>
        <v>0.13461538461538469</v>
      </c>
      <c r="AI81" s="119">
        <f t="shared" si="29"/>
        <v>3.8461538461538512E-2</v>
      </c>
      <c r="AJ81" s="119">
        <f t="shared" si="30"/>
        <v>0.93881118881118886</v>
      </c>
      <c r="AK81" s="119">
        <f t="shared" si="31"/>
        <v>0.99134615384615388</v>
      </c>
      <c r="AL81" s="119">
        <f t="shared" si="32"/>
        <v>0.96794871794871795</v>
      </c>
      <c r="AM81" s="119">
        <f t="shared" si="33"/>
        <v>0.42857142857142855</v>
      </c>
      <c r="AN81" s="119">
        <f t="shared" si="34"/>
        <v>1</v>
      </c>
      <c r="AO81" s="119">
        <f t="shared" si="35"/>
        <v>0.5</v>
      </c>
      <c r="AP81" s="119">
        <f t="shared" si="36"/>
        <v>0.5</v>
      </c>
      <c r="AQ81" s="119">
        <f t="shared" si="37"/>
        <v>1</v>
      </c>
      <c r="AR81" s="119">
        <f t="shared" si="38"/>
        <v>0.31870128883050625</v>
      </c>
    </row>
    <row r="82" spans="1:44" ht="12.6" customHeight="1" x14ac:dyDescent="0.25">
      <c r="A82" s="114">
        <v>79</v>
      </c>
      <c r="B82" s="115">
        <v>303.26400000000001</v>
      </c>
      <c r="C82" s="115">
        <v>385.67999999999995</v>
      </c>
      <c r="D82" s="115">
        <v>330.084</v>
      </c>
      <c r="E82" s="115">
        <v>266.78399999999999</v>
      </c>
      <c r="F82" s="115">
        <v>177.61199999999999</v>
      </c>
      <c r="G82" s="115">
        <v>1.8359999999999999</v>
      </c>
      <c r="H82" s="115">
        <v>1.8599999999999999</v>
      </c>
      <c r="I82" s="115">
        <v>1.2E-2</v>
      </c>
      <c r="J82" s="115">
        <v>0.26400000000000001</v>
      </c>
      <c r="K82" s="115">
        <v>3.8759999999999999</v>
      </c>
      <c r="L82" s="115">
        <v>107</v>
      </c>
      <c r="M82" s="115">
        <v>110</v>
      </c>
      <c r="N82" s="115">
        <v>110</v>
      </c>
      <c r="O82" s="115">
        <v>120</v>
      </c>
      <c r="P82" s="115">
        <v>44.279999999999994</v>
      </c>
      <c r="Q82" s="118">
        <v>12</v>
      </c>
      <c r="R82" s="116">
        <v>2</v>
      </c>
      <c r="S82" s="117">
        <v>7</v>
      </c>
      <c r="T82" s="117">
        <v>30</v>
      </c>
      <c r="U82" s="117">
        <v>1</v>
      </c>
      <c r="V82" s="113">
        <v>113.36000000000001</v>
      </c>
      <c r="W82" s="109"/>
      <c r="X82" s="119">
        <f t="shared" si="39"/>
        <v>0.28084910343796538</v>
      </c>
      <c r="Y82" s="119">
        <f t="shared" si="19"/>
        <v>3.9933402912380171E-2</v>
      </c>
      <c r="Z82" s="119">
        <f t="shared" si="20"/>
        <v>4.0812662652711891E-2</v>
      </c>
      <c r="AA82" s="119">
        <f t="shared" si="21"/>
        <v>4.079151289933125E-2</v>
      </c>
      <c r="AB82" s="119">
        <f t="shared" si="22"/>
        <v>0.13908304634014829</v>
      </c>
      <c r="AC82" s="119">
        <f t="shared" si="23"/>
        <v>0.97570749923788236</v>
      </c>
      <c r="AD82" s="119">
        <f t="shared" si="24"/>
        <v>0.98257878883244165</v>
      </c>
      <c r="AE82" s="119">
        <f t="shared" si="25"/>
        <v>0.9999353851561612</v>
      </c>
      <c r="AF82" s="119">
        <f t="shared" si="26"/>
        <v>0.99892705537174609</v>
      </c>
      <c r="AG82" s="119">
        <f t="shared" si="27"/>
        <v>0.97572422038861506</v>
      </c>
      <c r="AH82" s="119">
        <f t="shared" si="28"/>
        <v>0.1426282051282052</v>
      </c>
      <c r="AI82" s="119">
        <f t="shared" si="29"/>
        <v>3.8461538461538512E-2</v>
      </c>
      <c r="AJ82" s="119">
        <f t="shared" si="30"/>
        <v>3.8461538461538512E-2</v>
      </c>
      <c r="AK82" s="119">
        <f t="shared" si="31"/>
        <v>3.8461538461538547E-2</v>
      </c>
      <c r="AL82" s="119">
        <f t="shared" si="32"/>
        <v>0.64519230769230773</v>
      </c>
      <c r="AM82" s="119">
        <f t="shared" si="33"/>
        <v>0.8571428571428571</v>
      </c>
      <c r="AN82" s="119">
        <f t="shared" si="34"/>
        <v>0.83333333333333337</v>
      </c>
      <c r="AO82" s="119">
        <f t="shared" si="35"/>
        <v>0.7</v>
      </c>
      <c r="AP82" s="119">
        <f t="shared" si="36"/>
        <v>0.5</v>
      </c>
      <c r="AQ82" s="119">
        <f t="shared" si="37"/>
        <v>1</v>
      </c>
      <c r="AR82" s="119">
        <f t="shared" si="38"/>
        <v>0.46143623066911621</v>
      </c>
    </row>
    <row r="83" spans="1:44" ht="12.6" customHeight="1" x14ac:dyDescent="0.25">
      <c r="A83" s="114">
        <v>80</v>
      </c>
      <c r="B83" s="115">
        <v>25.04</v>
      </c>
      <c r="C83" s="115">
        <v>18.48</v>
      </c>
      <c r="D83" s="115">
        <v>33.31</v>
      </c>
      <c r="E83" s="115">
        <v>75.44</v>
      </c>
      <c r="F83" s="115">
        <v>163.68</v>
      </c>
      <c r="G83" s="115">
        <v>47.39</v>
      </c>
      <c r="H83" s="115">
        <v>85.55</v>
      </c>
      <c r="I83" s="115">
        <v>41.85</v>
      </c>
      <c r="J83" s="115">
        <v>19.87</v>
      </c>
      <c r="K83" s="115">
        <v>1.97</v>
      </c>
      <c r="L83" s="115">
        <v>0</v>
      </c>
      <c r="M83" s="115">
        <v>14</v>
      </c>
      <c r="N83" s="115">
        <v>35</v>
      </c>
      <c r="O83" s="115">
        <v>50</v>
      </c>
      <c r="P83" s="115">
        <v>30</v>
      </c>
      <c r="Q83" s="116">
        <v>13</v>
      </c>
      <c r="R83" s="116">
        <v>5</v>
      </c>
      <c r="S83" s="117">
        <v>11</v>
      </c>
      <c r="T83" s="117">
        <v>20</v>
      </c>
      <c r="U83" s="117">
        <v>1</v>
      </c>
      <c r="V83" s="113">
        <v>83.8</v>
      </c>
      <c r="W83" s="109"/>
      <c r="X83" s="119">
        <f t="shared" si="39"/>
        <v>0.98728424863722075</v>
      </c>
      <c r="Y83" s="119">
        <f t="shared" si="19"/>
        <v>0.99043288106952931</v>
      </c>
      <c r="Z83" s="119">
        <f t="shared" si="20"/>
        <v>0.95816530213962192</v>
      </c>
      <c r="AA83" s="119">
        <f t="shared" si="21"/>
        <v>0.77220824368244079</v>
      </c>
      <c r="AB83" s="119">
        <f t="shared" si="22"/>
        <v>0.21176340966266957</v>
      </c>
      <c r="AC83" s="119">
        <f t="shared" si="23"/>
        <v>0.37297297869457707</v>
      </c>
      <c r="AD83" s="119">
        <f t="shared" si="24"/>
        <v>0.19871794871794879</v>
      </c>
      <c r="AE83" s="119">
        <f t="shared" si="25"/>
        <v>0.3240964260237576</v>
      </c>
      <c r="AF83" s="119">
        <f t="shared" si="26"/>
        <v>0.75987986921780382</v>
      </c>
      <c r="AG83" s="119">
        <f t="shared" si="27"/>
        <v>0.99584145340570185</v>
      </c>
      <c r="AH83" s="119">
        <f t="shared" si="28"/>
        <v>1</v>
      </c>
      <c r="AI83" s="119">
        <f t="shared" si="29"/>
        <v>0.8776223776223776</v>
      </c>
      <c r="AJ83" s="119">
        <f t="shared" si="30"/>
        <v>0.69405594405594406</v>
      </c>
      <c r="AK83" s="119">
        <f t="shared" si="31"/>
        <v>0.59935897435897445</v>
      </c>
      <c r="AL83" s="119">
        <f t="shared" si="32"/>
        <v>0.75961538461538469</v>
      </c>
      <c r="AM83" s="119">
        <f t="shared" si="33"/>
        <v>0.7142857142857143</v>
      </c>
      <c r="AN83" s="119">
        <f t="shared" si="34"/>
        <v>0.33333333333333331</v>
      </c>
      <c r="AO83" s="119">
        <f t="shared" si="35"/>
        <v>0.3</v>
      </c>
      <c r="AP83" s="119">
        <f t="shared" si="36"/>
        <v>1</v>
      </c>
      <c r="AQ83" s="119">
        <f t="shared" si="37"/>
        <v>1</v>
      </c>
      <c r="AR83" s="119">
        <f t="shared" si="38"/>
        <v>0.74859252614929184</v>
      </c>
    </row>
    <row r="84" spans="1:44" ht="12.6" customHeight="1" x14ac:dyDescent="0.25">
      <c r="A84" s="114">
        <v>81</v>
      </c>
      <c r="B84" s="115">
        <v>27.1</v>
      </c>
      <c r="C84" s="115">
        <v>19.64</v>
      </c>
      <c r="D84" s="115">
        <v>37.68</v>
      </c>
      <c r="E84" s="115">
        <v>70.489999999999995</v>
      </c>
      <c r="F84" s="115">
        <v>126.51</v>
      </c>
      <c r="G84" s="115">
        <v>60.56</v>
      </c>
      <c r="H84" s="115">
        <v>62.12</v>
      </c>
      <c r="I84" s="115">
        <v>43.41</v>
      </c>
      <c r="J84" s="115">
        <v>22.03</v>
      </c>
      <c r="K84" s="115">
        <v>10.66</v>
      </c>
      <c r="L84" s="115">
        <v>15</v>
      </c>
      <c r="M84" s="115">
        <v>10</v>
      </c>
      <c r="N84" s="115">
        <v>45</v>
      </c>
      <c r="O84" s="115">
        <v>70</v>
      </c>
      <c r="P84" s="115">
        <v>90</v>
      </c>
      <c r="Q84" s="116">
        <v>12</v>
      </c>
      <c r="R84" s="116">
        <v>6</v>
      </c>
      <c r="S84" s="117">
        <v>11</v>
      </c>
      <c r="T84" s="117">
        <v>20</v>
      </c>
      <c r="U84" s="117">
        <v>1</v>
      </c>
      <c r="V84" s="113">
        <v>78.5</v>
      </c>
      <c r="W84" s="109"/>
      <c r="X84" s="119">
        <f t="shared" si="39"/>
        <v>0.98205372790892098</v>
      </c>
      <c r="Y84" s="119">
        <f t="shared" si="19"/>
        <v>0.98743021387273666</v>
      </c>
      <c r="Z84" s="119">
        <f t="shared" si="20"/>
        <v>0.9446572757135947</v>
      </c>
      <c r="AA84" s="119">
        <f t="shared" si="21"/>
        <v>0.79112972968344619</v>
      </c>
      <c r="AB84" s="119">
        <f t="shared" si="22"/>
        <v>0.40567161413425434</v>
      </c>
      <c r="AC84" s="119">
        <f t="shared" si="23"/>
        <v>0.19871794871794868</v>
      </c>
      <c r="AD84" s="119">
        <f t="shared" si="24"/>
        <v>0.41816901197380452</v>
      </c>
      <c r="AE84" s="119">
        <f t="shared" si="25"/>
        <v>0.29889663692660795</v>
      </c>
      <c r="AF84" s="119">
        <f t="shared" si="26"/>
        <v>0.73354395561520691</v>
      </c>
      <c r="AG84" s="119">
        <f t="shared" si="27"/>
        <v>0.90412122522181726</v>
      </c>
      <c r="AH84" s="119">
        <f t="shared" si="28"/>
        <v>0.87980769230769229</v>
      </c>
      <c r="AI84" s="119">
        <f t="shared" si="29"/>
        <v>0.91258741258741261</v>
      </c>
      <c r="AJ84" s="119">
        <f t="shared" si="30"/>
        <v>0.60664335664335667</v>
      </c>
      <c r="AK84" s="119">
        <f t="shared" si="31"/>
        <v>0.43910256410256415</v>
      </c>
      <c r="AL84" s="119">
        <f t="shared" si="32"/>
        <v>0.27884615384615391</v>
      </c>
      <c r="AM84" s="119">
        <f t="shared" si="33"/>
        <v>0.8571428571428571</v>
      </c>
      <c r="AN84" s="119">
        <f t="shared" si="34"/>
        <v>0.16666666666666666</v>
      </c>
      <c r="AO84" s="119">
        <f t="shared" si="35"/>
        <v>0.3</v>
      </c>
      <c r="AP84" s="119">
        <f t="shared" si="36"/>
        <v>1</v>
      </c>
      <c r="AQ84" s="119">
        <f t="shared" si="37"/>
        <v>1</v>
      </c>
      <c r="AR84" s="119">
        <f t="shared" si="38"/>
        <v>0.8000786007786872</v>
      </c>
    </row>
    <row r="85" spans="1:44" ht="12.6" customHeight="1" x14ac:dyDescent="0.25">
      <c r="A85" s="114">
        <v>82</v>
      </c>
      <c r="B85" s="115">
        <v>209.31</v>
      </c>
      <c r="C85" s="115">
        <v>209.72</v>
      </c>
      <c r="D85" s="115">
        <v>88.36</v>
      </c>
      <c r="E85" s="115">
        <v>38.979999999999997</v>
      </c>
      <c r="F85" s="115">
        <v>22.33</v>
      </c>
      <c r="G85" s="115">
        <v>0.13</v>
      </c>
      <c r="H85" s="115">
        <v>0.5</v>
      </c>
      <c r="I85" s="115">
        <v>17.75</v>
      </c>
      <c r="J85" s="115">
        <v>51.54</v>
      </c>
      <c r="K85" s="115">
        <v>55.85</v>
      </c>
      <c r="L85" s="115">
        <v>100</v>
      </c>
      <c r="M85" s="115">
        <v>95</v>
      </c>
      <c r="N85" s="115">
        <v>100</v>
      </c>
      <c r="O85" s="115">
        <v>10</v>
      </c>
      <c r="P85" s="115">
        <v>0</v>
      </c>
      <c r="Q85" s="116">
        <v>16</v>
      </c>
      <c r="R85" s="116">
        <v>1</v>
      </c>
      <c r="S85" s="117">
        <v>7</v>
      </c>
      <c r="T85" s="117">
        <v>20</v>
      </c>
      <c r="U85" s="117">
        <v>1</v>
      </c>
      <c r="V85" s="113">
        <v>112.5</v>
      </c>
      <c r="W85" s="109"/>
      <c r="X85" s="119">
        <f t="shared" si="39"/>
        <v>0.51940655222761267</v>
      </c>
      <c r="Y85" s="119">
        <f t="shared" si="19"/>
        <v>0.49540695459138873</v>
      </c>
      <c r="Z85" s="119">
        <f t="shared" si="20"/>
        <v>0.78800126215042343</v>
      </c>
      <c r="AA85" s="119">
        <f t="shared" si="21"/>
        <v>0.91157741127772562</v>
      </c>
      <c r="AB85" s="119">
        <f t="shared" si="22"/>
        <v>0.94915713315092631</v>
      </c>
      <c r="AC85" s="119">
        <f t="shared" si="23"/>
        <v>0.99827994275649501</v>
      </c>
      <c r="AD85" s="119">
        <f t="shared" si="24"/>
        <v>0.99531687871839825</v>
      </c>
      <c r="AE85" s="119">
        <f t="shared" si="25"/>
        <v>0.71340086015280124</v>
      </c>
      <c r="AF85" s="119">
        <f t="shared" si="26"/>
        <v>0.37374172857232041</v>
      </c>
      <c r="AG85" s="119">
        <f t="shared" si="27"/>
        <v>0.42715492929204218</v>
      </c>
      <c r="AH85" s="119">
        <f t="shared" si="28"/>
        <v>0.19871794871794879</v>
      </c>
      <c r="AI85" s="119">
        <f t="shared" si="29"/>
        <v>0.16958041958041961</v>
      </c>
      <c r="AJ85" s="119">
        <f t="shared" si="30"/>
        <v>0.12587412587412591</v>
      </c>
      <c r="AK85" s="119">
        <f t="shared" si="31"/>
        <v>0.91987179487179493</v>
      </c>
      <c r="AL85" s="119">
        <f t="shared" si="32"/>
        <v>1</v>
      </c>
      <c r="AM85" s="119">
        <f t="shared" si="33"/>
        <v>0.2857142857142857</v>
      </c>
      <c r="AN85" s="119">
        <f t="shared" si="34"/>
        <v>1</v>
      </c>
      <c r="AO85" s="119">
        <f t="shared" si="35"/>
        <v>0.7</v>
      </c>
      <c r="AP85" s="119">
        <f t="shared" si="36"/>
        <v>1</v>
      </c>
      <c r="AQ85" s="119">
        <f t="shared" si="37"/>
        <v>1</v>
      </c>
      <c r="AR85" s="119">
        <f t="shared" si="38"/>
        <v>0.46979057485426357</v>
      </c>
    </row>
    <row r="86" spans="1:44" ht="12.6" customHeight="1" x14ac:dyDescent="0.25">
      <c r="A86" s="114">
        <v>83</v>
      </c>
      <c r="B86" s="115">
        <v>301.15199999999999</v>
      </c>
      <c r="C86" s="115">
        <v>129.22799999999998</v>
      </c>
      <c r="D86" s="115">
        <v>58.295999999999992</v>
      </c>
      <c r="E86" s="115">
        <v>34.344000000000001</v>
      </c>
      <c r="F86" s="115">
        <v>30.576000000000001</v>
      </c>
      <c r="G86" s="115">
        <v>0</v>
      </c>
      <c r="H86" s="115">
        <v>9.2519999999999989</v>
      </c>
      <c r="I86" s="115">
        <v>41.567999999999998</v>
      </c>
      <c r="J86" s="115">
        <v>45.491999999999997</v>
      </c>
      <c r="K86" s="115">
        <v>29.591999999999999</v>
      </c>
      <c r="L86" s="115">
        <v>120</v>
      </c>
      <c r="M86" s="115">
        <v>100</v>
      </c>
      <c r="N86" s="115">
        <v>100</v>
      </c>
      <c r="O86" s="115">
        <v>18</v>
      </c>
      <c r="P86" s="115">
        <v>0</v>
      </c>
      <c r="Q86" s="118">
        <v>18</v>
      </c>
      <c r="R86" s="116">
        <v>1</v>
      </c>
      <c r="S86" s="117">
        <v>11</v>
      </c>
      <c r="T86" s="117">
        <v>30</v>
      </c>
      <c r="U86" s="117">
        <v>1</v>
      </c>
      <c r="V86" s="113">
        <v>131</v>
      </c>
      <c r="W86" s="109"/>
      <c r="X86" s="119">
        <f t="shared" si="39"/>
        <v>0.28621165672833876</v>
      </c>
      <c r="Y86" s="119">
        <f t="shared" si="19"/>
        <v>0.70376099597435504</v>
      </c>
      <c r="Z86" s="119">
        <f t="shared" si="20"/>
        <v>0.88093153823099135</v>
      </c>
      <c r="AA86" s="119">
        <f t="shared" si="21"/>
        <v>0.92929862523745521</v>
      </c>
      <c r="AB86" s="119">
        <f t="shared" si="22"/>
        <v>0.90613945615139224</v>
      </c>
      <c r="AC86" s="119">
        <f t="shared" si="23"/>
        <v>1</v>
      </c>
      <c r="AD86" s="119">
        <f t="shared" si="24"/>
        <v>0.9133435238052422</v>
      </c>
      <c r="AE86" s="119">
        <f t="shared" si="25"/>
        <v>0.32865177251439626</v>
      </c>
      <c r="AF86" s="119">
        <f t="shared" si="26"/>
        <v>0.44748228665959178</v>
      </c>
      <c r="AG86" s="119">
        <f t="shared" si="27"/>
        <v>0.70429989495975709</v>
      </c>
      <c r="AH86" s="119">
        <f t="shared" si="28"/>
        <v>3.8461538461538547E-2</v>
      </c>
      <c r="AI86" s="119">
        <f t="shared" si="29"/>
        <v>0.12587412587412591</v>
      </c>
      <c r="AJ86" s="119">
        <f t="shared" si="30"/>
        <v>0.12587412587412591</v>
      </c>
      <c r="AK86" s="119">
        <f t="shared" si="31"/>
        <v>0.85576923076923084</v>
      </c>
      <c r="AL86" s="119">
        <f t="shared" si="32"/>
        <v>1</v>
      </c>
      <c r="AM86" s="119">
        <f t="shared" si="33"/>
        <v>0</v>
      </c>
      <c r="AN86" s="119">
        <f t="shared" si="34"/>
        <v>1</v>
      </c>
      <c r="AO86" s="119">
        <f t="shared" si="35"/>
        <v>0.3</v>
      </c>
      <c r="AP86" s="119">
        <f t="shared" si="36"/>
        <v>0.5</v>
      </c>
      <c r="AQ86" s="119">
        <f t="shared" si="37"/>
        <v>1</v>
      </c>
      <c r="AR86" s="119">
        <f t="shared" si="38"/>
        <v>0.29007503133656243</v>
      </c>
    </row>
    <row r="87" spans="1:44" ht="12.6" customHeight="1" x14ac:dyDescent="0.25">
      <c r="A87" s="114">
        <v>84</v>
      </c>
      <c r="B87" s="115">
        <v>289.608</v>
      </c>
      <c r="C87" s="115">
        <v>126.96</v>
      </c>
      <c r="D87" s="115">
        <v>59.831999999999994</v>
      </c>
      <c r="E87" s="115">
        <v>35.003999999999998</v>
      </c>
      <c r="F87" s="115">
        <v>18.876000000000001</v>
      </c>
      <c r="G87" s="115">
        <v>0</v>
      </c>
      <c r="H87" s="115">
        <v>10.668000000000001</v>
      </c>
      <c r="I87" s="115">
        <v>41.22</v>
      </c>
      <c r="J87" s="115">
        <v>42.851999999999997</v>
      </c>
      <c r="K87" s="115">
        <v>92.616</v>
      </c>
      <c r="L87" s="115">
        <v>110</v>
      </c>
      <c r="M87" s="115">
        <v>12</v>
      </c>
      <c r="N87" s="115">
        <v>40</v>
      </c>
      <c r="O87" s="115">
        <v>6</v>
      </c>
      <c r="P87" s="115">
        <v>36</v>
      </c>
      <c r="Q87" s="118">
        <v>15</v>
      </c>
      <c r="R87" s="116">
        <v>1</v>
      </c>
      <c r="S87" s="117">
        <v>11</v>
      </c>
      <c r="T87" s="117">
        <v>30</v>
      </c>
      <c r="U87" s="117">
        <v>1</v>
      </c>
      <c r="V87" s="113">
        <v>124.26</v>
      </c>
      <c r="W87" s="109"/>
      <c r="X87" s="119">
        <f t="shared" si="39"/>
        <v>0.31552288550867469</v>
      </c>
      <c r="Y87" s="119">
        <f t="shared" si="19"/>
        <v>0.70963172804532582</v>
      </c>
      <c r="Z87" s="119">
        <f t="shared" si="20"/>
        <v>0.87618363695172874</v>
      </c>
      <c r="AA87" s="119">
        <f t="shared" si="21"/>
        <v>0.92677576043732113</v>
      </c>
      <c r="AB87" s="119">
        <f t="shared" si="22"/>
        <v>0.96717593697779902</v>
      </c>
      <c r="AC87" s="119">
        <f t="shared" si="23"/>
        <v>1</v>
      </c>
      <c r="AD87" s="119">
        <f t="shared" si="24"/>
        <v>0.90008092433574605</v>
      </c>
      <c r="AE87" s="119">
        <f t="shared" si="25"/>
        <v>0.33427326392837575</v>
      </c>
      <c r="AF87" s="119">
        <f t="shared" si="26"/>
        <v>0.47967062550721024</v>
      </c>
      <c r="AG87" s="119">
        <f t="shared" si="27"/>
        <v>3.9101314860661221E-2</v>
      </c>
      <c r="AH87" s="119">
        <f t="shared" si="28"/>
        <v>0.11858974358974367</v>
      </c>
      <c r="AI87" s="119">
        <f t="shared" si="29"/>
        <v>0.8951048951048951</v>
      </c>
      <c r="AJ87" s="119">
        <f t="shared" si="30"/>
        <v>0.65034965034965042</v>
      </c>
      <c r="AK87" s="119">
        <f t="shared" si="31"/>
        <v>0.95192307692307698</v>
      </c>
      <c r="AL87" s="119">
        <f t="shared" si="32"/>
        <v>0.71153846153846156</v>
      </c>
      <c r="AM87" s="119">
        <f t="shared" si="33"/>
        <v>0.42857142857142855</v>
      </c>
      <c r="AN87" s="119">
        <f t="shared" si="34"/>
        <v>1</v>
      </c>
      <c r="AO87" s="119">
        <f t="shared" si="35"/>
        <v>0.3</v>
      </c>
      <c r="AP87" s="119">
        <f t="shared" si="36"/>
        <v>0.5</v>
      </c>
      <c r="AQ87" s="119">
        <f t="shared" si="37"/>
        <v>1</v>
      </c>
      <c r="AR87" s="119">
        <f t="shared" si="38"/>
        <v>0.35554977529922754</v>
      </c>
    </row>
    <row r="88" spans="1:44" ht="12.6" customHeight="1" x14ac:dyDescent="0.25">
      <c r="A88" s="114">
        <v>85</v>
      </c>
      <c r="B88" s="115">
        <v>140.51999999999998</v>
      </c>
      <c r="C88" s="115">
        <v>49.667999999999999</v>
      </c>
      <c r="D88" s="115">
        <v>33.119999999999997</v>
      </c>
      <c r="E88" s="115">
        <v>23.771999999999998</v>
      </c>
      <c r="F88" s="115">
        <v>46.691999999999993</v>
      </c>
      <c r="G88" s="115">
        <v>3.9359999999999995</v>
      </c>
      <c r="H88" s="115">
        <v>47.279999999999994</v>
      </c>
      <c r="I88" s="115">
        <v>59.531999999999996</v>
      </c>
      <c r="J88" s="115">
        <v>61.043999999999997</v>
      </c>
      <c r="K88" s="115">
        <v>39.503999999999998</v>
      </c>
      <c r="L88" s="115">
        <v>48</v>
      </c>
      <c r="M88" s="115">
        <v>12</v>
      </c>
      <c r="N88" s="115">
        <v>10</v>
      </c>
      <c r="O88" s="115">
        <v>15.6</v>
      </c>
      <c r="P88" s="115">
        <v>36</v>
      </c>
      <c r="Q88" s="118">
        <v>16</v>
      </c>
      <c r="R88" s="116">
        <v>2</v>
      </c>
      <c r="S88" s="117">
        <v>10</v>
      </c>
      <c r="T88" s="117">
        <v>30</v>
      </c>
      <c r="U88" s="117">
        <v>1</v>
      </c>
      <c r="V88" s="113">
        <v>121.51320000000001</v>
      </c>
      <c r="W88" s="109"/>
      <c r="X88" s="119">
        <f t="shared" si="39"/>
        <v>0.69407039732457343</v>
      </c>
      <c r="Y88" s="119">
        <f t="shared" si="19"/>
        <v>0.9097025495750708</v>
      </c>
      <c r="Z88" s="119">
        <f t="shared" si="20"/>
        <v>0.9587526076364058</v>
      </c>
      <c r="AA88" s="119">
        <f t="shared" si="21"/>
        <v>0.96971033230869352</v>
      </c>
      <c r="AB88" s="119">
        <f t="shared" si="22"/>
        <v>0.82206561640794162</v>
      </c>
      <c r="AC88" s="119">
        <f t="shared" si="23"/>
        <v>0.94792195915049293</v>
      </c>
      <c r="AD88" s="119">
        <f t="shared" si="24"/>
        <v>0.55716405161174309</v>
      </c>
      <c r="AE88" s="119">
        <f t="shared" si="25"/>
        <v>3.8466508834141516E-2</v>
      </c>
      <c r="AF88" s="119">
        <f t="shared" si="26"/>
        <v>0.25786370872089398</v>
      </c>
      <c r="AG88" s="119">
        <f t="shared" si="27"/>
        <v>0.5996818395214758</v>
      </c>
      <c r="AH88" s="119">
        <f t="shared" si="28"/>
        <v>0.61538461538461542</v>
      </c>
      <c r="AI88" s="119">
        <f t="shared" si="29"/>
        <v>0.8951048951048951</v>
      </c>
      <c r="AJ88" s="119">
        <f t="shared" si="30"/>
        <v>0.91258741258741261</v>
      </c>
      <c r="AK88" s="119">
        <f t="shared" si="31"/>
        <v>0.87500000000000011</v>
      </c>
      <c r="AL88" s="119">
        <f t="shared" si="32"/>
        <v>0.71153846153846156</v>
      </c>
      <c r="AM88" s="119">
        <f t="shared" si="33"/>
        <v>0.2857142857142857</v>
      </c>
      <c r="AN88" s="119">
        <f t="shared" si="34"/>
        <v>0.83333333333333337</v>
      </c>
      <c r="AO88" s="119">
        <f t="shared" si="35"/>
        <v>0.4</v>
      </c>
      <c r="AP88" s="119">
        <f t="shared" si="36"/>
        <v>0.5</v>
      </c>
      <c r="AQ88" s="119">
        <f t="shared" si="37"/>
        <v>1</v>
      </c>
      <c r="AR88" s="119">
        <f t="shared" si="38"/>
        <v>0.38223316205243946</v>
      </c>
    </row>
    <row r="89" spans="1:44" ht="12.6" customHeight="1" x14ac:dyDescent="0.25">
      <c r="A89" s="114">
        <v>86</v>
      </c>
      <c r="B89" s="115">
        <v>54.263999999999996</v>
      </c>
      <c r="C89" s="115">
        <v>34.716000000000001</v>
      </c>
      <c r="D89" s="115">
        <v>29.663999999999998</v>
      </c>
      <c r="E89" s="115">
        <v>46.967999999999996</v>
      </c>
      <c r="F89" s="115">
        <v>98.676000000000002</v>
      </c>
      <c r="G89" s="115">
        <v>53.243999999999993</v>
      </c>
      <c r="H89" s="115">
        <v>56.279999999999994</v>
      </c>
      <c r="I89" s="115">
        <v>40.463999999999999</v>
      </c>
      <c r="J89" s="115">
        <v>50.279999999999994</v>
      </c>
      <c r="K89" s="115">
        <v>15.143999999999998</v>
      </c>
      <c r="L89" s="115">
        <v>96</v>
      </c>
      <c r="M89" s="115">
        <v>10</v>
      </c>
      <c r="N89" s="115">
        <v>15</v>
      </c>
      <c r="O89" s="115">
        <v>0</v>
      </c>
      <c r="P89" s="115">
        <v>120</v>
      </c>
      <c r="Q89" s="118">
        <v>16</v>
      </c>
      <c r="R89" s="116">
        <v>1</v>
      </c>
      <c r="S89" s="117">
        <v>11</v>
      </c>
      <c r="T89" s="117">
        <v>30</v>
      </c>
      <c r="U89" s="117">
        <v>1</v>
      </c>
      <c r="V89" s="113">
        <v>113.53440000000001</v>
      </c>
      <c r="W89" s="109"/>
      <c r="X89" s="119">
        <f t="shared" si="39"/>
        <v>0.91308194875186566</v>
      </c>
      <c r="Y89" s="119">
        <f t="shared" si="19"/>
        <v>0.94840589433924749</v>
      </c>
      <c r="Z89" s="119">
        <f t="shared" si="20"/>
        <v>0.96943538551474673</v>
      </c>
      <c r="AA89" s="119">
        <f t="shared" si="21"/>
        <v>0.88104310215125459</v>
      </c>
      <c r="AB89" s="119">
        <f t="shared" si="22"/>
        <v>0.55087583698230624</v>
      </c>
      <c r="AC89" s="119">
        <f t="shared" si="23"/>
        <v>0.29551747789858762</v>
      </c>
      <c r="AD89" s="119">
        <f t="shared" si="24"/>
        <v>0.47286786854291246</v>
      </c>
      <c r="AE89" s="119">
        <f t="shared" si="25"/>
        <v>0.34648546941391756</v>
      </c>
      <c r="AF89" s="119">
        <f t="shared" si="26"/>
        <v>0.38910434484050199</v>
      </c>
      <c r="AG89" s="119">
        <f t="shared" si="27"/>
        <v>0.85679400966640418</v>
      </c>
      <c r="AH89" s="119">
        <f t="shared" si="28"/>
        <v>0.23076923076923084</v>
      </c>
      <c r="AI89" s="119">
        <f t="shared" si="29"/>
        <v>0.91258741258741261</v>
      </c>
      <c r="AJ89" s="119">
        <f t="shared" si="30"/>
        <v>0.86888111888111885</v>
      </c>
      <c r="AK89" s="119">
        <f t="shared" si="31"/>
        <v>1</v>
      </c>
      <c r="AL89" s="119">
        <f t="shared" si="32"/>
        <v>3.8461538461538547E-2</v>
      </c>
      <c r="AM89" s="119">
        <f t="shared" si="33"/>
        <v>0.2857142857142857</v>
      </c>
      <c r="AN89" s="119">
        <f t="shared" si="34"/>
        <v>1</v>
      </c>
      <c r="AO89" s="119">
        <f t="shared" si="35"/>
        <v>0.3</v>
      </c>
      <c r="AP89" s="119">
        <f t="shared" si="36"/>
        <v>0.5</v>
      </c>
      <c r="AQ89" s="119">
        <f t="shared" si="37"/>
        <v>1</v>
      </c>
      <c r="AR89" s="119">
        <f t="shared" si="38"/>
        <v>0.45974204738319807</v>
      </c>
    </row>
    <row r="90" spans="1:44" ht="12.6" customHeight="1" x14ac:dyDescent="0.25">
      <c r="A90" s="114">
        <v>87</v>
      </c>
      <c r="B90" s="115">
        <v>203.01732000000001</v>
      </c>
      <c r="C90" s="115">
        <v>181.14156</v>
      </c>
      <c r="D90" s="115">
        <v>89.58959999999999</v>
      </c>
      <c r="E90" s="115">
        <v>38.154239999999994</v>
      </c>
      <c r="F90" s="115">
        <v>22.736880000000003</v>
      </c>
      <c r="G90" s="115">
        <v>0</v>
      </c>
      <c r="H90" s="115">
        <v>0</v>
      </c>
      <c r="I90" s="115">
        <v>1.9043999999999996</v>
      </c>
      <c r="J90" s="115">
        <v>29.16216</v>
      </c>
      <c r="K90" s="115">
        <v>38.543399999999998</v>
      </c>
      <c r="L90" s="115">
        <v>82.8</v>
      </c>
      <c r="M90" s="115">
        <v>82.8</v>
      </c>
      <c r="N90" s="115">
        <v>8.2799999999999994</v>
      </c>
      <c r="O90" s="115">
        <v>0</v>
      </c>
      <c r="P90" s="115">
        <v>18.216000000000001</v>
      </c>
      <c r="Q90" s="118">
        <v>12</v>
      </c>
      <c r="R90" s="116">
        <v>3</v>
      </c>
      <c r="S90" s="117">
        <v>5</v>
      </c>
      <c r="T90" s="117">
        <v>40</v>
      </c>
      <c r="U90" s="117">
        <v>3</v>
      </c>
      <c r="V90" s="113">
        <v>70.563999999999993</v>
      </c>
      <c r="X90" s="119">
        <f t="shared" si="39"/>
        <v>0.53538421881817444</v>
      </c>
      <c r="Y90" s="119">
        <f t="shared" si="19"/>
        <v>0.56938242383579341</v>
      </c>
      <c r="Z90" s="119">
        <f t="shared" si="20"/>
        <v>0.78420046826176371</v>
      </c>
      <c r="AA90" s="119">
        <f t="shared" si="21"/>
        <v>0.91473389739493571</v>
      </c>
      <c r="AB90" s="119">
        <f t="shared" si="22"/>
        <v>0.94703452432027269</v>
      </c>
      <c r="AC90" s="119">
        <f t="shared" si="23"/>
        <v>1</v>
      </c>
      <c r="AD90" s="119">
        <f t="shared" si="24"/>
        <v>1</v>
      </c>
      <c r="AE90" s="119">
        <f t="shared" si="25"/>
        <v>0.96936610253600342</v>
      </c>
      <c r="AF90" s="119">
        <f t="shared" si="26"/>
        <v>0.64658471970784692</v>
      </c>
      <c r="AG90" s="119">
        <f t="shared" si="27"/>
        <v>0.60982067164960463</v>
      </c>
      <c r="AH90" s="119">
        <f t="shared" si="28"/>
        <v>0.33653846153846162</v>
      </c>
      <c r="AI90" s="119">
        <f t="shared" si="29"/>
        <v>0.27622377622377631</v>
      </c>
      <c r="AJ90" s="119">
        <f t="shared" si="30"/>
        <v>0.92762237762237765</v>
      </c>
      <c r="AK90" s="119">
        <f t="shared" si="31"/>
        <v>1</v>
      </c>
      <c r="AL90" s="119">
        <f t="shared" si="32"/>
        <v>0.85403846153846152</v>
      </c>
      <c r="AM90" s="119">
        <f t="shared" si="33"/>
        <v>0.8571428571428571</v>
      </c>
      <c r="AN90" s="119">
        <f t="shared" si="34"/>
        <v>0.66666666666666663</v>
      </c>
      <c r="AO90" s="119">
        <f t="shared" si="35"/>
        <v>0.9</v>
      </c>
      <c r="AP90" s="119">
        <f t="shared" si="36"/>
        <v>0</v>
      </c>
      <c r="AQ90" s="119">
        <f t="shared" si="37"/>
        <v>0</v>
      </c>
      <c r="AR90" s="119">
        <f t="shared" si="38"/>
        <v>0.87717171177092923</v>
      </c>
    </row>
    <row r="91" spans="1:44" ht="12.6" customHeight="1" x14ac:dyDescent="0.25">
      <c r="A91" s="114">
        <v>88</v>
      </c>
      <c r="B91" s="115">
        <v>331.63</v>
      </c>
      <c r="C91" s="115">
        <v>238.21</v>
      </c>
      <c r="D91" s="115">
        <v>201.08</v>
      </c>
      <c r="E91" s="115">
        <v>98.06</v>
      </c>
      <c r="F91" s="115">
        <v>34.520000000000003</v>
      </c>
      <c r="G91" s="115">
        <v>0</v>
      </c>
      <c r="H91" s="115">
        <v>0</v>
      </c>
      <c r="I91" s="115">
        <v>0.14000000000000001</v>
      </c>
      <c r="J91" s="115">
        <v>14.94</v>
      </c>
      <c r="K91" s="115">
        <v>50</v>
      </c>
      <c r="L91" s="115">
        <v>100</v>
      </c>
      <c r="M91" s="115">
        <v>100</v>
      </c>
      <c r="N91" s="115">
        <v>100</v>
      </c>
      <c r="O91" s="115">
        <v>93.6</v>
      </c>
      <c r="P91" s="115">
        <v>18.8</v>
      </c>
      <c r="Q91" s="118">
        <v>17</v>
      </c>
      <c r="R91" s="116">
        <v>1</v>
      </c>
      <c r="S91" s="117">
        <v>7</v>
      </c>
      <c r="T91" s="117">
        <v>20</v>
      </c>
      <c r="U91" s="117">
        <v>3</v>
      </c>
      <c r="V91" s="113">
        <v>131.38424000000003</v>
      </c>
      <c r="X91" s="119">
        <f t="shared" si="39"/>
        <v>0.20882534082682444</v>
      </c>
      <c r="Y91" s="119">
        <f t="shared" si="19"/>
        <v>0.4216604128356774</v>
      </c>
      <c r="Z91" s="119">
        <f t="shared" si="20"/>
        <v>0.43957454847953409</v>
      </c>
      <c r="AA91" s="119">
        <f t="shared" si="21"/>
        <v>0.68574278644148234</v>
      </c>
      <c r="AB91" s="119">
        <f t="shared" si="22"/>
        <v>0.88556442364033672</v>
      </c>
      <c r="AC91" s="119">
        <f t="shared" si="23"/>
        <v>1</v>
      </c>
      <c r="AD91" s="119">
        <f t="shared" si="24"/>
        <v>1</v>
      </c>
      <c r="AE91" s="119">
        <f t="shared" si="25"/>
        <v>0.9978677101533181</v>
      </c>
      <c r="AF91" s="119">
        <f t="shared" si="26"/>
        <v>0.81998915350521262</v>
      </c>
      <c r="AG91" s="119">
        <f t="shared" si="27"/>
        <v>0.48889984699926026</v>
      </c>
      <c r="AH91" s="119">
        <f t="shared" si="28"/>
        <v>0.19871794871794879</v>
      </c>
      <c r="AI91" s="119">
        <f t="shared" si="29"/>
        <v>0.12587412587412591</v>
      </c>
      <c r="AJ91" s="119">
        <f t="shared" si="30"/>
        <v>0.12587412587412591</v>
      </c>
      <c r="AK91" s="119">
        <f t="shared" si="31"/>
        <v>0.25000000000000011</v>
      </c>
      <c r="AL91" s="119">
        <f t="shared" si="32"/>
        <v>0.84935897435897445</v>
      </c>
      <c r="AM91" s="119">
        <f t="shared" si="33"/>
        <v>0.14285714285714285</v>
      </c>
      <c r="AN91" s="119">
        <f t="shared" si="34"/>
        <v>1</v>
      </c>
      <c r="AO91" s="119">
        <f t="shared" si="35"/>
        <v>0.7</v>
      </c>
      <c r="AP91" s="119">
        <f t="shared" si="36"/>
        <v>1</v>
      </c>
      <c r="AQ91" s="119">
        <f t="shared" si="37"/>
        <v>0</v>
      </c>
      <c r="AR91" s="119">
        <f t="shared" si="38"/>
        <v>0.28634238806946793</v>
      </c>
    </row>
    <row r="92" spans="1:44" ht="12.6" customHeight="1" x14ac:dyDescent="0.25">
      <c r="A92" s="114">
        <v>89</v>
      </c>
      <c r="B92" s="115">
        <v>214.02</v>
      </c>
      <c r="C92" s="115">
        <v>179.32</v>
      </c>
      <c r="D92" s="115">
        <v>111.58</v>
      </c>
      <c r="E92" s="115">
        <v>51.45</v>
      </c>
      <c r="F92" s="115">
        <v>47.99</v>
      </c>
      <c r="G92" s="115">
        <v>0</v>
      </c>
      <c r="H92" s="115">
        <v>0.26</v>
      </c>
      <c r="I92" s="115">
        <v>14.13</v>
      </c>
      <c r="J92" s="115">
        <v>42.72</v>
      </c>
      <c r="K92" s="115">
        <v>38.68</v>
      </c>
      <c r="L92" s="115">
        <v>100</v>
      </c>
      <c r="M92" s="115">
        <v>100</v>
      </c>
      <c r="N92" s="115">
        <v>3</v>
      </c>
      <c r="O92" s="115">
        <v>4</v>
      </c>
      <c r="P92" s="115">
        <v>3</v>
      </c>
      <c r="Q92" s="118">
        <v>13</v>
      </c>
      <c r="R92" s="116">
        <v>2</v>
      </c>
      <c r="S92" s="117">
        <v>8</v>
      </c>
      <c r="T92" s="117">
        <v>20</v>
      </c>
      <c r="U92" s="117">
        <v>3</v>
      </c>
      <c r="V92" s="113">
        <v>110.97944000000001</v>
      </c>
      <c r="X92" s="119">
        <f t="shared" si="39"/>
        <v>0.5074474490090245</v>
      </c>
      <c r="Y92" s="119">
        <f t="shared" ref="Y92:Y155" si="40">($Y$1-C92)/($Y$1-$Y$2)</f>
        <v>0.57409754319699147</v>
      </c>
      <c r="Z92" s="119">
        <f t="shared" ref="Z92:Z155" si="41">($Z$1-D92)/($Z$1-$Z$2)</f>
        <v>0.71622634828032017</v>
      </c>
      <c r="AA92" s="119">
        <f t="shared" ref="AA92:AA155" si="42">($AA$1-E92)/($AA$1-$AA$2)</f>
        <v>0.86391055664488958</v>
      </c>
      <c r="AB92" s="119">
        <f t="shared" ref="AB92:AB155" si="43">($AB$1-F92)/($AB$1-$AB$2)</f>
        <v>0.81529421879147346</v>
      </c>
      <c r="AC92" s="119">
        <f t="shared" ref="AC92:AC155" si="44">($AC$1-G92)/($AC$1-$AC$2)</f>
        <v>1</v>
      </c>
      <c r="AD92" s="119">
        <f t="shared" ref="AD92:AD155" si="45">($AD$1-H92)/($AD$1-$AD$2)</f>
        <v>0.99756477693356704</v>
      </c>
      <c r="AE92" s="119">
        <f t="shared" ref="AE92:AE155" si="46">($AE$1-I92)/($AE$1-$AE$2)</f>
        <v>0.77187729382695625</v>
      </c>
      <c r="AF92" s="119">
        <f t="shared" ref="AF92:AF155" si="47">($AF$1-J92)/($AF$1-$AF$2)</f>
        <v>0.48128004244959116</v>
      </c>
      <c r="AG92" s="119">
        <f t="shared" ref="AG92:AG155" si="48">($AG$1-K92)/($AG$1-$AG$2)</f>
        <v>0.60837890143442408</v>
      </c>
      <c r="AH92" s="119">
        <f t="shared" ref="AH92:AH155" si="49">($AH$1-L92)/($AH$1-$AH$2)</f>
        <v>0.19871794871794879</v>
      </c>
      <c r="AI92" s="119">
        <f t="shared" ref="AI92:AI155" si="50">($AI$1-M92)/($AI$1-$AI$2)</f>
        <v>0.12587412587412591</v>
      </c>
      <c r="AJ92" s="119">
        <f t="shared" ref="AJ92:AJ155" si="51">($AJ$1-N92)/($AJ$1-$AJ$2)</f>
        <v>0.97377622377622375</v>
      </c>
      <c r="AK92" s="119">
        <f t="shared" ref="AK92:AK155" si="52">($AK$1-O92)/($AK$1-$AK$2)</f>
        <v>0.96794871794871795</v>
      </c>
      <c r="AL92" s="119">
        <f t="shared" ref="AL92:AL155" si="53">($AL$1-P92)/($AL$1-$AL$2)</f>
        <v>0.97596153846153844</v>
      </c>
      <c r="AM92" s="119">
        <f t="shared" ref="AM92:AM155" si="54">($AM$1-Q92)/($AM$1-$AM$2)</f>
        <v>0.7142857142857143</v>
      </c>
      <c r="AN92" s="119">
        <f t="shared" ref="AN92:AN155" si="55">($AN$1-R92)/($AN$1-$AN$2)</f>
        <v>0.83333333333333337</v>
      </c>
      <c r="AO92" s="119">
        <f t="shared" ref="AO92:AO155" si="56">($AO$1-S92)/($AO$1-$AO$2)</f>
        <v>0.6</v>
      </c>
      <c r="AP92" s="119">
        <f t="shared" ref="AP92:AP155" si="57">($AP$1-T92)/($AP$1-$AP$2)</f>
        <v>1</v>
      </c>
      <c r="AQ92" s="119">
        <f t="shared" ref="AQ92:AQ155" si="58">($AQ$1-U92)/($AQ$1-$AQ$2)</f>
        <v>0</v>
      </c>
      <c r="AR92" s="119">
        <f t="shared" ref="AR92:AR155" si="59">($AR$1-V92)/($AR$1-$AR$2)</f>
        <v>0.48456183252189994</v>
      </c>
    </row>
    <row r="93" spans="1:44" ht="12.6" customHeight="1" x14ac:dyDescent="0.25">
      <c r="A93" s="114">
        <v>90</v>
      </c>
      <c r="B93" s="115">
        <v>252.72</v>
      </c>
      <c r="C93" s="115">
        <v>321.39999999999998</v>
      </c>
      <c r="D93" s="115">
        <v>275.07</v>
      </c>
      <c r="E93" s="115">
        <v>222.32</v>
      </c>
      <c r="F93" s="115">
        <v>148.01</v>
      </c>
      <c r="G93" s="115">
        <v>1.53</v>
      </c>
      <c r="H93" s="115">
        <v>1.55</v>
      </c>
      <c r="I93" s="115">
        <v>0.01</v>
      </c>
      <c r="J93" s="115">
        <v>0.22</v>
      </c>
      <c r="K93" s="115">
        <v>3.23</v>
      </c>
      <c r="L93" s="115">
        <v>100</v>
      </c>
      <c r="M93" s="115">
        <v>82</v>
      </c>
      <c r="N93" s="115">
        <v>100</v>
      </c>
      <c r="O93" s="115">
        <v>100</v>
      </c>
      <c r="P93" s="115">
        <v>36.9</v>
      </c>
      <c r="Q93" s="118">
        <v>11</v>
      </c>
      <c r="R93" s="116">
        <v>3</v>
      </c>
      <c r="S93" s="117">
        <v>6</v>
      </c>
      <c r="T93" s="117">
        <v>20</v>
      </c>
      <c r="U93" s="117">
        <v>3</v>
      </c>
      <c r="V93" s="113">
        <v>96.469360000000009</v>
      </c>
      <c r="X93" s="119">
        <f t="shared" si="39"/>
        <v>0.40918475377349056</v>
      </c>
      <c r="Y93" s="119">
        <f t="shared" si="40"/>
        <v>0.20632258171396387</v>
      </c>
      <c r="Z93" s="119">
        <f t="shared" si="41"/>
        <v>0.21086542370567771</v>
      </c>
      <c r="AA93" s="119">
        <f t="shared" si="42"/>
        <v>0.21075614997987824</v>
      </c>
      <c r="AB93" s="119">
        <f t="shared" si="43"/>
        <v>0.29351055962419059</v>
      </c>
      <c r="AC93" s="119">
        <f t="shared" si="44"/>
        <v>0.97975624936490191</v>
      </c>
      <c r="AD93" s="119">
        <f t="shared" si="45"/>
        <v>0.98548232402703473</v>
      </c>
      <c r="AE93" s="119">
        <f t="shared" si="46"/>
        <v>0.9999676925780806</v>
      </c>
      <c r="AF93" s="119">
        <f t="shared" si="47"/>
        <v>0.9994635276858731</v>
      </c>
      <c r="AG93" s="119">
        <f t="shared" si="48"/>
        <v>0.98254254805337793</v>
      </c>
      <c r="AH93" s="119">
        <f t="shared" si="49"/>
        <v>0.19871794871794879</v>
      </c>
      <c r="AI93" s="119">
        <f t="shared" si="50"/>
        <v>0.28321678321678323</v>
      </c>
      <c r="AJ93" s="119">
        <f t="shared" si="51"/>
        <v>0.12587412587412591</v>
      </c>
      <c r="AK93" s="119">
        <f t="shared" si="52"/>
        <v>0.19871794871794879</v>
      </c>
      <c r="AL93" s="119">
        <f t="shared" si="53"/>
        <v>0.70432692307692302</v>
      </c>
      <c r="AM93" s="119">
        <f t="shared" si="54"/>
        <v>1</v>
      </c>
      <c r="AN93" s="119">
        <f t="shared" si="55"/>
        <v>0.66666666666666663</v>
      </c>
      <c r="AO93" s="119">
        <f t="shared" si="56"/>
        <v>0.8</v>
      </c>
      <c r="AP93" s="119">
        <f t="shared" si="57"/>
        <v>1</v>
      </c>
      <c r="AQ93" s="119">
        <f t="shared" si="58"/>
        <v>0</v>
      </c>
      <c r="AR93" s="119">
        <f t="shared" si="59"/>
        <v>0.62551788191029589</v>
      </c>
    </row>
    <row r="94" spans="1:44" ht="12.6" customHeight="1" x14ac:dyDescent="0.25">
      <c r="A94" s="114">
        <v>91</v>
      </c>
      <c r="B94" s="115">
        <v>250.96</v>
      </c>
      <c r="C94" s="115">
        <v>107.69</v>
      </c>
      <c r="D94" s="115">
        <v>48.58</v>
      </c>
      <c r="E94" s="115">
        <v>28.62</v>
      </c>
      <c r="F94" s="115">
        <v>25.48</v>
      </c>
      <c r="G94" s="115">
        <v>0</v>
      </c>
      <c r="H94" s="115">
        <v>7.71</v>
      </c>
      <c r="I94" s="115">
        <v>34.64</v>
      </c>
      <c r="J94" s="115">
        <v>37.909999999999997</v>
      </c>
      <c r="K94" s="115">
        <v>24.66</v>
      </c>
      <c r="L94" s="115">
        <v>100</v>
      </c>
      <c r="M94" s="115">
        <v>90</v>
      </c>
      <c r="N94" s="115">
        <v>90</v>
      </c>
      <c r="O94" s="115">
        <v>15</v>
      </c>
      <c r="P94" s="115">
        <v>0</v>
      </c>
      <c r="Q94" s="118">
        <v>18</v>
      </c>
      <c r="R94" s="116">
        <v>1</v>
      </c>
      <c r="S94" s="117">
        <v>9</v>
      </c>
      <c r="T94" s="117">
        <v>20</v>
      </c>
      <c r="U94" s="117">
        <v>3</v>
      </c>
      <c r="V94" s="113">
        <v>125</v>
      </c>
      <c r="X94" s="119">
        <f t="shared" si="39"/>
        <v>0.41365354818213501</v>
      </c>
      <c r="Y94" s="119">
        <f t="shared" si="40"/>
        <v>0.75951224259894301</v>
      </c>
      <c r="Z94" s="119">
        <f t="shared" si="41"/>
        <v>0.91096448668757735</v>
      </c>
      <c r="AA94" s="119">
        <f t="shared" si="42"/>
        <v>0.95117874359498145</v>
      </c>
      <c r="AB94" s="119">
        <f t="shared" si="43"/>
        <v>0.9327242344668939</v>
      </c>
      <c r="AC94" s="119">
        <f t="shared" si="44"/>
        <v>1</v>
      </c>
      <c r="AD94" s="119">
        <f t="shared" si="45"/>
        <v>0.92778626983770185</v>
      </c>
      <c r="AE94" s="119">
        <f t="shared" si="46"/>
        <v>0.44056468204327642</v>
      </c>
      <c r="AF94" s="119">
        <f t="shared" si="47"/>
        <v>0.53992622042574445</v>
      </c>
      <c r="AG94" s="119">
        <f t="shared" si="48"/>
        <v>0.75635561019599629</v>
      </c>
      <c r="AH94" s="119">
        <f t="shared" si="49"/>
        <v>0.19871794871794879</v>
      </c>
      <c r="AI94" s="119">
        <f t="shared" si="50"/>
        <v>0.21328671328671334</v>
      </c>
      <c r="AJ94" s="119">
        <f t="shared" si="51"/>
        <v>0.21328671328671334</v>
      </c>
      <c r="AK94" s="119">
        <f t="shared" si="52"/>
        <v>0.87980769230769229</v>
      </c>
      <c r="AL94" s="119">
        <f t="shared" si="53"/>
        <v>1</v>
      </c>
      <c r="AM94" s="119">
        <f t="shared" si="54"/>
        <v>0</v>
      </c>
      <c r="AN94" s="119">
        <f t="shared" si="55"/>
        <v>1</v>
      </c>
      <c r="AO94" s="119">
        <f t="shared" si="56"/>
        <v>0.5</v>
      </c>
      <c r="AP94" s="119">
        <f t="shared" si="57"/>
        <v>1</v>
      </c>
      <c r="AQ94" s="119">
        <f t="shared" si="58"/>
        <v>0</v>
      </c>
      <c r="AR94" s="119">
        <f t="shared" si="59"/>
        <v>0.34836115355851954</v>
      </c>
    </row>
    <row r="95" spans="1:44" ht="12.6" customHeight="1" x14ac:dyDescent="0.25">
      <c r="A95" s="114">
        <v>92</v>
      </c>
      <c r="B95" s="115">
        <v>241.34</v>
      </c>
      <c r="C95" s="115">
        <v>105.8</v>
      </c>
      <c r="D95" s="115">
        <v>49.86</v>
      </c>
      <c r="E95" s="115">
        <v>29.17</v>
      </c>
      <c r="F95" s="115">
        <v>15.73</v>
      </c>
      <c r="G95" s="115">
        <v>0</v>
      </c>
      <c r="H95" s="115">
        <v>8.89</v>
      </c>
      <c r="I95" s="115">
        <v>34.35</v>
      </c>
      <c r="J95" s="115">
        <v>35.71</v>
      </c>
      <c r="K95" s="115">
        <v>77.180000000000007</v>
      </c>
      <c r="L95" s="115">
        <v>97</v>
      </c>
      <c r="M95" s="115">
        <v>5</v>
      </c>
      <c r="N95" s="115">
        <v>30</v>
      </c>
      <c r="O95" s="115">
        <v>5</v>
      </c>
      <c r="P95" s="115">
        <v>30</v>
      </c>
      <c r="Q95" s="118">
        <v>12</v>
      </c>
      <c r="R95" s="116">
        <v>2</v>
      </c>
      <c r="S95" s="117">
        <v>9</v>
      </c>
      <c r="T95" s="117">
        <v>20</v>
      </c>
      <c r="U95" s="117">
        <v>3</v>
      </c>
      <c r="V95" s="113">
        <v>107.69200000000002</v>
      </c>
      <c r="X95" s="119">
        <f t="shared" si="39"/>
        <v>0.43807957216574833</v>
      </c>
      <c r="Y95" s="119">
        <f t="shared" si="40"/>
        <v>0.76440451932475184</v>
      </c>
      <c r="Z95" s="119">
        <f t="shared" si="41"/>
        <v>0.90700790228819173</v>
      </c>
      <c r="AA95" s="119">
        <f t="shared" si="42"/>
        <v>0.9490763562615363</v>
      </c>
      <c r="AB95" s="119">
        <f t="shared" si="43"/>
        <v>0.98358796848889962</v>
      </c>
      <c r="AC95" s="119">
        <f t="shared" si="44"/>
        <v>1</v>
      </c>
      <c r="AD95" s="119">
        <f t="shared" si="45"/>
        <v>0.91673410361312169</v>
      </c>
      <c r="AE95" s="119">
        <f t="shared" si="46"/>
        <v>0.44524925822159273</v>
      </c>
      <c r="AF95" s="119">
        <f t="shared" si="47"/>
        <v>0.56674983613209318</v>
      </c>
      <c r="AG95" s="119">
        <f t="shared" si="48"/>
        <v>0.20202346011341635</v>
      </c>
      <c r="AH95" s="119">
        <f t="shared" si="49"/>
        <v>0.22275641025641033</v>
      </c>
      <c r="AI95" s="119">
        <f t="shared" si="50"/>
        <v>0.95629370629370625</v>
      </c>
      <c r="AJ95" s="119">
        <f t="shared" si="51"/>
        <v>0.73776223776223782</v>
      </c>
      <c r="AK95" s="119">
        <f t="shared" si="52"/>
        <v>0.95993589743589747</v>
      </c>
      <c r="AL95" s="119">
        <f t="shared" si="53"/>
        <v>0.75961538461538469</v>
      </c>
      <c r="AM95" s="119">
        <f t="shared" si="54"/>
        <v>0.8571428571428571</v>
      </c>
      <c r="AN95" s="119">
        <f t="shared" si="55"/>
        <v>0.83333333333333337</v>
      </c>
      <c r="AO95" s="119">
        <f t="shared" si="56"/>
        <v>0.5</v>
      </c>
      <c r="AP95" s="119">
        <f t="shared" si="57"/>
        <v>1</v>
      </c>
      <c r="AQ95" s="119">
        <f t="shared" si="58"/>
        <v>0</v>
      </c>
      <c r="AR95" s="119">
        <f t="shared" si="59"/>
        <v>0.51649718746145834</v>
      </c>
    </row>
    <row r="96" spans="1:44" ht="12.6" customHeight="1" x14ac:dyDescent="0.25">
      <c r="A96" s="114">
        <v>93</v>
      </c>
      <c r="B96" s="115">
        <v>117.1</v>
      </c>
      <c r="C96" s="115">
        <v>41.39</v>
      </c>
      <c r="D96" s="115">
        <v>27.6</v>
      </c>
      <c r="E96" s="115">
        <v>19.809999999999999</v>
      </c>
      <c r="F96" s="115">
        <v>38.909999999999997</v>
      </c>
      <c r="G96" s="115">
        <v>3.28</v>
      </c>
      <c r="H96" s="115">
        <v>39.4</v>
      </c>
      <c r="I96" s="115">
        <v>49.61</v>
      </c>
      <c r="J96" s="115">
        <v>50.87</v>
      </c>
      <c r="K96" s="115">
        <v>32.92</v>
      </c>
      <c r="L96" s="115">
        <v>40</v>
      </c>
      <c r="M96" s="115">
        <v>20</v>
      </c>
      <c r="N96" s="115">
        <v>5</v>
      </c>
      <c r="O96" s="115">
        <v>13</v>
      </c>
      <c r="P96" s="115">
        <v>30</v>
      </c>
      <c r="Q96" s="118">
        <v>13</v>
      </c>
      <c r="R96" s="116">
        <v>3</v>
      </c>
      <c r="S96" s="117">
        <v>10</v>
      </c>
      <c r="T96" s="117">
        <v>20</v>
      </c>
      <c r="U96" s="117">
        <v>3</v>
      </c>
      <c r="V96" s="113">
        <v>105.31144000000002</v>
      </c>
      <c r="X96" s="119">
        <f t="shared" si="39"/>
        <v>0.75353583201233054</v>
      </c>
      <c r="Y96" s="119">
        <f t="shared" si="40"/>
        <v>0.93113020393287282</v>
      </c>
      <c r="Z96" s="119">
        <f t="shared" si="41"/>
        <v>0.97581537785875583</v>
      </c>
      <c r="AA96" s="119">
        <f t="shared" si="42"/>
        <v>0.98485516615434676</v>
      </c>
      <c r="AB96" s="119">
        <f t="shared" si="43"/>
        <v>0.86266270134735168</v>
      </c>
      <c r="AC96" s="119">
        <f t="shared" si="44"/>
        <v>0.95660163262541065</v>
      </c>
      <c r="AD96" s="119">
        <f t="shared" si="45"/>
        <v>0.63097004300978576</v>
      </c>
      <c r="AE96" s="119">
        <f t="shared" si="46"/>
        <v>0.19874362897639752</v>
      </c>
      <c r="AF96" s="119">
        <f t="shared" si="47"/>
        <v>0.38191073881016296</v>
      </c>
      <c r="AG96" s="119">
        <f t="shared" si="48"/>
        <v>0.66917389733076182</v>
      </c>
      <c r="AH96" s="119">
        <f t="shared" si="49"/>
        <v>0.67948717948717952</v>
      </c>
      <c r="AI96" s="119">
        <f t="shared" si="50"/>
        <v>0.82517482517482521</v>
      </c>
      <c r="AJ96" s="119">
        <f t="shared" si="51"/>
        <v>0.95629370629370625</v>
      </c>
      <c r="AK96" s="119">
        <f t="shared" si="52"/>
        <v>0.89583333333333337</v>
      </c>
      <c r="AL96" s="119">
        <f t="shared" si="53"/>
        <v>0.75961538461538469</v>
      </c>
      <c r="AM96" s="119">
        <f t="shared" si="54"/>
        <v>0.7142857142857143</v>
      </c>
      <c r="AN96" s="119">
        <f t="shared" si="55"/>
        <v>0.66666666666666663</v>
      </c>
      <c r="AO96" s="119">
        <f t="shared" si="56"/>
        <v>0.4</v>
      </c>
      <c r="AP96" s="119">
        <f t="shared" si="57"/>
        <v>1</v>
      </c>
      <c r="AQ96" s="119">
        <f t="shared" si="58"/>
        <v>0</v>
      </c>
      <c r="AR96" s="119">
        <f t="shared" si="59"/>
        <v>0.53962278931424201</v>
      </c>
    </row>
    <row r="97" spans="1:44" ht="12.6" customHeight="1" x14ac:dyDescent="0.25">
      <c r="A97" s="114">
        <v>94</v>
      </c>
      <c r="B97" s="115">
        <v>397.95599999999996</v>
      </c>
      <c r="C97" s="115">
        <v>285.85199999999998</v>
      </c>
      <c r="D97" s="115">
        <v>241.29599999999999</v>
      </c>
      <c r="E97" s="115">
        <v>117.672</v>
      </c>
      <c r="F97" s="115">
        <v>41.423999999999999</v>
      </c>
      <c r="G97" s="115">
        <v>0</v>
      </c>
      <c r="H97" s="115">
        <v>0</v>
      </c>
      <c r="I97" s="115">
        <v>0.16800000000000001</v>
      </c>
      <c r="J97" s="115">
        <v>17.927999999999997</v>
      </c>
      <c r="K97" s="115">
        <v>60</v>
      </c>
      <c r="L97" s="115">
        <v>109</v>
      </c>
      <c r="M97" s="115">
        <v>110</v>
      </c>
      <c r="N97" s="115">
        <v>105</v>
      </c>
      <c r="O97" s="115">
        <v>112.32</v>
      </c>
      <c r="P97" s="115">
        <v>22.56</v>
      </c>
      <c r="Q97" s="118">
        <v>18</v>
      </c>
      <c r="R97" s="116">
        <v>1</v>
      </c>
      <c r="S97" s="117">
        <v>8</v>
      </c>
      <c r="T97" s="117">
        <v>30</v>
      </c>
      <c r="U97" s="117">
        <v>3</v>
      </c>
      <c r="V97" s="113">
        <v>126</v>
      </c>
      <c r="X97" s="119">
        <f t="shared" si="39"/>
        <v>4.0417807901966092E-2</v>
      </c>
      <c r="Y97" s="119">
        <f t="shared" si="40"/>
        <v>0.29833880025843645</v>
      </c>
      <c r="Z97" s="119">
        <f t="shared" si="41"/>
        <v>0.31526361238133965</v>
      </c>
      <c r="AA97" s="119">
        <f t="shared" si="42"/>
        <v>0.61077547665325627</v>
      </c>
      <c r="AB97" s="119">
        <f t="shared" si="43"/>
        <v>0.84954768315952367</v>
      </c>
      <c r="AC97" s="119">
        <f t="shared" si="44"/>
        <v>1</v>
      </c>
      <c r="AD97" s="119">
        <f t="shared" si="45"/>
        <v>1</v>
      </c>
      <c r="AE97" s="119">
        <f t="shared" si="46"/>
        <v>0.9974154062464462</v>
      </c>
      <c r="AF97" s="119">
        <f t="shared" si="47"/>
        <v>0.78355780635495353</v>
      </c>
      <c r="AG97" s="119">
        <f t="shared" si="48"/>
        <v>0.38335297912367389</v>
      </c>
      <c r="AH97" s="119">
        <f t="shared" si="49"/>
        <v>0.12660256410256418</v>
      </c>
      <c r="AI97" s="119">
        <f t="shared" si="50"/>
        <v>3.8461538461538512E-2</v>
      </c>
      <c r="AJ97" s="119">
        <f t="shared" si="51"/>
        <v>8.2167832167832217E-2</v>
      </c>
      <c r="AK97" s="119">
        <f t="shared" si="52"/>
        <v>0.10000000000000013</v>
      </c>
      <c r="AL97" s="119">
        <f t="shared" si="53"/>
        <v>0.81923076923076921</v>
      </c>
      <c r="AM97" s="119">
        <f t="shared" si="54"/>
        <v>0</v>
      </c>
      <c r="AN97" s="119">
        <f t="shared" si="55"/>
        <v>1</v>
      </c>
      <c r="AO97" s="119">
        <f t="shared" si="56"/>
        <v>0.6</v>
      </c>
      <c r="AP97" s="119">
        <f t="shared" si="57"/>
        <v>0.5</v>
      </c>
      <c r="AQ97" s="119">
        <f t="shared" si="58"/>
        <v>0</v>
      </c>
      <c r="AR97" s="119">
        <f t="shared" si="59"/>
        <v>0.33864679985486001</v>
      </c>
    </row>
    <row r="98" spans="1:44" ht="12.6" customHeight="1" x14ac:dyDescent="0.25">
      <c r="A98" s="114">
        <v>95</v>
      </c>
      <c r="B98" s="115">
        <v>256.82400000000001</v>
      </c>
      <c r="C98" s="115">
        <v>215.184</v>
      </c>
      <c r="D98" s="115">
        <v>133.89599999999999</v>
      </c>
      <c r="E98" s="115">
        <v>61.74</v>
      </c>
      <c r="F98" s="115">
        <v>57.588000000000001</v>
      </c>
      <c r="G98" s="115">
        <v>0</v>
      </c>
      <c r="H98" s="115">
        <v>0.312</v>
      </c>
      <c r="I98" s="115">
        <v>16.956</v>
      </c>
      <c r="J98" s="115">
        <v>51.263999999999996</v>
      </c>
      <c r="K98" s="115">
        <v>46.415999999999997</v>
      </c>
      <c r="L98" s="115">
        <v>108</v>
      </c>
      <c r="M98" s="115">
        <v>110</v>
      </c>
      <c r="N98" s="115">
        <v>7</v>
      </c>
      <c r="O98" s="115">
        <v>1.08</v>
      </c>
      <c r="P98" s="115">
        <v>4</v>
      </c>
      <c r="Q98" s="118">
        <v>15</v>
      </c>
      <c r="R98" s="116">
        <v>2</v>
      </c>
      <c r="S98" s="117">
        <v>9</v>
      </c>
      <c r="T98" s="117">
        <v>30</v>
      </c>
      <c r="U98" s="117">
        <v>3</v>
      </c>
      <c r="V98" s="113">
        <v>133.17532800000001</v>
      </c>
      <c r="X98" s="119">
        <f t="shared" si="39"/>
        <v>0.39876433772060604</v>
      </c>
      <c r="Y98" s="119">
        <f t="shared" si="40"/>
        <v>0.48126335669201331</v>
      </c>
      <c r="Z98" s="119">
        <f t="shared" si="41"/>
        <v>0.64724577214228285</v>
      </c>
      <c r="AA98" s="119">
        <f t="shared" si="42"/>
        <v>0.82457680089734475</v>
      </c>
      <c r="AB98" s="119">
        <f t="shared" si="43"/>
        <v>0.76522343734088782</v>
      </c>
      <c r="AC98" s="119">
        <f t="shared" si="44"/>
        <v>1</v>
      </c>
      <c r="AD98" s="119">
        <f t="shared" si="45"/>
        <v>0.99707773232028052</v>
      </c>
      <c r="AE98" s="119">
        <f t="shared" si="46"/>
        <v>0.72622690665481193</v>
      </c>
      <c r="AF98" s="119">
        <f t="shared" si="47"/>
        <v>0.37710687308820784</v>
      </c>
      <c r="AG98" s="119">
        <f t="shared" si="48"/>
        <v>0.52672784444587051</v>
      </c>
      <c r="AH98" s="119">
        <f t="shared" si="49"/>
        <v>0.13461538461538469</v>
      </c>
      <c r="AI98" s="119">
        <f t="shared" si="50"/>
        <v>3.8461538461538512E-2</v>
      </c>
      <c r="AJ98" s="119">
        <f t="shared" si="51"/>
        <v>0.93881118881118886</v>
      </c>
      <c r="AK98" s="119">
        <f t="shared" si="52"/>
        <v>0.99134615384615388</v>
      </c>
      <c r="AL98" s="119">
        <f t="shared" si="53"/>
        <v>0.96794871794871795</v>
      </c>
      <c r="AM98" s="119">
        <f t="shared" si="54"/>
        <v>0.42857142857142855</v>
      </c>
      <c r="AN98" s="119">
        <f t="shared" si="55"/>
        <v>0.83333333333333337</v>
      </c>
      <c r="AO98" s="119">
        <f t="shared" si="56"/>
        <v>0.5</v>
      </c>
      <c r="AP98" s="119">
        <f t="shared" si="57"/>
        <v>0.5</v>
      </c>
      <c r="AQ98" s="119">
        <f t="shared" si="58"/>
        <v>0</v>
      </c>
      <c r="AR98" s="119">
        <f t="shared" si="59"/>
        <v>0.26894312572308809</v>
      </c>
    </row>
    <row r="99" spans="1:44" ht="12.6" customHeight="1" x14ac:dyDescent="0.25">
      <c r="A99" s="114">
        <v>96</v>
      </c>
      <c r="B99" s="115">
        <v>303.26400000000001</v>
      </c>
      <c r="C99" s="115">
        <v>385.67999999999995</v>
      </c>
      <c r="D99" s="115">
        <v>330.084</v>
      </c>
      <c r="E99" s="115">
        <v>266.78399999999999</v>
      </c>
      <c r="F99" s="115">
        <v>177.61199999999999</v>
      </c>
      <c r="G99" s="115">
        <v>1.8359999999999999</v>
      </c>
      <c r="H99" s="115">
        <v>1.8599999999999999</v>
      </c>
      <c r="I99" s="115">
        <v>1.2E-2</v>
      </c>
      <c r="J99" s="115">
        <v>0.26400000000000001</v>
      </c>
      <c r="K99" s="115">
        <v>3.8759999999999999</v>
      </c>
      <c r="L99" s="115">
        <v>107</v>
      </c>
      <c r="M99" s="115">
        <v>110</v>
      </c>
      <c r="N99" s="115">
        <v>110</v>
      </c>
      <c r="O99" s="115">
        <v>120</v>
      </c>
      <c r="P99" s="115">
        <v>44.279999999999994</v>
      </c>
      <c r="Q99" s="118">
        <v>12</v>
      </c>
      <c r="R99" s="116">
        <v>2</v>
      </c>
      <c r="S99" s="117">
        <v>7</v>
      </c>
      <c r="T99" s="117">
        <v>30</v>
      </c>
      <c r="U99" s="117">
        <v>3</v>
      </c>
      <c r="V99" s="113">
        <v>117.89440000000002</v>
      </c>
      <c r="X99" s="119">
        <f t="shared" si="39"/>
        <v>0.28084910343796538</v>
      </c>
      <c r="Y99" s="119">
        <f t="shared" si="40"/>
        <v>3.9933402912380171E-2</v>
      </c>
      <c r="Z99" s="119">
        <f t="shared" si="41"/>
        <v>4.0812662652711891E-2</v>
      </c>
      <c r="AA99" s="119">
        <f t="shared" si="42"/>
        <v>4.079151289933125E-2</v>
      </c>
      <c r="AB99" s="119">
        <f t="shared" si="43"/>
        <v>0.13908304634014829</v>
      </c>
      <c r="AC99" s="119">
        <f t="shared" si="44"/>
        <v>0.97570749923788236</v>
      </c>
      <c r="AD99" s="119">
        <f t="shared" si="45"/>
        <v>0.98257878883244165</v>
      </c>
      <c r="AE99" s="119">
        <f t="shared" si="46"/>
        <v>0.9999353851561612</v>
      </c>
      <c r="AF99" s="119">
        <f t="shared" si="47"/>
        <v>0.99892705537174609</v>
      </c>
      <c r="AG99" s="119">
        <f t="shared" si="48"/>
        <v>0.97572422038861506</v>
      </c>
      <c r="AH99" s="119">
        <f t="shared" si="49"/>
        <v>0.1426282051282052</v>
      </c>
      <c r="AI99" s="119">
        <f t="shared" si="50"/>
        <v>3.8461538461538512E-2</v>
      </c>
      <c r="AJ99" s="119">
        <f t="shared" si="51"/>
        <v>3.8461538461538512E-2</v>
      </c>
      <c r="AK99" s="119">
        <f t="shared" si="52"/>
        <v>3.8461538461538547E-2</v>
      </c>
      <c r="AL99" s="119">
        <f t="shared" si="53"/>
        <v>0.64519230769230773</v>
      </c>
      <c r="AM99" s="119">
        <f t="shared" si="54"/>
        <v>0.8571428571428571</v>
      </c>
      <c r="AN99" s="119">
        <f t="shared" si="55"/>
        <v>0.83333333333333337</v>
      </c>
      <c r="AO99" s="119">
        <f t="shared" si="56"/>
        <v>0.7</v>
      </c>
      <c r="AP99" s="119">
        <f t="shared" si="57"/>
        <v>0.5</v>
      </c>
      <c r="AQ99" s="119">
        <f t="shared" si="58"/>
        <v>0</v>
      </c>
      <c r="AR99" s="119">
        <f t="shared" si="59"/>
        <v>0.41738746523524245</v>
      </c>
    </row>
    <row r="100" spans="1:44" ht="12.6" customHeight="1" x14ac:dyDescent="0.25">
      <c r="A100" s="114">
        <v>97</v>
      </c>
      <c r="B100" s="115">
        <v>25.04</v>
      </c>
      <c r="C100" s="115">
        <v>18.48</v>
      </c>
      <c r="D100" s="115">
        <v>33.31</v>
      </c>
      <c r="E100" s="115">
        <v>75.44</v>
      </c>
      <c r="F100" s="115">
        <v>163.68</v>
      </c>
      <c r="G100" s="115">
        <v>47.39</v>
      </c>
      <c r="H100" s="115">
        <v>85.55</v>
      </c>
      <c r="I100" s="115">
        <v>41.85</v>
      </c>
      <c r="J100" s="115">
        <v>19.87</v>
      </c>
      <c r="K100" s="115">
        <v>1.97</v>
      </c>
      <c r="L100" s="115">
        <v>0</v>
      </c>
      <c r="M100" s="115">
        <v>14</v>
      </c>
      <c r="N100" s="115">
        <v>35</v>
      </c>
      <c r="O100" s="115">
        <v>50</v>
      </c>
      <c r="P100" s="115">
        <v>30</v>
      </c>
      <c r="Q100" s="116">
        <v>13</v>
      </c>
      <c r="R100" s="116">
        <v>5</v>
      </c>
      <c r="S100" s="117">
        <v>11</v>
      </c>
      <c r="T100" s="117">
        <v>20</v>
      </c>
      <c r="U100" s="117">
        <v>3</v>
      </c>
      <c r="V100" s="113">
        <v>87.152000000000001</v>
      </c>
      <c r="X100" s="119">
        <f t="shared" si="39"/>
        <v>0.98728424863722075</v>
      </c>
      <c r="Y100" s="119">
        <f t="shared" si="40"/>
        <v>0.99043288106952931</v>
      </c>
      <c r="Z100" s="119">
        <f t="shared" si="41"/>
        <v>0.95816530213962192</v>
      </c>
      <c r="AA100" s="119">
        <f t="shared" si="42"/>
        <v>0.77220824368244079</v>
      </c>
      <c r="AB100" s="119">
        <f t="shared" si="43"/>
        <v>0.21176340966266957</v>
      </c>
      <c r="AC100" s="119">
        <f t="shared" si="44"/>
        <v>0.37297297869457707</v>
      </c>
      <c r="AD100" s="119">
        <f t="shared" si="45"/>
        <v>0.19871794871794879</v>
      </c>
      <c r="AE100" s="119">
        <f t="shared" si="46"/>
        <v>0.3240964260237576</v>
      </c>
      <c r="AF100" s="119">
        <f t="shared" si="47"/>
        <v>0.75987986921780382</v>
      </c>
      <c r="AG100" s="119">
        <f t="shared" si="48"/>
        <v>0.99584145340570185</v>
      </c>
      <c r="AH100" s="119">
        <f t="shared" si="49"/>
        <v>1</v>
      </c>
      <c r="AI100" s="119">
        <f t="shared" si="50"/>
        <v>0.8776223776223776</v>
      </c>
      <c r="AJ100" s="119">
        <f t="shared" si="51"/>
        <v>0.69405594405594406</v>
      </c>
      <c r="AK100" s="119">
        <f t="shared" si="52"/>
        <v>0.59935897435897445</v>
      </c>
      <c r="AL100" s="119">
        <f t="shared" si="53"/>
        <v>0.75961538461538469</v>
      </c>
      <c r="AM100" s="119">
        <f t="shared" si="54"/>
        <v>0.7142857142857143</v>
      </c>
      <c r="AN100" s="119">
        <f t="shared" si="55"/>
        <v>0.33333333333333331</v>
      </c>
      <c r="AO100" s="119">
        <f t="shared" si="56"/>
        <v>0.3</v>
      </c>
      <c r="AP100" s="119">
        <f t="shared" si="57"/>
        <v>1</v>
      </c>
      <c r="AQ100" s="119">
        <f t="shared" si="58"/>
        <v>0</v>
      </c>
      <c r="AR100" s="119">
        <f t="shared" si="59"/>
        <v>0.71603001253462506</v>
      </c>
    </row>
    <row r="101" spans="1:44" ht="12.6" customHeight="1" x14ac:dyDescent="0.25">
      <c r="A101" s="114">
        <v>98</v>
      </c>
      <c r="B101" s="115">
        <v>27.1</v>
      </c>
      <c r="C101" s="115">
        <v>19.64</v>
      </c>
      <c r="D101" s="115">
        <v>37.68</v>
      </c>
      <c r="E101" s="115">
        <v>70.489999999999995</v>
      </c>
      <c r="F101" s="115">
        <v>126.51</v>
      </c>
      <c r="G101" s="115">
        <v>60.56</v>
      </c>
      <c r="H101" s="115">
        <v>62.12</v>
      </c>
      <c r="I101" s="115">
        <v>43.41</v>
      </c>
      <c r="J101" s="115">
        <v>22.03</v>
      </c>
      <c r="K101" s="115">
        <v>10.66</v>
      </c>
      <c r="L101" s="115">
        <v>15</v>
      </c>
      <c r="M101" s="115">
        <v>10</v>
      </c>
      <c r="N101" s="115">
        <v>45</v>
      </c>
      <c r="O101" s="115">
        <v>70</v>
      </c>
      <c r="P101" s="115">
        <v>90</v>
      </c>
      <c r="Q101" s="116">
        <v>12</v>
      </c>
      <c r="R101" s="116">
        <v>6</v>
      </c>
      <c r="S101" s="117">
        <v>11</v>
      </c>
      <c r="T101" s="117">
        <v>20</v>
      </c>
      <c r="U101" s="117">
        <v>3</v>
      </c>
      <c r="V101" s="113">
        <v>81.64</v>
      </c>
      <c r="X101" s="119">
        <f t="shared" si="39"/>
        <v>0.98205372790892098</v>
      </c>
      <c r="Y101" s="119">
        <f t="shared" si="40"/>
        <v>0.98743021387273666</v>
      </c>
      <c r="Z101" s="119">
        <f t="shared" si="41"/>
        <v>0.9446572757135947</v>
      </c>
      <c r="AA101" s="119">
        <f t="shared" si="42"/>
        <v>0.79112972968344619</v>
      </c>
      <c r="AB101" s="119">
        <f t="shared" si="43"/>
        <v>0.40567161413425434</v>
      </c>
      <c r="AC101" s="119">
        <f t="shared" si="44"/>
        <v>0.19871794871794868</v>
      </c>
      <c r="AD101" s="119">
        <f t="shared" si="45"/>
        <v>0.41816901197380452</v>
      </c>
      <c r="AE101" s="119">
        <f t="shared" si="46"/>
        <v>0.29889663692660795</v>
      </c>
      <c r="AF101" s="119">
        <f t="shared" si="47"/>
        <v>0.73354395561520691</v>
      </c>
      <c r="AG101" s="119">
        <f t="shared" si="48"/>
        <v>0.90412122522181726</v>
      </c>
      <c r="AH101" s="119">
        <f t="shared" si="49"/>
        <v>0.87980769230769229</v>
      </c>
      <c r="AI101" s="119">
        <f t="shared" si="50"/>
        <v>0.91258741258741261</v>
      </c>
      <c r="AJ101" s="119">
        <f t="shared" si="51"/>
        <v>0.60664335664335667</v>
      </c>
      <c r="AK101" s="119">
        <f t="shared" si="52"/>
        <v>0.43910256410256415</v>
      </c>
      <c r="AL101" s="119">
        <f t="shared" si="53"/>
        <v>0.27884615384615391</v>
      </c>
      <c r="AM101" s="119">
        <f t="shared" si="54"/>
        <v>0.8571428571428571</v>
      </c>
      <c r="AN101" s="119">
        <f t="shared" si="55"/>
        <v>0.16666666666666666</v>
      </c>
      <c r="AO101" s="119">
        <f t="shared" si="56"/>
        <v>0.3</v>
      </c>
      <c r="AP101" s="119">
        <f t="shared" si="57"/>
        <v>1</v>
      </c>
      <c r="AQ101" s="119">
        <f t="shared" si="58"/>
        <v>0</v>
      </c>
      <c r="AR101" s="119">
        <f t="shared" si="59"/>
        <v>0.76957553014919633</v>
      </c>
    </row>
    <row r="102" spans="1:44" ht="12.6" customHeight="1" x14ac:dyDescent="0.25">
      <c r="A102" s="114">
        <v>99</v>
      </c>
      <c r="B102" s="115">
        <v>209.31</v>
      </c>
      <c r="C102" s="115">
        <v>209.72</v>
      </c>
      <c r="D102" s="115">
        <v>88.36</v>
      </c>
      <c r="E102" s="115">
        <v>38.979999999999997</v>
      </c>
      <c r="F102" s="115">
        <v>22.33</v>
      </c>
      <c r="G102" s="115">
        <v>0.13</v>
      </c>
      <c r="H102" s="115">
        <v>0.5</v>
      </c>
      <c r="I102" s="115">
        <v>17.75</v>
      </c>
      <c r="J102" s="115">
        <v>51.54</v>
      </c>
      <c r="K102" s="115">
        <v>55.85</v>
      </c>
      <c r="L102" s="115">
        <v>100</v>
      </c>
      <c r="M102" s="115">
        <v>95</v>
      </c>
      <c r="N102" s="115">
        <v>100</v>
      </c>
      <c r="O102" s="115">
        <v>10</v>
      </c>
      <c r="P102" s="115">
        <v>0</v>
      </c>
      <c r="Q102" s="116">
        <v>16</v>
      </c>
      <c r="R102" s="116">
        <v>1</v>
      </c>
      <c r="S102" s="117">
        <v>7</v>
      </c>
      <c r="T102" s="117">
        <v>20</v>
      </c>
      <c r="U102" s="117">
        <v>3</v>
      </c>
      <c r="V102" s="113">
        <v>117</v>
      </c>
      <c r="X102" s="119">
        <f t="shared" si="39"/>
        <v>0.51940655222761267</v>
      </c>
      <c r="Y102" s="119">
        <f t="shared" si="40"/>
        <v>0.49540695459138873</v>
      </c>
      <c r="Z102" s="119">
        <f t="shared" si="41"/>
        <v>0.78800126215042343</v>
      </c>
      <c r="AA102" s="119">
        <f t="shared" si="42"/>
        <v>0.91157741127772562</v>
      </c>
      <c r="AB102" s="119">
        <f t="shared" si="43"/>
        <v>0.94915713315092631</v>
      </c>
      <c r="AC102" s="119">
        <f t="shared" si="44"/>
        <v>0.99827994275649501</v>
      </c>
      <c r="AD102" s="119">
        <f t="shared" si="45"/>
        <v>0.99531687871839825</v>
      </c>
      <c r="AE102" s="119">
        <f t="shared" si="46"/>
        <v>0.71340086015280124</v>
      </c>
      <c r="AF102" s="119">
        <f t="shared" si="47"/>
        <v>0.37374172857232041</v>
      </c>
      <c r="AG102" s="119">
        <f t="shared" si="48"/>
        <v>0.42715492929204218</v>
      </c>
      <c r="AH102" s="119">
        <f t="shared" si="49"/>
        <v>0.19871794871794879</v>
      </c>
      <c r="AI102" s="119">
        <f t="shared" si="50"/>
        <v>0.16958041958041961</v>
      </c>
      <c r="AJ102" s="119">
        <f t="shared" si="51"/>
        <v>0.12587412587412591</v>
      </c>
      <c r="AK102" s="119">
        <f t="shared" si="52"/>
        <v>0.91987179487179493</v>
      </c>
      <c r="AL102" s="119">
        <f t="shared" si="53"/>
        <v>1</v>
      </c>
      <c r="AM102" s="119">
        <f t="shared" si="54"/>
        <v>0.2857142857142857</v>
      </c>
      <c r="AN102" s="119">
        <f t="shared" si="55"/>
        <v>1</v>
      </c>
      <c r="AO102" s="119">
        <f t="shared" si="56"/>
        <v>0.7</v>
      </c>
      <c r="AP102" s="119">
        <f t="shared" si="57"/>
        <v>1</v>
      </c>
      <c r="AQ102" s="119">
        <f t="shared" si="58"/>
        <v>0</v>
      </c>
      <c r="AR102" s="119">
        <f t="shared" si="59"/>
        <v>0.42607598318779571</v>
      </c>
    </row>
    <row r="103" spans="1:44" ht="12.6" customHeight="1" x14ac:dyDescent="0.25">
      <c r="A103" s="114">
        <v>100</v>
      </c>
      <c r="B103" s="115">
        <v>301.15199999999999</v>
      </c>
      <c r="C103" s="115">
        <v>129.22799999999998</v>
      </c>
      <c r="D103" s="115">
        <v>58.295999999999992</v>
      </c>
      <c r="E103" s="115">
        <v>34.344000000000001</v>
      </c>
      <c r="F103" s="115">
        <v>30.576000000000001</v>
      </c>
      <c r="G103" s="115">
        <v>0</v>
      </c>
      <c r="H103" s="115">
        <v>9.2519999999999989</v>
      </c>
      <c r="I103" s="115">
        <v>41.567999999999998</v>
      </c>
      <c r="J103" s="115">
        <v>45.491999999999997</v>
      </c>
      <c r="K103" s="115">
        <v>29.591999999999999</v>
      </c>
      <c r="L103" s="115">
        <v>120</v>
      </c>
      <c r="M103" s="115">
        <v>100</v>
      </c>
      <c r="N103" s="115">
        <v>100</v>
      </c>
      <c r="O103" s="115">
        <v>18</v>
      </c>
      <c r="P103" s="115">
        <v>0</v>
      </c>
      <c r="Q103" s="118">
        <v>18</v>
      </c>
      <c r="R103" s="116">
        <v>1</v>
      </c>
      <c r="S103" s="117">
        <v>11</v>
      </c>
      <c r="T103" s="117">
        <v>30</v>
      </c>
      <c r="U103" s="117">
        <v>3</v>
      </c>
      <c r="V103" s="113">
        <v>129</v>
      </c>
      <c r="X103" s="119">
        <f t="shared" si="39"/>
        <v>0.28621165672833876</v>
      </c>
      <c r="Y103" s="119">
        <f t="shared" si="40"/>
        <v>0.70376099597435504</v>
      </c>
      <c r="Z103" s="119">
        <f t="shared" si="41"/>
        <v>0.88093153823099135</v>
      </c>
      <c r="AA103" s="119">
        <f t="shared" si="42"/>
        <v>0.92929862523745521</v>
      </c>
      <c r="AB103" s="119">
        <f t="shared" si="43"/>
        <v>0.90613945615139224</v>
      </c>
      <c r="AC103" s="119">
        <f t="shared" si="44"/>
        <v>1</v>
      </c>
      <c r="AD103" s="119">
        <f t="shared" si="45"/>
        <v>0.9133435238052422</v>
      </c>
      <c r="AE103" s="119">
        <f t="shared" si="46"/>
        <v>0.32865177251439626</v>
      </c>
      <c r="AF103" s="119">
        <f t="shared" si="47"/>
        <v>0.44748228665959178</v>
      </c>
      <c r="AG103" s="119">
        <f t="shared" si="48"/>
        <v>0.70429989495975709</v>
      </c>
      <c r="AH103" s="119">
        <f t="shared" si="49"/>
        <v>3.8461538461538547E-2</v>
      </c>
      <c r="AI103" s="119">
        <f t="shared" si="50"/>
        <v>0.12587412587412591</v>
      </c>
      <c r="AJ103" s="119">
        <f t="shared" si="51"/>
        <v>0.12587412587412591</v>
      </c>
      <c r="AK103" s="119">
        <f t="shared" si="52"/>
        <v>0.85576923076923084</v>
      </c>
      <c r="AL103" s="119">
        <f t="shared" si="53"/>
        <v>1</v>
      </c>
      <c r="AM103" s="119">
        <f t="shared" si="54"/>
        <v>0</v>
      </c>
      <c r="AN103" s="119">
        <f t="shared" si="55"/>
        <v>1</v>
      </c>
      <c r="AO103" s="119">
        <f t="shared" si="56"/>
        <v>0.3</v>
      </c>
      <c r="AP103" s="119">
        <f t="shared" si="57"/>
        <v>0.5</v>
      </c>
      <c r="AQ103" s="119">
        <f t="shared" si="58"/>
        <v>0</v>
      </c>
      <c r="AR103" s="119">
        <f t="shared" si="59"/>
        <v>0.30950373874388143</v>
      </c>
    </row>
    <row r="104" spans="1:44" ht="12.6" customHeight="1" x14ac:dyDescent="0.25">
      <c r="A104" s="114">
        <v>101</v>
      </c>
      <c r="B104" s="115">
        <v>289.608</v>
      </c>
      <c r="C104" s="115">
        <v>126.96</v>
      </c>
      <c r="D104" s="115">
        <v>59.831999999999994</v>
      </c>
      <c r="E104" s="115">
        <v>35.003999999999998</v>
      </c>
      <c r="F104" s="115">
        <v>18.876000000000001</v>
      </c>
      <c r="G104" s="115">
        <v>0</v>
      </c>
      <c r="H104" s="115">
        <v>10.668000000000001</v>
      </c>
      <c r="I104" s="115">
        <v>41.22</v>
      </c>
      <c r="J104" s="115">
        <v>42.851999999999997</v>
      </c>
      <c r="K104" s="115">
        <v>92.616</v>
      </c>
      <c r="L104" s="115">
        <v>110</v>
      </c>
      <c r="M104" s="115">
        <v>12</v>
      </c>
      <c r="N104" s="115">
        <v>40</v>
      </c>
      <c r="O104" s="115">
        <v>6</v>
      </c>
      <c r="P104" s="115">
        <v>36</v>
      </c>
      <c r="Q104" s="118">
        <v>15</v>
      </c>
      <c r="R104" s="116">
        <v>2</v>
      </c>
      <c r="S104" s="117">
        <v>11</v>
      </c>
      <c r="T104" s="117">
        <v>30</v>
      </c>
      <c r="U104" s="117">
        <v>3</v>
      </c>
      <c r="V104" s="113">
        <v>128</v>
      </c>
      <c r="X104" s="119">
        <f t="shared" si="39"/>
        <v>0.31552288550867469</v>
      </c>
      <c r="Y104" s="119">
        <f t="shared" si="40"/>
        <v>0.70963172804532582</v>
      </c>
      <c r="Z104" s="119">
        <f t="shared" si="41"/>
        <v>0.87618363695172874</v>
      </c>
      <c r="AA104" s="119">
        <f t="shared" si="42"/>
        <v>0.92677576043732113</v>
      </c>
      <c r="AB104" s="119">
        <f t="shared" si="43"/>
        <v>0.96717593697779902</v>
      </c>
      <c r="AC104" s="119">
        <f t="shared" si="44"/>
        <v>1</v>
      </c>
      <c r="AD104" s="119">
        <f t="shared" si="45"/>
        <v>0.90008092433574605</v>
      </c>
      <c r="AE104" s="119">
        <f t="shared" si="46"/>
        <v>0.33427326392837575</v>
      </c>
      <c r="AF104" s="119">
        <f t="shared" si="47"/>
        <v>0.47967062550721024</v>
      </c>
      <c r="AG104" s="119">
        <f t="shared" si="48"/>
        <v>3.9101314860661221E-2</v>
      </c>
      <c r="AH104" s="119">
        <f t="shared" si="49"/>
        <v>0.11858974358974367</v>
      </c>
      <c r="AI104" s="119">
        <f t="shared" si="50"/>
        <v>0.8951048951048951</v>
      </c>
      <c r="AJ104" s="119">
        <f t="shared" si="51"/>
        <v>0.65034965034965042</v>
      </c>
      <c r="AK104" s="119">
        <f t="shared" si="52"/>
        <v>0.95192307692307698</v>
      </c>
      <c r="AL104" s="119">
        <f t="shared" si="53"/>
        <v>0.71153846153846156</v>
      </c>
      <c r="AM104" s="119">
        <f t="shared" si="54"/>
        <v>0.42857142857142855</v>
      </c>
      <c r="AN104" s="119">
        <f t="shared" si="55"/>
        <v>0.83333333333333337</v>
      </c>
      <c r="AO104" s="119">
        <f t="shared" si="56"/>
        <v>0.3</v>
      </c>
      <c r="AP104" s="119">
        <f t="shared" si="57"/>
        <v>0.5</v>
      </c>
      <c r="AQ104" s="119">
        <f t="shared" si="58"/>
        <v>0</v>
      </c>
      <c r="AR104" s="119">
        <f t="shared" si="59"/>
        <v>0.31921809244754096</v>
      </c>
    </row>
    <row r="105" spans="1:44" ht="12.6" customHeight="1" x14ac:dyDescent="0.25">
      <c r="A105" s="114">
        <v>102</v>
      </c>
      <c r="B105" s="115">
        <v>329.40959999999995</v>
      </c>
      <c r="C105" s="115">
        <v>297.81024000000002</v>
      </c>
      <c r="D105" s="115">
        <v>141.61055999999999</v>
      </c>
      <c r="E105" s="115">
        <v>59.554559999999995</v>
      </c>
      <c r="F105" s="115">
        <v>29.64</v>
      </c>
      <c r="G105" s="115">
        <v>0</v>
      </c>
      <c r="H105" s="115">
        <v>0</v>
      </c>
      <c r="I105" s="115">
        <v>2.38368</v>
      </c>
      <c r="J105" s="115">
        <v>42.282240000000002</v>
      </c>
      <c r="K105" s="115">
        <v>59.242559999999997</v>
      </c>
      <c r="L105" s="115">
        <v>112.32000000000001</v>
      </c>
      <c r="M105" s="115">
        <v>109.2</v>
      </c>
      <c r="N105" s="115">
        <v>62.400000000000006</v>
      </c>
      <c r="O105" s="115">
        <v>24.96</v>
      </c>
      <c r="P105" s="115">
        <v>6.24</v>
      </c>
      <c r="Q105" s="118">
        <v>15</v>
      </c>
      <c r="R105" s="116">
        <v>6</v>
      </c>
      <c r="S105" s="117">
        <v>8</v>
      </c>
      <c r="T105" s="117">
        <v>30</v>
      </c>
      <c r="U105" s="117">
        <v>1</v>
      </c>
      <c r="V105" s="113">
        <v>102.30000000000001</v>
      </c>
      <c r="X105" s="119">
        <f t="shared" si="39"/>
        <v>0.21446313122736665</v>
      </c>
      <c r="Y105" s="119">
        <f t="shared" si="40"/>
        <v>0.26738482182794088</v>
      </c>
      <c r="Z105" s="119">
        <f t="shared" si="41"/>
        <v>0.62339943796718611</v>
      </c>
      <c r="AA105" s="119">
        <f t="shared" si="42"/>
        <v>0.83293069430462519</v>
      </c>
      <c r="AB105" s="119">
        <f t="shared" si="43"/>
        <v>0.91102237461750468</v>
      </c>
      <c r="AC105" s="119">
        <f t="shared" si="44"/>
        <v>1</v>
      </c>
      <c r="AD105" s="119">
        <f t="shared" si="45"/>
        <v>1</v>
      </c>
      <c r="AE105" s="119">
        <f t="shared" si="46"/>
        <v>0.96162395194723305</v>
      </c>
      <c r="AF105" s="119">
        <f t="shared" si="47"/>
        <v>0.48661745427305075</v>
      </c>
      <c r="AG105" s="119">
        <f t="shared" si="48"/>
        <v>0.3913475210840423</v>
      </c>
      <c r="AH105" s="119">
        <f t="shared" si="49"/>
        <v>0.10000000000000002</v>
      </c>
      <c r="AI105" s="119">
        <f t="shared" si="50"/>
        <v>4.5454545454545477E-2</v>
      </c>
      <c r="AJ105" s="119">
        <f t="shared" si="51"/>
        <v>0.45454545454545453</v>
      </c>
      <c r="AK105" s="119">
        <f t="shared" si="52"/>
        <v>0.79999999999999993</v>
      </c>
      <c r="AL105" s="119">
        <f t="shared" si="53"/>
        <v>0.95000000000000007</v>
      </c>
      <c r="AM105" s="119">
        <f t="shared" si="54"/>
        <v>0.42857142857142855</v>
      </c>
      <c r="AN105" s="119">
        <f t="shared" si="55"/>
        <v>0.16666666666666666</v>
      </c>
      <c r="AO105" s="119">
        <f t="shared" si="56"/>
        <v>0.6</v>
      </c>
      <c r="AP105" s="119">
        <f t="shared" si="57"/>
        <v>0.5</v>
      </c>
      <c r="AQ105" s="119">
        <f t="shared" si="58"/>
        <v>1</v>
      </c>
      <c r="AR105" s="119">
        <f t="shared" si="59"/>
        <v>0.56887698263159059</v>
      </c>
    </row>
    <row r="106" spans="1:44" ht="12.6" customHeight="1" x14ac:dyDescent="0.25">
      <c r="A106" s="114">
        <v>103</v>
      </c>
      <c r="B106" s="115">
        <v>313.19808</v>
      </c>
      <c r="C106" s="115">
        <v>134.39711999999997</v>
      </c>
      <c r="D106" s="115">
        <v>60.627839999999992</v>
      </c>
      <c r="E106" s="115">
        <v>35.717760000000006</v>
      </c>
      <c r="F106" s="115">
        <v>31.799040000000002</v>
      </c>
      <c r="G106" s="115">
        <v>0</v>
      </c>
      <c r="H106" s="115">
        <v>9.6220799999999986</v>
      </c>
      <c r="I106" s="115">
        <v>43.230719999999998</v>
      </c>
      <c r="J106" s="115">
        <v>47.311679999999996</v>
      </c>
      <c r="K106" s="115">
        <v>30.775680000000001</v>
      </c>
      <c r="L106" s="115">
        <v>124.80000000000001</v>
      </c>
      <c r="M106" s="115">
        <v>104</v>
      </c>
      <c r="N106" s="115">
        <v>104</v>
      </c>
      <c r="O106" s="115">
        <v>18.72</v>
      </c>
      <c r="P106" s="115">
        <v>0</v>
      </c>
      <c r="Q106" s="118">
        <v>18</v>
      </c>
      <c r="R106" s="116">
        <v>1</v>
      </c>
      <c r="S106" s="117">
        <v>10</v>
      </c>
      <c r="T106" s="117">
        <v>30</v>
      </c>
      <c r="U106" s="117">
        <v>1</v>
      </c>
      <c r="V106" s="113">
        <v>157.608</v>
      </c>
      <c r="X106" s="119">
        <f t="shared" si="39"/>
        <v>0.25562560277942759</v>
      </c>
      <c r="Y106" s="119">
        <f t="shared" si="40"/>
        <v>0.69038069678445413</v>
      </c>
      <c r="Z106" s="119">
        <f t="shared" si="41"/>
        <v>0.87372363060141078</v>
      </c>
      <c r="AA106" s="119">
        <f t="shared" si="42"/>
        <v>0.92404739683164883</v>
      </c>
      <c r="AB106" s="119">
        <f t="shared" si="43"/>
        <v>0.89975910935567183</v>
      </c>
      <c r="AC106" s="119">
        <f t="shared" si="44"/>
        <v>1</v>
      </c>
      <c r="AD106" s="119">
        <f t="shared" si="45"/>
        <v>0.90987726475745179</v>
      </c>
      <c r="AE106" s="119">
        <f t="shared" si="46"/>
        <v>0.30179267422746497</v>
      </c>
      <c r="AF106" s="119">
        <f t="shared" si="47"/>
        <v>0.42529574255571517</v>
      </c>
      <c r="AG106" s="119">
        <f t="shared" si="48"/>
        <v>0.69180652330305969</v>
      </c>
      <c r="AH106" s="119">
        <f t="shared" si="49"/>
        <v>0</v>
      </c>
      <c r="AI106" s="119">
        <f t="shared" si="50"/>
        <v>9.0909090909090953E-2</v>
      </c>
      <c r="AJ106" s="119">
        <f t="shared" si="51"/>
        <v>9.0909090909090953E-2</v>
      </c>
      <c r="AK106" s="119">
        <f t="shared" si="52"/>
        <v>0.85</v>
      </c>
      <c r="AL106" s="119">
        <f t="shared" si="53"/>
        <v>1</v>
      </c>
      <c r="AM106" s="119">
        <f t="shared" si="54"/>
        <v>0</v>
      </c>
      <c r="AN106" s="119">
        <f t="shared" si="55"/>
        <v>1</v>
      </c>
      <c r="AO106" s="119">
        <f t="shared" si="56"/>
        <v>0.4</v>
      </c>
      <c r="AP106" s="119">
        <f t="shared" si="57"/>
        <v>0.5</v>
      </c>
      <c r="AQ106" s="119">
        <f t="shared" si="58"/>
        <v>1</v>
      </c>
      <c r="AR106" s="119">
        <f t="shared" si="59"/>
        <v>3.1595507989589856E-2</v>
      </c>
    </row>
    <row r="107" spans="1:44" ht="12.6" customHeight="1" x14ac:dyDescent="0.25">
      <c r="A107" s="114">
        <v>104</v>
      </c>
      <c r="B107" s="115">
        <v>301.19232</v>
      </c>
      <c r="C107" s="115">
        <v>132.0384</v>
      </c>
      <c r="D107" s="115">
        <v>62.225279999999998</v>
      </c>
      <c r="E107" s="115">
        <v>36.404159999999997</v>
      </c>
      <c r="F107" s="115">
        <v>19.631040000000002</v>
      </c>
      <c r="G107" s="115">
        <v>0</v>
      </c>
      <c r="H107" s="115">
        <v>11.094720000000001</v>
      </c>
      <c r="I107" s="115">
        <v>42.8688</v>
      </c>
      <c r="J107" s="115">
        <v>44.566079999999999</v>
      </c>
      <c r="K107" s="115">
        <v>96.320639999999997</v>
      </c>
      <c r="L107" s="115">
        <v>114.4</v>
      </c>
      <c r="M107" s="115">
        <v>12.48</v>
      </c>
      <c r="N107" s="115">
        <v>41.6</v>
      </c>
      <c r="O107" s="115">
        <v>6.24</v>
      </c>
      <c r="P107" s="115">
        <v>37.44</v>
      </c>
      <c r="Q107" s="118">
        <v>15</v>
      </c>
      <c r="R107" s="116">
        <v>1</v>
      </c>
      <c r="S107" s="117">
        <v>10</v>
      </c>
      <c r="T107" s="117">
        <v>30</v>
      </c>
      <c r="U107" s="117">
        <v>1</v>
      </c>
      <c r="V107" s="113">
        <v>125.4</v>
      </c>
      <c r="X107" s="119">
        <f t="shared" si="39"/>
        <v>0.28610928071097702</v>
      </c>
      <c r="Y107" s="119">
        <f t="shared" si="40"/>
        <v>0.69648625813826359</v>
      </c>
      <c r="Z107" s="119">
        <f t="shared" si="41"/>
        <v>0.86878581327097759</v>
      </c>
      <c r="AA107" s="119">
        <f t="shared" si="42"/>
        <v>0.9214236174395094</v>
      </c>
      <c r="AB107" s="119">
        <f t="shared" si="43"/>
        <v>0.96323704941513477</v>
      </c>
      <c r="AC107" s="119">
        <f t="shared" si="44"/>
        <v>1</v>
      </c>
      <c r="AD107" s="119">
        <f t="shared" si="45"/>
        <v>0.89608416130917601</v>
      </c>
      <c r="AE107" s="119">
        <f t="shared" si="46"/>
        <v>0.30763902529800369</v>
      </c>
      <c r="AF107" s="119">
        <f t="shared" si="47"/>
        <v>0.45877161495723828</v>
      </c>
      <c r="AG107" s="119">
        <f t="shared" si="48"/>
        <v>0</v>
      </c>
      <c r="AH107" s="119">
        <f t="shared" si="49"/>
        <v>8.333333333333337E-2</v>
      </c>
      <c r="AI107" s="119">
        <f t="shared" si="50"/>
        <v>0.89090909090909087</v>
      </c>
      <c r="AJ107" s="119">
        <f t="shared" si="51"/>
        <v>0.63636363636363646</v>
      </c>
      <c r="AK107" s="119">
        <f t="shared" si="52"/>
        <v>0.95000000000000007</v>
      </c>
      <c r="AL107" s="119">
        <f t="shared" si="53"/>
        <v>0.70000000000000007</v>
      </c>
      <c r="AM107" s="119">
        <f t="shared" si="54"/>
        <v>0.42857142857142855</v>
      </c>
      <c r="AN107" s="119">
        <f t="shared" si="55"/>
        <v>1</v>
      </c>
      <c r="AO107" s="119">
        <f t="shared" si="56"/>
        <v>0.4</v>
      </c>
      <c r="AP107" s="119">
        <f t="shared" si="57"/>
        <v>0.5</v>
      </c>
      <c r="AQ107" s="119">
        <f t="shared" si="58"/>
        <v>1</v>
      </c>
      <c r="AR107" s="119">
        <f t="shared" si="59"/>
        <v>0.34447541207705568</v>
      </c>
    </row>
    <row r="108" spans="1:44" ht="12.6" customHeight="1" x14ac:dyDescent="0.25">
      <c r="A108" s="114">
        <v>105</v>
      </c>
      <c r="B108" s="115">
        <v>146.14079999999998</v>
      </c>
      <c r="C108" s="115">
        <v>51.654719999999998</v>
      </c>
      <c r="D108" s="115">
        <v>34.444800000000001</v>
      </c>
      <c r="E108" s="115">
        <v>24.72288</v>
      </c>
      <c r="F108" s="115">
        <v>48.559679999999993</v>
      </c>
      <c r="G108" s="115">
        <v>4.0934399999999993</v>
      </c>
      <c r="H108" s="115">
        <v>49.171199999999999</v>
      </c>
      <c r="I108" s="115">
        <v>61.91328</v>
      </c>
      <c r="J108" s="115">
        <v>63.485759999999999</v>
      </c>
      <c r="K108" s="115">
        <v>41.084159999999997</v>
      </c>
      <c r="L108" s="115">
        <v>49.92</v>
      </c>
      <c r="M108" s="115">
        <v>12.48</v>
      </c>
      <c r="N108" s="115">
        <v>10.4</v>
      </c>
      <c r="O108" s="115">
        <v>16.224</v>
      </c>
      <c r="P108" s="115">
        <v>37.44</v>
      </c>
      <c r="Q108" s="118">
        <v>16</v>
      </c>
      <c r="R108" s="116">
        <v>2</v>
      </c>
      <c r="S108" s="117">
        <v>11</v>
      </c>
      <c r="T108" s="117">
        <v>30</v>
      </c>
      <c r="U108" s="117">
        <v>1</v>
      </c>
      <c r="V108" s="113">
        <v>122.62800000000001</v>
      </c>
      <c r="X108" s="119">
        <f t="shared" si="39"/>
        <v>0.67979869299951157</v>
      </c>
      <c r="Y108" s="119">
        <f t="shared" si="40"/>
        <v>0.90455991252919832</v>
      </c>
      <c r="Z108" s="119">
        <f t="shared" si="41"/>
        <v>0.95465754278304171</v>
      </c>
      <c r="AA108" s="119">
        <f t="shared" si="42"/>
        <v>0.9660755721857367</v>
      </c>
      <c r="AB108" s="119">
        <f t="shared" si="43"/>
        <v>0.81232231602248317</v>
      </c>
      <c r="AC108" s="119">
        <f t="shared" si="44"/>
        <v>0.94583883751651254</v>
      </c>
      <c r="AD108" s="119">
        <f t="shared" si="45"/>
        <v>0.53945061367621272</v>
      </c>
      <c r="AE108" s="119">
        <f t="shared" si="46"/>
        <v>0</v>
      </c>
      <c r="AF108" s="119">
        <f t="shared" si="47"/>
        <v>0.2280924214994694</v>
      </c>
      <c r="AG108" s="119">
        <f t="shared" si="48"/>
        <v>0.58300374564724711</v>
      </c>
      <c r="AH108" s="119">
        <f t="shared" si="49"/>
        <v>0.6</v>
      </c>
      <c r="AI108" s="119">
        <f t="shared" si="50"/>
        <v>0.89090909090909087</v>
      </c>
      <c r="AJ108" s="119">
        <f t="shared" si="51"/>
        <v>0.90909090909090906</v>
      </c>
      <c r="AK108" s="119">
        <f t="shared" si="52"/>
        <v>0.87</v>
      </c>
      <c r="AL108" s="119">
        <f t="shared" si="53"/>
        <v>0.70000000000000007</v>
      </c>
      <c r="AM108" s="119">
        <f t="shared" si="54"/>
        <v>0.2857142857142857</v>
      </c>
      <c r="AN108" s="119">
        <f t="shared" si="55"/>
        <v>0.83333333333333337</v>
      </c>
      <c r="AO108" s="119">
        <f t="shared" si="56"/>
        <v>0.3</v>
      </c>
      <c r="AP108" s="119">
        <f t="shared" si="57"/>
        <v>0.5</v>
      </c>
      <c r="AQ108" s="119">
        <f t="shared" si="58"/>
        <v>1</v>
      </c>
      <c r="AR108" s="119">
        <f t="shared" si="59"/>
        <v>0.37140360054359978</v>
      </c>
    </row>
    <row r="109" spans="1:44" ht="12.6" customHeight="1" x14ac:dyDescent="0.25">
      <c r="A109" s="114">
        <v>106</v>
      </c>
      <c r="B109" s="115">
        <v>93.68</v>
      </c>
      <c r="C109" s="115">
        <v>33.112000000000002</v>
      </c>
      <c r="D109" s="115">
        <v>21.07</v>
      </c>
      <c r="E109" s="115">
        <v>15.847999999999999</v>
      </c>
      <c r="F109" s="115">
        <v>31.128</v>
      </c>
      <c r="G109" s="115">
        <v>2.6240000000000001</v>
      </c>
      <c r="H109" s="115">
        <v>31.52</v>
      </c>
      <c r="I109" s="115">
        <v>39.688000000000002</v>
      </c>
      <c r="J109" s="115">
        <v>40.695999999999998</v>
      </c>
      <c r="K109" s="115">
        <v>26.336000000000002</v>
      </c>
      <c r="L109" s="115">
        <v>32</v>
      </c>
      <c r="M109" s="115">
        <v>16</v>
      </c>
      <c r="N109" s="115">
        <v>4</v>
      </c>
      <c r="O109" s="115">
        <v>10.4</v>
      </c>
      <c r="P109" s="115">
        <v>24</v>
      </c>
      <c r="Q109" s="116">
        <v>13</v>
      </c>
      <c r="R109" s="116">
        <v>1</v>
      </c>
      <c r="S109" s="117">
        <v>7</v>
      </c>
      <c r="T109" s="117">
        <v>40</v>
      </c>
      <c r="U109" s="117">
        <v>1</v>
      </c>
      <c r="V109" s="113">
        <v>74.320000000000007</v>
      </c>
      <c r="X109" s="119">
        <f t="shared" si="39"/>
        <v>0.81300126670008777</v>
      </c>
      <c r="Y109" s="119">
        <f t="shared" si="40"/>
        <v>0.95255785829067463</v>
      </c>
      <c r="Z109" s="119">
        <f t="shared" si="41"/>
        <v>0.99600014045874619</v>
      </c>
      <c r="AA109" s="119">
        <f t="shared" si="42"/>
        <v>1</v>
      </c>
      <c r="AB109" s="119">
        <f t="shared" si="43"/>
        <v>0.90325978628676162</v>
      </c>
      <c r="AC109" s="119">
        <f t="shared" si="44"/>
        <v>0.96528130610032858</v>
      </c>
      <c r="AD109" s="119">
        <f t="shared" si="45"/>
        <v>0.70477603440782877</v>
      </c>
      <c r="AE109" s="119">
        <f t="shared" si="46"/>
        <v>0.3590207491186535</v>
      </c>
      <c r="AF109" s="119">
        <f t="shared" si="47"/>
        <v>0.505957768899432</v>
      </c>
      <c r="AG109" s="119">
        <f t="shared" si="48"/>
        <v>0.73866595514004796</v>
      </c>
      <c r="AH109" s="119">
        <f t="shared" si="49"/>
        <v>0.74358974358974361</v>
      </c>
      <c r="AI109" s="119">
        <f t="shared" si="50"/>
        <v>0.8601398601398601</v>
      </c>
      <c r="AJ109" s="119">
        <f t="shared" si="51"/>
        <v>0.965034965034965</v>
      </c>
      <c r="AK109" s="119">
        <f t="shared" si="52"/>
        <v>0.91666666666666663</v>
      </c>
      <c r="AL109" s="119">
        <f t="shared" si="53"/>
        <v>0.80769230769230771</v>
      </c>
      <c r="AM109" s="119">
        <f t="shared" si="54"/>
        <v>0.7142857142857143</v>
      </c>
      <c r="AN109" s="119">
        <f t="shared" si="55"/>
        <v>1</v>
      </c>
      <c r="AO109" s="119">
        <f t="shared" si="56"/>
        <v>0.7</v>
      </c>
      <c r="AP109" s="119">
        <f t="shared" si="57"/>
        <v>0</v>
      </c>
      <c r="AQ109" s="119">
        <f t="shared" si="58"/>
        <v>1</v>
      </c>
      <c r="AR109" s="119">
        <f t="shared" si="59"/>
        <v>0.84068459925998396</v>
      </c>
    </row>
    <row r="110" spans="1:44" ht="12.6" customHeight="1" x14ac:dyDescent="0.25">
      <c r="A110" s="114">
        <v>107</v>
      </c>
      <c r="B110" s="115">
        <v>25.540800000000001</v>
      </c>
      <c r="C110" s="115">
        <v>18.849600000000002</v>
      </c>
      <c r="D110" s="115">
        <v>33.976200000000006</v>
      </c>
      <c r="E110" s="115">
        <v>76.948800000000006</v>
      </c>
      <c r="F110" s="115">
        <v>166.95360000000002</v>
      </c>
      <c r="G110" s="115">
        <v>48.337800000000001</v>
      </c>
      <c r="H110" s="115">
        <v>87.260999999999996</v>
      </c>
      <c r="I110" s="115">
        <v>42.687000000000005</v>
      </c>
      <c r="J110" s="115">
        <v>20.267400000000002</v>
      </c>
      <c r="K110" s="115">
        <v>2.0093999999999999</v>
      </c>
      <c r="L110" s="115">
        <v>0</v>
      </c>
      <c r="M110" s="115">
        <v>14.280000000000001</v>
      </c>
      <c r="N110" s="115">
        <v>35.700000000000003</v>
      </c>
      <c r="O110" s="115">
        <v>51</v>
      </c>
      <c r="P110" s="115">
        <v>30.6</v>
      </c>
      <c r="Q110" s="118">
        <v>14</v>
      </c>
      <c r="R110" s="116">
        <v>4</v>
      </c>
      <c r="S110" s="117">
        <v>11</v>
      </c>
      <c r="T110" s="117">
        <v>20</v>
      </c>
      <c r="U110" s="117">
        <v>2</v>
      </c>
      <c r="V110" s="113">
        <v>99.261099999999999</v>
      </c>
      <c r="X110" s="119">
        <f t="shared" si="39"/>
        <v>0.9860126735009429</v>
      </c>
      <c r="Y110" s="119">
        <f t="shared" si="40"/>
        <v>0.98947616917648229</v>
      </c>
      <c r="Z110" s="119">
        <f t="shared" si="41"/>
        <v>0.95610602360300423</v>
      </c>
      <c r="AA110" s="119">
        <f t="shared" si="42"/>
        <v>0.76644082184843731</v>
      </c>
      <c r="AB110" s="119">
        <f t="shared" si="43"/>
        <v>0.19468571533503484</v>
      </c>
      <c r="AC110" s="119">
        <f t="shared" si="44"/>
        <v>0.3604324382684686</v>
      </c>
      <c r="AD110" s="119">
        <f t="shared" si="45"/>
        <v>0.18269230769230776</v>
      </c>
      <c r="AE110" s="119">
        <f t="shared" si="46"/>
        <v>0.31057576995047914</v>
      </c>
      <c r="AF110" s="119">
        <f t="shared" si="47"/>
        <v>0.7550345488170298</v>
      </c>
      <c r="AG110" s="119">
        <f t="shared" si="48"/>
        <v>0.99542559874627201</v>
      </c>
      <c r="AH110" s="119">
        <f t="shared" si="49"/>
        <v>1</v>
      </c>
      <c r="AI110" s="119">
        <f t="shared" si="50"/>
        <v>0.87517482517482514</v>
      </c>
      <c r="AJ110" s="119">
        <f t="shared" si="51"/>
        <v>0.68793706293706292</v>
      </c>
      <c r="AK110" s="119">
        <f t="shared" si="52"/>
        <v>0.59134615384615385</v>
      </c>
      <c r="AL110" s="119">
        <f t="shared" si="53"/>
        <v>0.7548076923076924</v>
      </c>
      <c r="AM110" s="119">
        <f t="shared" si="54"/>
        <v>0.5714285714285714</v>
      </c>
      <c r="AN110" s="119">
        <f t="shared" si="55"/>
        <v>0.5</v>
      </c>
      <c r="AO110" s="119">
        <f t="shared" si="56"/>
        <v>0.3</v>
      </c>
      <c r="AP110" s="119">
        <f t="shared" si="57"/>
        <v>1</v>
      </c>
      <c r="AQ110" s="119">
        <f t="shared" si="58"/>
        <v>0.5</v>
      </c>
      <c r="AR110" s="119">
        <f t="shared" si="59"/>
        <v>0.59839793210164161</v>
      </c>
    </row>
    <row r="111" spans="1:44" ht="12.6" customHeight="1" x14ac:dyDescent="0.25">
      <c r="A111" s="114">
        <v>108</v>
      </c>
      <c r="B111" s="115">
        <v>97.8</v>
      </c>
      <c r="C111" s="115">
        <v>40.450000000000003</v>
      </c>
      <c r="D111" s="115">
        <v>26.15</v>
      </c>
      <c r="E111" s="115">
        <v>21.99</v>
      </c>
      <c r="F111" s="115">
        <v>62.12</v>
      </c>
      <c r="G111" s="115">
        <v>6.98</v>
      </c>
      <c r="H111" s="115">
        <v>32.76</v>
      </c>
      <c r="I111" s="115">
        <v>33.06</v>
      </c>
      <c r="J111" s="115">
        <v>65.86</v>
      </c>
      <c r="K111" s="115">
        <v>26.96</v>
      </c>
      <c r="L111" s="115">
        <v>30</v>
      </c>
      <c r="M111" s="115">
        <v>90</v>
      </c>
      <c r="N111" s="115">
        <v>0</v>
      </c>
      <c r="O111" s="115">
        <v>15</v>
      </c>
      <c r="P111" s="115">
        <v>40</v>
      </c>
      <c r="Q111" s="116">
        <v>12</v>
      </c>
      <c r="R111" s="116">
        <v>5</v>
      </c>
      <c r="S111" s="117">
        <v>9</v>
      </c>
      <c r="T111" s="117">
        <v>20</v>
      </c>
      <c r="U111" s="117">
        <v>3</v>
      </c>
      <c r="V111" s="113">
        <v>84.656000000000006</v>
      </c>
      <c r="X111" s="119">
        <f t="shared" si="39"/>
        <v>0.80254022524348834</v>
      </c>
      <c r="Y111" s="119">
        <f t="shared" si="40"/>
        <v>0.93356339976475655</v>
      </c>
      <c r="Z111" s="119">
        <f t="shared" si="41"/>
        <v>0.98029744612368486</v>
      </c>
      <c r="AA111" s="119">
        <f t="shared" si="42"/>
        <v>0.97652206726905544</v>
      </c>
      <c r="AB111" s="119">
        <f t="shared" si="43"/>
        <v>0.7415809304088129</v>
      </c>
      <c r="AC111" s="119">
        <f t="shared" si="44"/>
        <v>0.90764615723334341</v>
      </c>
      <c r="AD111" s="119">
        <f t="shared" si="45"/>
        <v>0.69316189362945657</v>
      </c>
      <c r="AE111" s="119">
        <f t="shared" si="46"/>
        <v>0.46608754535962038</v>
      </c>
      <c r="AF111" s="119">
        <f t="shared" si="47"/>
        <v>0.19914437542917787</v>
      </c>
      <c r="AG111" s="119">
        <f t="shared" si="48"/>
        <v>0.73207983058461135</v>
      </c>
      <c r="AH111" s="119">
        <f t="shared" si="49"/>
        <v>0.75961538461538469</v>
      </c>
      <c r="AI111" s="119">
        <f t="shared" si="50"/>
        <v>0.21328671328671334</v>
      </c>
      <c r="AJ111" s="119">
        <f t="shared" si="51"/>
        <v>1</v>
      </c>
      <c r="AK111" s="119">
        <f t="shared" si="52"/>
        <v>0.87980769230769229</v>
      </c>
      <c r="AL111" s="119">
        <f t="shared" si="53"/>
        <v>0.67948717948717952</v>
      </c>
      <c r="AM111" s="119">
        <f t="shared" si="54"/>
        <v>0.8571428571428571</v>
      </c>
      <c r="AN111" s="119">
        <f t="shared" si="55"/>
        <v>0.33333333333333331</v>
      </c>
      <c r="AO111" s="119">
        <f t="shared" si="56"/>
        <v>0.5</v>
      </c>
      <c r="AP111" s="119">
        <f t="shared" si="57"/>
        <v>1</v>
      </c>
      <c r="AQ111" s="119">
        <f t="shared" si="58"/>
        <v>0</v>
      </c>
      <c r="AR111" s="119">
        <f t="shared" si="59"/>
        <v>0.74027703937895917</v>
      </c>
    </row>
    <row r="112" spans="1:44" ht="12.6" customHeight="1" x14ac:dyDescent="0.25">
      <c r="A112" s="114">
        <v>109</v>
      </c>
      <c r="B112" s="115">
        <v>245.19</v>
      </c>
      <c r="C112" s="115">
        <v>218.77</v>
      </c>
      <c r="D112" s="115">
        <v>108.2</v>
      </c>
      <c r="E112" s="115">
        <v>46.08</v>
      </c>
      <c r="F112" s="115">
        <v>27.46</v>
      </c>
      <c r="G112" s="115">
        <v>0</v>
      </c>
      <c r="H112" s="115">
        <v>0</v>
      </c>
      <c r="I112" s="115">
        <v>2.2999999999999998</v>
      </c>
      <c r="J112" s="115">
        <v>35.22</v>
      </c>
      <c r="K112" s="115">
        <v>46.55</v>
      </c>
      <c r="L112" s="115">
        <v>100</v>
      </c>
      <c r="M112" s="115">
        <v>100</v>
      </c>
      <c r="N112" s="115">
        <v>10</v>
      </c>
      <c r="O112" s="115">
        <v>0</v>
      </c>
      <c r="P112" s="115">
        <v>22</v>
      </c>
      <c r="Q112" s="116">
        <v>12</v>
      </c>
      <c r="R112" s="116">
        <v>6</v>
      </c>
      <c r="S112" s="117">
        <v>7</v>
      </c>
      <c r="T112" s="117">
        <v>20</v>
      </c>
      <c r="U112" s="117">
        <v>3</v>
      </c>
      <c r="V112" s="113">
        <v>79.248000000000005</v>
      </c>
      <c r="X112" s="119">
        <f t="shared" si="39"/>
        <v>0.42830408439683865</v>
      </c>
      <c r="Y112" s="119">
        <f t="shared" si="40"/>
        <v>0.47198097344399709</v>
      </c>
      <c r="Z112" s="119">
        <f t="shared" si="41"/>
        <v>0.72667420395994764</v>
      </c>
      <c r="AA112" s="119">
        <f t="shared" si="42"/>
        <v>0.88443750206416216</v>
      </c>
      <c r="AB112" s="119">
        <f t="shared" si="43"/>
        <v>0.92239498386550189</v>
      </c>
      <c r="AC112" s="119">
        <f t="shared" si="44"/>
        <v>1</v>
      </c>
      <c r="AD112" s="119">
        <f t="shared" si="45"/>
        <v>1</v>
      </c>
      <c r="AE112" s="119">
        <f t="shared" si="46"/>
        <v>0.9629756944803417</v>
      </c>
      <c r="AF112" s="119">
        <f t="shared" si="47"/>
        <v>0.57272418690305271</v>
      </c>
      <c r="AG112" s="119">
        <f t="shared" si="48"/>
        <v>0.52531351641633761</v>
      </c>
      <c r="AH112" s="119">
        <f t="shared" si="49"/>
        <v>0.19871794871794879</v>
      </c>
      <c r="AI112" s="119">
        <f t="shared" si="50"/>
        <v>0.12587412587412591</v>
      </c>
      <c r="AJ112" s="119">
        <f t="shared" si="51"/>
        <v>0.91258741258741261</v>
      </c>
      <c r="AK112" s="119">
        <f t="shared" si="52"/>
        <v>1</v>
      </c>
      <c r="AL112" s="119">
        <f t="shared" si="53"/>
        <v>0.82371794871794879</v>
      </c>
      <c r="AM112" s="119">
        <f t="shared" si="54"/>
        <v>0.8571428571428571</v>
      </c>
      <c r="AN112" s="119">
        <f t="shared" si="55"/>
        <v>0.16666666666666666</v>
      </c>
      <c r="AO112" s="119">
        <f t="shared" si="56"/>
        <v>0.7</v>
      </c>
      <c r="AP112" s="119">
        <f t="shared" si="57"/>
        <v>1</v>
      </c>
      <c r="AQ112" s="119">
        <f t="shared" si="58"/>
        <v>0</v>
      </c>
      <c r="AR112" s="119">
        <f t="shared" si="59"/>
        <v>0.79281226420834983</v>
      </c>
    </row>
    <row r="113" spans="1:44" ht="12.6" customHeight="1" x14ac:dyDescent="0.25">
      <c r="A113" s="114">
        <v>110</v>
      </c>
      <c r="B113" s="115">
        <v>27.59</v>
      </c>
      <c r="C113" s="115">
        <v>24.22</v>
      </c>
      <c r="D113" s="115">
        <v>37.47</v>
      </c>
      <c r="E113" s="115">
        <v>78.760000000000005</v>
      </c>
      <c r="F113" s="115">
        <v>135.46</v>
      </c>
      <c r="G113" s="115">
        <v>42.38</v>
      </c>
      <c r="H113" s="115">
        <v>29.11</v>
      </c>
      <c r="I113" s="115">
        <v>37.630000000000003</v>
      </c>
      <c r="J113" s="115">
        <v>9.49</v>
      </c>
      <c r="K113" s="115">
        <v>5.24</v>
      </c>
      <c r="L113" s="115">
        <v>0</v>
      </c>
      <c r="M113" s="115">
        <v>20</v>
      </c>
      <c r="N113" s="115">
        <v>0</v>
      </c>
      <c r="O113" s="115">
        <v>100</v>
      </c>
      <c r="P113" s="115">
        <v>75</v>
      </c>
      <c r="Q113" s="116">
        <v>12</v>
      </c>
      <c r="R113" s="116">
        <v>1</v>
      </c>
      <c r="S113" s="117">
        <v>11</v>
      </c>
      <c r="T113" s="117">
        <v>20</v>
      </c>
      <c r="U113" s="117">
        <v>3</v>
      </c>
      <c r="V113" s="113">
        <v>104</v>
      </c>
      <c r="X113" s="119">
        <f t="shared" si="39"/>
        <v>0.98080957492015075</v>
      </c>
      <c r="Y113" s="119">
        <f t="shared" si="40"/>
        <v>0.97557485545781364</v>
      </c>
      <c r="Z113" s="119">
        <f t="shared" si="41"/>
        <v>0.94530640284161882</v>
      </c>
      <c r="AA113" s="119">
        <f t="shared" si="42"/>
        <v>0.75951746923328156</v>
      </c>
      <c r="AB113" s="119">
        <f t="shared" si="43"/>
        <v>0.35898131469866962</v>
      </c>
      <c r="AC113" s="119">
        <f t="shared" si="44"/>
        <v>0.43926133861734912</v>
      </c>
      <c r="AD113" s="119">
        <f t="shared" si="45"/>
        <v>0.72734867898514888</v>
      </c>
      <c r="AE113" s="119">
        <f t="shared" si="46"/>
        <v>0.39226508627373946</v>
      </c>
      <c r="AF113" s="119">
        <f t="shared" si="47"/>
        <v>0.88643856514139463</v>
      </c>
      <c r="AG113" s="119">
        <f t="shared" si="48"/>
        <v>0.96132762761038515</v>
      </c>
      <c r="AH113" s="119">
        <f t="shared" si="49"/>
        <v>1</v>
      </c>
      <c r="AI113" s="119">
        <f t="shared" si="50"/>
        <v>0.82517482517482521</v>
      </c>
      <c r="AJ113" s="119">
        <f t="shared" si="51"/>
        <v>1</v>
      </c>
      <c r="AK113" s="119">
        <f t="shared" si="52"/>
        <v>0.19871794871794879</v>
      </c>
      <c r="AL113" s="119">
        <f t="shared" si="53"/>
        <v>0.39903846153846162</v>
      </c>
      <c r="AM113" s="119">
        <f t="shared" si="54"/>
        <v>0.8571428571428571</v>
      </c>
      <c r="AN113" s="119">
        <f t="shared" si="55"/>
        <v>1</v>
      </c>
      <c r="AO113" s="119">
        <f t="shared" si="56"/>
        <v>0.3</v>
      </c>
      <c r="AP113" s="119">
        <f t="shared" si="57"/>
        <v>1</v>
      </c>
      <c r="AQ113" s="119">
        <f t="shared" si="58"/>
        <v>0</v>
      </c>
      <c r="AR113" s="119">
        <f t="shared" si="59"/>
        <v>0.55236258133536942</v>
      </c>
    </row>
    <row r="114" spans="1:44" ht="12.6" customHeight="1" x14ac:dyDescent="0.25">
      <c r="A114" s="114">
        <v>111</v>
      </c>
      <c r="B114" s="115">
        <v>292.20671999999996</v>
      </c>
      <c r="C114" s="115">
        <v>281.98559999999998</v>
      </c>
      <c r="D114" s="115">
        <v>126.23520000000001</v>
      </c>
      <c r="E114" s="115">
        <v>56.097600000000007</v>
      </c>
      <c r="F114" s="115">
        <v>38.700480000000006</v>
      </c>
      <c r="G114" s="115">
        <v>0</v>
      </c>
      <c r="H114" s="115">
        <v>0</v>
      </c>
      <c r="I114" s="115">
        <v>13.578240000000001</v>
      </c>
      <c r="J114" s="115">
        <v>47.960639999999998</v>
      </c>
      <c r="K114" s="115">
        <v>47.374079999999999</v>
      </c>
      <c r="L114" s="115">
        <v>110.24000000000001</v>
      </c>
      <c r="M114" s="115">
        <v>114.4</v>
      </c>
      <c r="N114" s="115">
        <v>15.600000000000001</v>
      </c>
      <c r="O114" s="115">
        <v>12.48</v>
      </c>
      <c r="P114" s="115">
        <v>24.96</v>
      </c>
      <c r="Q114" s="118">
        <v>12</v>
      </c>
      <c r="R114" s="116">
        <v>5</v>
      </c>
      <c r="S114" s="117">
        <v>8</v>
      </c>
      <c r="T114" s="117">
        <v>30</v>
      </c>
      <c r="U114" s="117">
        <v>3</v>
      </c>
      <c r="V114" s="113">
        <v>100.10000000000002</v>
      </c>
      <c r="X114" s="119">
        <f t="shared" si="39"/>
        <v>0.30892450743729272</v>
      </c>
      <c r="Y114" s="119">
        <f t="shared" si="40"/>
        <v>0.30834700064609116</v>
      </c>
      <c r="Z114" s="119">
        <f t="shared" si="41"/>
        <v>0.67092592977260523</v>
      </c>
      <c r="AA114" s="119">
        <f t="shared" si="42"/>
        <v>0.84614500142503635</v>
      </c>
      <c r="AB114" s="119">
        <f t="shared" si="43"/>
        <v>0.86375572386553534</v>
      </c>
      <c r="AC114" s="119">
        <f t="shared" si="44"/>
        <v>1</v>
      </c>
      <c r="AD114" s="119">
        <f t="shared" si="45"/>
        <v>1</v>
      </c>
      <c r="AE114" s="119">
        <f t="shared" si="46"/>
        <v>0.78079026538608665</v>
      </c>
      <c r="AF114" s="119">
        <f t="shared" si="47"/>
        <v>0.417383263624446</v>
      </c>
      <c r="AG114" s="119">
        <f t="shared" si="48"/>
        <v>0.51661561012844626</v>
      </c>
      <c r="AH114" s="119">
        <f t="shared" si="49"/>
        <v>0.11666666666666667</v>
      </c>
      <c r="AI114" s="119">
        <f t="shared" si="50"/>
        <v>0</v>
      </c>
      <c r="AJ114" s="119">
        <f t="shared" si="51"/>
        <v>0.86363636363636365</v>
      </c>
      <c r="AK114" s="119">
        <f t="shared" si="52"/>
        <v>0.9</v>
      </c>
      <c r="AL114" s="119">
        <f t="shared" si="53"/>
        <v>0.79999999999999993</v>
      </c>
      <c r="AM114" s="119">
        <f t="shared" si="54"/>
        <v>0.8571428571428571</v>
      </c>
      <c r="AN114" s="119">
        <f t="shared" si="55"/>
        <v>0.33333333333333331</v>
      </c>
      <c r="AO114" s="119">
        <f t="shared" si="56"/>
        <v>0.6</v>
      </c>
      <c r="AP114" s="119">
        <f t="shared" si="57"/>
        <v>0.5</v>
      </c>
      <c r="AQ114" s="119">
        <f t="shared" si="58"/>
        <v>0</v>
      </c>
      <c r="AR114" s="119">
        <f t="shared" si="59"/>
        <v>0.59024856077964138</v>
      </c>
    </row>
    <row r="115" spans="1:44" ht="12.6" customHeight="1" x14ac:dyDescent="0.25">
      <c r="A115" s="114">
        <v>112</v>
      </c>
      <c r="B115" s="115">
        <v>329.40959999999995</v>
      </c>
      <c r="C115" s="115">
        <v>297.81024000000002</v>
      </c>
      <c r="D115" s="115">
        <v>141.61055999999999</v>
      </c>
      <c r="E115" s="115">
        <v>59.554559999999995</v>
      </c>
      <c r="F115" s="115">
        <v>29.64</v>
      </c>
      <c r="G115" s="115">
        <v>0</v>
      </c>
      <c r="H115" s="115">
        <v>0</v>
      </c>
      <c r="I115" s="115">
        <v>2.38368</v>
      </c>
      <c r="J115" s="115">
        <v>42.282240000000002</v>
      </c>
      <c r="K115" s="115">
        <v>59.242559999999997</v>
      </c>
      <c r="L115" s="115">
        <v>112.32000000000001</v>
      </c>
      <c r="M115" s="115">
        <v>109.2</v>
      </c>
      <c r="N115" s="115">
        <v>62.400000000000006</v>
      </c>
      <c r="O115" s="115">
        <v>24.96</v>
      </c>
      <c r="P115" s="115">
        <v>6.24</v>
      </c>
      <c r="Q115" s="118">
        <v>15</v>
      </c>
      <c r="R115" s="116">
        <v>6</v>
      </c>
      <c r="S115" s="117">
        <v>8</v>
      </c>
      <c r="T115" s="117">
        <v>30</v>
      </c>
      <c r="U115" s="117">
        <v>3</v>
      </c>
      <c r="V115" s="113">
        <v>106.39200000000001</v>
      </c>
      <c r="X115" s="119">
        <f t="shared" si="39"/>
        <v>0.21446313122736665</v>
      </c>
      <c r="Y115" s="119">
        <f t="shared" si="40"/>
        <v>0.26738482182794088</v>
      </c>
      <c r="Z115" s="119">
        <f t="shared" si="41"/>
        <v>0.62339943796718611</v>
      </c>
      <c r="AA115" s="119">
        <f t="shared" si="42"/>
        <v>0.83293069430462519</v>
      </c>
      <c r="AB115" s="119">
        <f t="shared" si="43"/>
        <v>0.91102237461750468</v>
      </c>
      <c r="AC115" s="119">
        <f t="shared" si="44"/>
        <v>1</v>
      </c>
      <c r="AD115" s="119">
        <f t="shared" si="45"/>
        <v>1</v>
      </c>
      <c r="AE115" s="119">
        <f t="shared" si="46"/>
        <v>0.96162395194723305</v>
      </c>
      <c r="AF115" s="119">
        <f t="shared" si="47"/>
        <v>0.48661745427305075</v>
      </c>
      <c r="AG115" s="119">
        <f t="shared" si="48"/>
        <v>0.3913475210840423</v>
      </c>
      <c r="AH115" s="119">
        <f t="shared" si="49"/>
        <v>0.10000000000000002</v>
      </c>
      <c r="AI115" s="119">
        <f t="shared" si="50"/>
        <v>4.5454545454545477E-2</v>
      </c>
      <c r="AJ115" s="119">
        <f t="shared" si="51"/>
        <v>0.45454545454545453</v>
      </c>
      <c r="AK115" s="119">
        <f t="shared" si="52"/>
        <v>0.79999999999999993</v>
      </c>
      <c r="AL115" s="119">
        <f t="shared" si="53"/>
        <v>0.95000000000000007</v>
      </c>
      <c r="AM115" s="119">
        <f t="shared" si="54"/>
        <v>0.42857142857142855</v>
      </c>
      <c r="AN115" s="119">
        <f t="shared" si="55"/>
        <v>0.16666666666666666</v>
      </c>
      <c r="AO115" s="119">
        <f t="shared" si="56"/>
        <v>0.6</v>
      </c>
      <c r="AP115" s="119">
        <f t="shared" si="57"/>
        <v>0.5</v>
      </c>
      <c r="AQ115" s="119">
        <f t="shared" si="58"/>
        <v>0</v>
      </c>
      <c r="AR115" s="119">
        <f t="shared" si="59"/>
        <v>0.52912584727621581</v>
      </c>
    </row>
    <row r="116" spans="1:44" ht="12.6" customHeight="1" x14ac:dyDescent="0.25">
      <c r="A116" s="114">
        <v>113</v>
      </c>
      <c r="B116" s="115">
        <v>22.072000000000003</v>
      </c>
      <c r="C116" s="115">
        <v>19.376000000000001</v>
      </c>
      <c r="D116" s="115">
        <v>29.975999999999999</v>
      </c>
      <c r="E116" s="115">
        <v>63.00800000000001</v>
      </c>
      <c r="F116" s="115">
        <v>108.36800000000001</v>
      </c>
      <c r="G116" s="115">
        <v>33.904000000000003</v>
      </c>
      <c r="H116" s="115">
        <v>23.288</v>
      </c>
      <c r="I116" s="115">
        <v>30.104000000000003</v>
      </c>
      <c r="J116" s="115">
        <v>7.5920000000000005</v>
      </c>
      <c r="K116" s="115">
        <v>4.1920000000000002</v>
      </c>
      <c r="L116" s="115">
        <v>0</v>
      </c>
      <c r="M116" s="115">
        <v>16</v>
      </c>
      <c r="N116" s="115">
        <v>0</v>
      </c>
      <c r="O116" s="115">
        <v>80</v>
      </c>
      <c r="P116" s="115">
        <v>60</v>
      </c>
      <c r="Q116" s="116">
        <v>12</v>
      </c>
      <c r="R116" s="116">
        <v>1</v>
      </c>
      <c r="S116" s="117">
        <v>8</v>
      </c>
      <c r="T116" s="117">
        <v>40</v>
      </c>
      <c r="U116" s="117">
        <v>3</v>
      </c>
      <c r="V116" s="113">
        <v>83.2</v>
      </c>
      <c r="X116" s="119">
        <f t="shared" si="39"/>
        <v>0.99482026102634391</v>
      </c>
      <c r="Y116" s="119">
        <f t="shared" si="40"/>
        <v>0.98811357951062739</v>
      </c>
      <c r="Z116" s="119">
        <f t="shared" si="41"/>
        <v>0.96847096806739652</v>
      </c>
      <c r="AA116" s="119">
        <f t="shared" si="42"/>
        <v>0.81972984246314784</v>
      </c>
      <c r="AB116" s="119">
        <f t="shared" si="43"/>
        <v>0.50031467696781606</v>
      </c>
      <c r="AC116" s="119">
        <f t="shared" si="44"/>
        <v>0.55140907089387925</v>
      </c>
      <c r="AD116" s="119">
        <f t="shared" si="45"/>
        <v>0.78187894318811912</v>
      </c>
      <c r="AE116" s="119">
        <f t="shared" si="46"/>
        <v>0.51383791495652709</v>
      </c>
      <c r="AF116" s="119">
        <f t="shared" si="47"/>
        <v>0.90958002996441734</v>
      </c>
      <c r="AG116" s="119">
        <f t="shared" si="48"/>
        <v>0.97238893936374649</v>
      </c>
      <c r="AH116" s="119">
        <f t="shared" si="49"/>
        <v>1</v>
      </c>
      <c r="AI116" s="119">
        <f t="shared" si="50"/>
        <v>0.8601398601398601</v>
      </c>
      <c r="AJ116" s="119">
        <f t="shared" si="51"/>
        <v>1</v>
      </c>
      <c r="AK116" s="119">
        <f t="shared" si="52"/>
        <v>0.35897435897435903</v>
      </c>
      <c r="AL116" s="119">
        <f t="shared" si="53"/>
        <v>0.51923076923076927</v>
      </c>
      <c r="AM116" s="119">
        <f t="shared" si="54"/>
        <v>0.8571428571428571</v>
      </c>
      <c r="AN116" s="119">
        <f t="shared" si="55"/>
        <v>1</v>
      </c>
      <c r="AO116" s="119">
        <f t="shared" si="56"/>
        <v>0.6</v>
      </c>
      <c r="AP116" s="119">
        <f t="shared" si="57"/>
        <v>0</v>
      </c>
      <c r="AQ116" s="119">
        <f t="shared" si="58"/>
        <v>0</v>
      </c>
      <c r="AR116" s="119">
        <f t="shared" si="59"/>
        <v>0.7544211383714875</v>
      </c>
    </row>
    <row r="117" spans="1:44" ht="12.6" customHeight="1" x14ac:dyDescent="0.25">
      <c r="A117" s="114">
        <v>114</v>
      </c>
      <c r="B117" s="115">
        <v>187.31200000000001</v>
      </c>
      <c r="C117" s="115">
        <v>180.76</v>
      </c>
      <c r="D117" s="115">
        <v>80.920000000000016</v>
      </c>
      <c r="E117" s="115">
        <v>35.96</v>
      </c>
      <c r="F117" s="115">
        <v>24.808000000000003</v>
      </c>
      <c r="G117" s="115">
        <v>0</v>
      </c>
      <c r="H117" s="115">
        <v>0</v>
      </c>
      <c r="I117" s="115">
        <v>8.7040000000000006</v>
      </c>
      <c r="J117" s="115">
        <v>30.744</v>
      </c>
      <c r="K117" s="115">
        <v>30.368000000000002</v>
      </c>
      <c r="L117" s="115">
        <v>80</v>
      </c>
      <c r="M117" s="115">
        <v>79.2</v>
      </c>
      <c r="N117" s="115">
        <v>8</v>
      </c>
      <c r="O117" s="115">
        <v>8</v>
      </c>
      <c r="P117" s="115">
        <v>16</v>
      </c>
      <c r="Q117" s="116">
        <v>12</v>
      </c>
      <c r="R117" s="116">
        <v>4</v>
      </c>
      <c r="S117" s="117">
        <v>6</v>
      </c>
      <c r="T117" s="117">
        <v>40</v>
      </c>
      <c r="U117" s="117">
        <v>3</v>
      </c>
      <c r="V117" s="113">
        <v>60.236800000000009</v>
      </c>
      <c r="X117" s="119">
        <f t="shared" si="39"/>
        <v>0.57526140416020377</v>
      </c>
      <c r="Y117" s="119">
        <f t="shared" si="40"/>
        <v>0.57037009426304197</v>
      </c>
      <c r="Z117" s="119">
        <f t="shared" si="41"/>
        <v>0.8109989089718519</v>
      </c>
      <c r="AA117" s="119">
        <f t="shared" si="42"/>
        <v>0.92312142899955107</v>
      </c>
      <c r="AB117" s="119">
        <f t="shared" si="43"/>
        <v>0.93622991951948753</v>
      </c>
      <c r="AC117" s="119">
        <f t="shared" si="44"/>
        <v>1</v>
      </c>
      <c r="AD117" s="119">
        <f t="shared" si="45"/>
        <v>1</v>
      </c>
      <c r="AE117" s="119">
        <f t="shared" si="46"/>
        <v>0.85952732949435007</v>
      </c>
      <c r="AF117" s="119">
        <f t="shared" si="47"/>
        <v>0.6272980523128785</v>
      </c>
      <c r="AG117" s="119">
        <f t="shared" si="48"/>
        <v>0.69610945801261159</v>
      </c>
      <c r="AH117" s="119">
        <f t="shared" si="49"/>
        <v>0.35897435897435903</v>
      </c>
      <c r="AI117" s="119">
        <f t="shared" si="50"/>
        <v>0.30769230769230771</v>
      </c>
      <c r="AJ117" s="119">
        <f t="shared" si="51"/>
        <v>0.93006993006993011</v>
      </c>
      <c r="AK117" s="119">
        <f t="shared" si="52"/>
        <v>0.9358974358974359</v>
      </c>
      <c r="AL117" s="119">
        <f t="shared" si="53"/>
        <v>0.87179487179487181</v>
      </c>
      <c r="AM117" s="119">
        <f t="shared" si="54"/>
        <v>0.8571428571428571</v>
      </c>
      <c r="AN117" s="119">
        <f t="shared" si="55"/>
        <v>0.5</v>
      </c>
      <c r="AO117" s="119">
        <f t="shared" si="56"/>
        <v>0.8</v>
      </c>
      <c r="AP117" s="119">
        <f t="shared" si="57"/>
        <v>0</v>
      </c>
      <c r="AQ117" s="119">
        <f t="shared" si="58"/>
        <v>0</v>
      </c>
      <c r="AR117" s="119">
        <f t="shared" si="59"/>
        <v>0.9774937853393616</v>
      </c>
    </row>
    <row r="118" spans="1:44" ht="12.6" customHeight="1" x14ac:dyDescent="0.25">
      <c r="A118" s="114">
        <v>115</v>
      </c>
      <c r="B118" s="115">
        <v>289.608</v>
      </c>
      <c r="C118" s="115">
        <v>126.96</v>
      </c>
      <c r="D118" s="115">
        <v>59.831999999999994</v>
      </c>
      <c r="E118" s="115">
        <v>35.003999999999998</v>
      </c>
      <c r="F118" s="115">
        <v>18.876000000000001</v>
      </c>
      <c r="G118" s="115">
        <v>0</v>
      </c>
      <c r="H118" s="115">
        <v>10.668000000000001</v>
      </c>
      <c r="I118" s="115">
        <v>41.22</v>
      </c>
      <c r="J118" s="115">
        <v>42.851999999999997</v>
      </c>
      <c r="K118" s="115">
        <v>92.616</v>
      </c>
      <c r="L118" s="115">
        <v>110</v>
      </c>
      <c r="M118" s="115">
        <v>12</v>
      </c>
      <c r="N118" s="115">
        <v>40</v>
      </c>
      <c r="O118" s="115">
        <v>6</v>
      </c>
      <c r="P118" s="115">
        <v>36</v>
      </c>
      <c r="Q118" s="116">
        <v>15</v>
      </c>
      <c r="R118" s="116">
        <v>2</v>
      </c>
      <c r="S118" s="117">
        <v>10</v>
      </c>
      <c r="T118" s="117">
        <v>30</v>
      </c>
      <c r="U118" s="117">
        <v>3</v>
      </c>
      <c r="V118" s="113">
        <v>118.56</v>
      </c>
      <c r="X118" s="119">
        <f t="shared" si="39"/>
        <v>0.31552288550867469</v>
      </c>
      <c r="Y118" s="119">
        <f t="shared" si="40"/>
        <v>0.70963172804532582</v>
      </c>
      <c r="Z118" s="119">
        <f t="shared" si="41"/>
        <v>0.87618363695172874</v>
      </c>
      <c r="AA118" s="119">
        <f t="shared" si="42"/>
        <v>0.92677576043732113</v>
      </c>
      <c r="AB118" s="119">
        <f t="shared" si="43"/>
        <v>0.96717593697779902</v>
      </c>
      <c r="AC118" s="119">
        <f t="shared" si="44"/>
        <v>1</v>
      </c>
      <c r="AD118" s="119">
        <f t="shared" si="45"/>
        <v>0.90008092433574605</v>
      </c>
      <c r="AE118" s="119">
        <f t="shared" si="46"/>
        <v>0.33427326392837575</v>
      </c>
      <c r="AF118" s="119">
        <f t="shared" si="47"/>
        <v>0.47967062550721024</v>
      </c>
      <c r="AG118" s="119">
        <f t="shared" si="48"/>
        <v>3.9101314860661221E-2</v>
      </c>
      <c r="AH118" s="119">
        <f t="shared" si="49"/>
        <v>0.11858974358974367</v>
      </c>
      <c r="AI118" s="119">
        <f t="shared" si="50"/>
        <v>0.8951048951048951</v>
      </c>
      <c r="AJ118" s="119">
        <f t="shared" si="51"/>
        <v>0.65034965034965042</v>
      </c>
      <c r="AK118" s="119">
        <f t="shared" si="52"/>
        <v>0.95192307692307698</v>
      </c>
      <c r="AL118" s="119">
        <f t="shared" si="53"/>
        <v>0.71153846153846156</v>
      </c>
      <c r="AM118" s="119">
        <f t="shared" si="54"/>
        <v>0.42857142857142855</v>
      </c>
      <c r="AN118" s="119">
        <f t="shared" si="55"/>
        <v>0.83333333333333337</v>
      </c>
      <c r="AO118" s="119">
        <f t="shared" si="56"/>
        <v>0.4</v>
      </c>
      <c r="AP118" s="119">
        <f t="shared" si="57"/>
        <v>0.5</v>
      </c>
      <c r="AQ118" s="119">
        <f t="shared" si="58"/>
        <v>0</v>
      </c>
      <c r="AR118" s="119">
        <f t="shared" si="59"/>
        <v>0.41092159141008683</v>
      </c>
    </row>
    <row r="119" spans="1:44" ht="12.6" customHeight="1" x14ac:dyDescent="0.25">
      <c r="A119" s="114">
        <v>116</v>
      </c>
      <c r="B119" s="115">
        <v>171.21600000000001</v>
      </c>
      <c r="C119" s="115">
        <v>143.45599999999999</v>
      </c>
      <c r="D119" s="115">
        <v>89.26400000000001</v>
      </c>
      <c r="E119" s="115">
        <v>41.160000000000004</v>
      </c>
      <c r="F119" s="115">
        <v>38.392000000000003</v>
      </c>
      <c r="G119" s="115">
        <v>0</v>
      </c>
      <c r="H119" s="115">
        <v>0.20800000000000002</v>
      </c>
      <c r="I119" s="115">
        <v>11.304000000000002</v>
      </c>
      <c r="J119" s="115">
        <v>34.176000000000002</v>
      </c>
      <c r="K119" s="115">
        <v>30.944000000000003</v>
      </c>
      <c r="L119" s="115">
        <v>80</v>
      </c>
      <c r="M119" s="115">
        <v>80</v>
      </c>
      <c r="N119" s="115">
        <v>2.4000000000000004</v>
      </c>
      <c r="O119" s="115">
        <v>3.2</v>
      </c>
      <c r="P119" s="115">
        <v>2.4000000000000004</v>
      </c>
      <c r="Q119" s="116">
        <v>12</v>
      </c>
      <c r="R119" s="116">
        <v>1</v>
      </c>
      <c r="S119" s="117">
        <v>5</v>
      </c>
      <c r="T119" s="117">
        <v>40</v>
      </c>
      <c r="U119" s="117">
        <v>2</v>
      </c>
      <c r="V119" s="113">
        <v>81.37</v>
      </c>
      <c r="X119" s="119">
        <f t="shared" si="39"/>
        <v>0.61613056029744284</v>
      </c>
      <c r="Y119" s="119">
        <f t="shared" si="40"/>
        <v>0.66693172970196979</v>
      </c>
      <c r="Z119" s="119">
        <f t="shared" si="41"/>
        <v>0.78520692441835738</v>
      </c>
      <c r="AA119" s="119">
        <f t="shared" si="42"/>
        <v>0.9032443123924343</v>
      </c>
      <c r="AB119" s="119">
        <f t="shared" si="43"/>
        <v>0.8653650002420592</v>
      </c>
      <c r="AC119" s="119">
        <f t="shared" si="44"/>
        <v>1</v>
      </c>
      <c r="AD119" s="119">
        <f t="shared" si="45"/>
        <v>0.99805182154685368</v>
      </c>
      <c r="AE119" s="119">
        <f t="shared" si="46"/>
        <v>0.81752768099910056</v>
      </c>
      <c r="AF119" s="119">
        <f t="shared" si="47"/>
        <v>0.58545321181097443</v>
      </c>
      <c r="AG119" s="119">
        <f t="shared" si="48"/>
        <v>0.69002995842297776</v>
      </c>
      <c r="AH119" s="119">
        <f t="shared" si="49"/>
        <v>0.35897435897435903</v>
      </c>
      <c r="AI119" s="119">
        <f t="shared" si="50"/>
        <v>0.30069930069930073</v>
      </c>
      <c r="AJ119" s="119">
        <f t="shared" si="51"/>
        <v>0.97902097902097895</v>
      </c>
      <c r="AK119" s="119">
        <f t="shared" si="52"/>
        <v>0.97435897435897434</v>
      </c>
      <c r="AL119" s="119">
        <f t="shared" si="53"/>
        <v>0.98076923076923073</v>
      </c>
      <c r="AM119" s="119">
        <f t="shared" si="54"/>
        <v>0.8571428571428571</v>
      </c>
      <c r="AN119" s="119">
        <f t="shared" si="55"/>
        <v>1</v>
      </c>
      <c r="AO119" s="119">
        <f t="shared" si="56"/>
        <v>0.9</v>
      </c>
      <c r="AP119" s="119">
        <f t="shared" si="57"/>
        <v>0</v>
      </c>
      <c r="AQ119" s="119">
        <f t="shared" si="58"/>
        <v>0.5</v>
      </c>
      <c r="AR119" s="119">
        <f t="shared" si="59"/>
        <v>0.77219840564918441</v>
      </c>
    </row>
    <row r="120" spans="1:44" ht="12.6" customHeight="1" x14ac:dyDescent="0.25">
      <c r="A120" s="114">
        <v>117</v>
      </c>
      <c r="B120" s="115">
        <v>196.15200000000002</v>
      </c>
      <c r="C120" s="115">
        <v>175.01600000000002</v>
      </c>
      <c r="D120" s="115">
        <v>86.56</v>
      </c>
      <c r="E120" s="115">
        <v>36.863999999999997</v>
      </c>
      <c r="F120" s="115">
        <v>21.968000000000004</v>
      </c>
      <c r="G120" s="115">
        <v>0</v>
      </c>
      <c r="H120" s="115">
        <v>0</v>
      </c>
      <c r="I120" s="115">
        <v>1.8399999999999999</v>
      </c>
      <c r="J120" s="115">
        <v>28.176000000000002</v>
      </c>
      <c r="K120" s="115">
        <v>37.24</v>
      </c>
      <c r="L120" s="115">
        <v>80</v>
      </c>
      <c r="M120" s="115">
        <v>80</v>
      </c>
      <c r="N120" s="115">
        <v>8</v>
      </c>
      <c r="O120" s="115">
        <v>0</v>
      </c>
      <c r="P120" s="115">
        <v>17.600000000000001</v>
      </c>
      <c r="Q120" s="116">
        <v>12</v>
      </c>
      <c r="R120" s="116">
        <v>4</v>
      </c>
      <c r="S120" s="117">
        <v>5</v>
      </c>
      <c r="T120" s="117">
        <v>40</v>
      </c>
      <c r="U120" s="117">
        <v>2</v>
      </c>
      <c r="V120" s="113">
        <v>60.77</v>
      </c>
      <c r="X120" s="119">
        <f t="shared" si="39"/>
        <v>0.55281586860769416</v>
      </c>
      <c r="Y120" s="119">
        <f t="shared" si="40"/>
        <v>0.58523847389957417</v>
      </c>
      <c r="Z120" s="119">
        <f t="shared" si="41"/>
        <v>0.7935652089620594</v>
      </c>
      <c r="AA120" s="119">
        <f t="shared" si="42"/>
        <v>0.91966586872785228</v>
      </c>
      <c r="AB120" s="119">
        <f t="shared" si="43"/>
        <v>0.95104561230128193</v>
      </c>
      <c r="AC120" s="119">
        <f t="shared" si="44"/>
        <v>1</v>
      </c>
      <c r="AD120" s="119">
        <f t="shared" si="45"/>
        <v>1</v>
      </c>
      <c r="AE120" s="119">
        <f t="shared" si="46"/>
        <v>0.97040640152180879</v>
      </c>
      <c r="AF120" s="119">
        <f t="shared" si="47"/>
        <v>0.65860852737374365</v>
      </c>
      <c r="AG120" s="119">
        <f t="shared" si="48"/>
        <v>0.62357765040850854</v>
      </c>
      <c r="AH120" s="119">
        <f t="shared" si="49"/>
        <v>0.35897435897435903</v>
      </c>
      <c r="AI120" s="119">
        <f t="shared" si="50"/>
        <v>0.30069930069930073</v>
      </c>
      <c r="AJ120" s="119">
        <f t="shared" si="51"/>
        <v>0.93006993006993011</v>
      </c>
      <c r="AK120" s="119">
        <f t="shared" si="52"/>
        <v>1</v>
      </c>
      <c r="AL120" s="119">
        <f t="shared" si="53"/>
        <v>0.85897435897435903</v>
      </c>
      <c r="AM120" s="119">
        <f t="shared" si="54"/>
        <v>0.8571428571428571</v>
      </c>
      <c r="AN120" s="119">
        <f t="shared" si="55"/>
        <v>0.5</v>
      </c>
      <c r="AO120" s="119">
        <f t="shared" si="56"/>
        <v>0.9</v>
      </c>
      <c r="AP120" s="119">
        <f t="shared" si="57"/>
        <v>0</v>
      </c>
      <c r="AQ120" s="119">
        <f t="shared" si="58"/>
        <v>0.5</v>
      </c>
      <c r="AR120" s="119">
        <f t="shared" si="59"/>
        <v>0.97231409194457041</v>
      </c>
    </row>
    <row r="121" spans="1:44" ht="12.6" customHeight="1" x14ac:dyDescent="0.25">
      <c r="A121" s="114">
        <v>118</v>
      </c>
      <c r="B121" s="115">
        <v>211.16</v>
      </c>
      <c r="C121" s="115">
        <v>190.904</v>
      </c>
      <c r="D121" s="115">
        <v>90.77600000000001</v>
      </c>
      <c r="E121" s="115">
        <v>38.176000000000002</v>
      </c>
      <c r="F121" s="115">
        <v>19</v>
      </c>
      <c r="G121" s="115">
        <v>0</v>
      </c>
      <c r="H121" s="115">
        <v>0</v>
      </c>
      <c r="I121" s="115">
        <v>1.528</v>
      </c>
      <c r="J121" s="115">
        <v>27.104000000000003</v>
      </c>
      <c r="K121" s="115">
        <v>37.975999999999999</v>
      </c>
      <c r="L121" s="115">
        <v>80</v>
      </c>
      <c r="M121" s="115">
        <v>80</v>
      </c>
      <c r="N121" s="115">
        <v>40</v>
      </c>
      <c r="O121" s="115">
        <v>16</v>
      </c>
      <c r="P121" s="115">
        <v>4</v>
      </c>
      <c r="Q121" s="116">
        <v>12</v>
      </c>
      <c r="R121" s="116">
        <v>5</v>
      </c>
      <c r="S121" s="117">
        <v>6</v>
      </c>
      <c r="T121" s="117">
        <v>40</v>
      </c>
      <c r="U121" s="117">
        <v>2</v>
      </c>
      <c r="V121" s="113">
        <v>63.695200000000007</v>
      </c>
      <c r="X121" s="119">
        <f t="shared" si="39"/>
        <v>0.51470923992307172</v>
      </c>
      <c r="Y121" s="119">
        <f t="shared" si="40"/>
        <v>0.54411228732833028</v>
      </c>
      <c r="Z121" s="119">
        <f t="shared" si="41"/>
        <v>0.78053320909658319</v>
      </c>
      <c r="AA121" s="119">
        <f t="shared" si="42"/>
        <v>0.91465071930697983</v>
      </c>
      <c r="AB121" s="119">
        <f t="shared" si="43"/>
        <v>0.96652905461690375</v>
      </c>
      <c r="AC121" s="119">
        <f t="shared" si="44"/>
        <v>1</v>
      </c>
      <c r="AD121" s="119">
        <f t="shared" si="45"/>
        <v>1</v>
      </c>
      <c r="AE121" s="119">
        <f t="shared" si="46"/>
        <v>0.9754463593412388</v>
      </c>
      <c r="AF121" s="119">
        <f t="shared" si="47"/>
        <v>0.67167894375429182</v>
      </c>
      <c r="AG121" s="119">
        <f t="shared" si="48"/>
        <v>0.6158094009328654</v>
      </c>
      <c r="AH121" s="119">
        <f t="shared" si="49"/>
        <v>0.35897435897435903</v>
      </c>
      <c r="AI121" s="119">
        <f t="shared" si="50"/>
        <v>0.30069930069930073</v>
      </c>
      <c r="AJ121" s="119">
        <f t="shared" si="51"/>
        <v>0.65034965034965042</v>
      </c>
      <c r="AK121" s="119">
        <f t="shared" si="52"/>
        <v>0.87179487179487181</v>
      </c>
      <c r="AL121" s="119">
        <f t="shared" si="53"/>
        <v>0.96794871794871795</v>
      </c>
      <c r="AM121" s="119">
        <f t="shared" si="54"/>
        <v>0.8571428571428571</v>
      </c>
      <c r="AN121" s="119">
        <f t="shared" si="55"/>
        <v>0.33333333333333331</v>
      </c>
      <c r="AO121" s="119">
        <f t="shared" si="56"/>
        <v>0.8</v>
      </c>
      <c r="AP121" s="119">
        <f t="shared" si="57"/>
        <v>0</v>
      </c>
      <c r="AQ121" s="119">
        <f t="shared" si="58"/>
        <v>0.5</v>
      </c>
      <c r="AR121" s="119">
        <f t="shared" si="59"/>
        <v>0.94389766449062573</v>
      </c>
    </row>
    <row r="122" spans="1:44" ht="12.6" customHeight="1" x14ac:dyDescent="0.25">
      <c r="A122" s="114">
        <v>119</v>
      </c>
      <c r="B122" s="115">
        <v>27.642000000000003</v>
      </c>
      <c r="C122" s="115">
        <v>20.032800000000002</v>
      </c>
      <c r="D122" s="115">
        <v>38.433599999999998</v>
      </c>
      <c r="E122" s="115">
        <v>71.899799999999999</v>
      </c>
      <c r="F122" s="115">
        <v>129.0402</v>
      </c>
      <c r="G122" s="115">
        <v>61.7712</v>
      </c>
      <c r="H122" s="115">
        <v>63.362400000000001</v>
      </c>
      <c r="I122" s="115">
        <v>44.278199999999998</v>
      </c>
      <c r="J122" s="115">
        <v>22.470600000000001</v>
      </c>
      <c r="K122" s="115">
        <v>10.873200000000001</v>
      </c>
      <c r="L122" s="115">
        <v>15.3</v>
      </c>
      <c r="M122" s="115">
        <v>10.199999999999999</v>
      </c>
      <c r="N122" s="115">
        <v>45.9</v>
      </c>
      <c r="O122" s="115">
        <v>71.400000000000006</v>
      </c>
      <c r="P122" s="115">
        <v>91.8</v>
      </c>
      <c r="Q122" s="118">
        <v>18</v>
      </c>
      <c r="R122" s="116">
        <v>5</v>
      </c>
      <c r="S122" s="117">
        <v>11</v>
      </c>
      <c r="T122" s="117">
        <v>20</v>
      </c>
      <c r="U122" s="117">
        <v>2</v>
      </c>
      <c r="V122" s="113">
        <v>92.983249999999998</v>
      </c>
      <c r="X122" s="119">
        <f t="shared" si="39"/>
        <v>0.98067754235807714</v>
      </c>
      <c r="Y122" s="119">
        <f t="shared" si="40"/>
        <v>0.98641344863575364</v>
      </c>
      <c r="Z122" s="119">
        <f t="shared" si="41"/>
        <v>0.94232783664845643</v>
      </c>
      <c r="AA122" s="119">
        <f t="shared" si="42"/>
        <v>0.78574073756946294</v>
      </c>
      <c r="AB122" s="119">
        <f t="shared" si="43"/>
        <v>0.39247208389605143</v>
      </c>
      <c r="AC122" s="119">
        <f t="shared" si="44"/>
        <v>0.18269230769230765</v>
      </c>
      <c r="AD122" s="119">
        <f t="shared" si="45"/>
        <v>0.40653239221328058</v>
      </c>
      <c r="AE122" s="119">
        <f t="shared" si="46"/>
        <v>0.2848719850713865</v>
      </c>
      <c r="AF122" s="119">
        <f t="shared" si="47"/>
        <v>0.72817191694238093</v>
      </c>
      <c r="AG122" s="119">
        <f t="shared" si="48"/>
        <v>0.90187096599870975</v>
      </c>
      <c r="AH122" s="119">
        <f t="shared" si="49"/>
        <v>0.87740384615384615</v>
      </c>
      <c r="AI122" s="119">
        <f t="shared" si="50"/>
        <v>0.91083916083916083</v>
      </c>
      <c r="AJ122" s="119">
        <f t="shared" si="51"/>
        <v>0.59877622377622375</v>
      </c>
      <c r="AK122" s="119">
        <f t="shared" si="52"/>
        <v>0.42788461538461542</v>
      </c>
      <c r="AL122" s="119">
        <f t="shared" si="53"/>
        <v>0.26442307692307704</v>
      </c>
      <c r="AM122" s="119">
        <f t="shared" si="54"/>
        <v>0</v>
      </c>
      <c r="AN122" s="119">
        <f t="shared" si="55"/>
        <v>0.33333333333333331</v>
      </c>
      <c r="AO122" s="119">
        <f t="shared" si="56"/>
        <v>0.3</v>
      </c>
      <c r="AP122" s="119">
        <f t="shared" si="57"/>
        <v>1</v>
      </c>
      <c r="AQ122" s="119">
        <f t="shared" si="58"/>
        <v>0.5</v>
      </c>
      <c r="AR122" s="119">
        <f t="shared" si="59"/>
        <v>0.65938318750016045</v>
      </c>
    </row>
    <row r="123" spans="1:44" ht="12" customHeight="1" x14ac:dyDescent="0.25">
      <c r="A123" s="114">
        <v>120</v>
      </c>
      <c r="B123" s="115">
        <v>213.49620000000002</v>
      </c>
      <c r="C123" s="115">
        <v>213.9144</v>
      </c>
      <c r="D123" s="115">
        <v>90.127200000000002</v>
      </c>
      <c r="E123" s="115">
        <v>39.759599999999999</v>
      </c>
      <c r="F123" s="115">
        <v>22.776599999999998</v>
      </c>
      <c r="G123" s="115">
        <v>0.1326</v>
      </c>
      <c r="H123" s="115">
        <v>0.51</v>
      </c>
      <c r="I123" s="115">
        <v>18.105</v>
      </c>
      <c r="J123" s="115">
        <v>52.570799999999998</v>
      </c>
      <c r="K123" s="115">
        <v>56.967000000000006</v>
      </c>
      <c r="L123" s="115">
        <v>102</v>
      </c>
      <c r="M123" s="115">
        <v>96.9</v>
      </c>
      <c r="N123" s="115">
        <v>102</v>
      </c>
      <c r="O123" s="115">
        <v>10.199999999999999</v>
      </c>
      <c r="P123" s="115">
        <v>0</v>
      </c>
      <c r="Q123" s="118">
        <v>18</v>
      </c>
      <c r="R123" s="116">
        <v>1</v>
      </c>
      <c r="S123" s="117">
        <v>7</v>
      </c>
      <c r="T123" s="117">
        <v>20</v>
      </c>
      <c r="U123" s="117">
        <v>2</v>
      </c>
      <c r="V123" s="113">
        <v>133.25624999999999</v>
      </c>
      <c r="X123" s="119">
        <f t="shared" si="39"/>
        <v>0.50877742316314256</v>
      </c>
      <c r="Y123" s="119">
        <f t="shared" si="40"/>
        <v>0.48454972416877884</v>
      </c>
      <c r="Z123" s="119">
        <f t="shared" si="41"/>
        <v>0.78253870281402171</v>
      </c>
      <c r="AA123" s="119">
        <f t="shared" si="42"/>
        <v>0.9085973727956278</v>
      </c>
      <c r="AB123" s="119">
        <f t="shared" si="43"/>
        <v>0.94682731329305692</v>
      </c>
      <c r="AC123" s="119">
        <f t="shared" si="44"/>
        <v>0.99824554161162493</v>
      </c>
      <c r="AD123" s="119">
        <f t="shared" si="45"/>
        <v>0.99522321629276622</v>
      </c>
      <c r="AE123" s="119">
        <f t="shared" si="46"/>
        <v>0.70766629276210358</v>
      </c>
      <c r="AF123" s="119">
        <f t="shared" si="47"/>
        <v>0.36117364535863666</v>
      </c>
      <c r="AG123" s="119">
        <f t="shared" si="48"/>
        <v>0.41536534415033916</v>
      </c>
      <c r="AH123" s="119">
        <f t="shared" si="49"/>
        <v>0.18269230769230776</v>
      </c>
      <c r="AI123" s="119">
        <f t="shared" si="50"/>
        <v>0.15297202797202797</v>
      </c>
      <c r="AJ123" s="119">
        <f t="shared" si="51"/>
        <v>0.10839160839160844</v>
      </c>
      <c r="AK123" s="119">
        <f t="shared" si="52"/>
        <v>0.91826923076923073</v>
      </c>
      <c r="AL123" s="119">
        <f t="shared" si="53"/>
        <v>1</v>
      </c>
      <c r="AM123" s="119">
        <f t="shared" si="54"/>
        <v>0</v>
      </c>
      <c r="AN123" s="119">
        <f t="shared" si="55"/>
        <v>1</v>
      </c>
      <c r="AO123" s="119">
        <f t="shared" si="56"/>
        <v>0.7</v>
      </c>
      <c r="AP123" s="119">
        <f t="shared" si="57"/>
        <v>1</v>
      </c>
      <c r="AQ123" s="119">
        <f t="shared" si="58"/>
        <v>0.5</v>
      </c>
      <c r="AR123" s="119">
        <f t="shared" si="59"/>
        <v>0.26815702079268067</v>
      </c>
    </row>
    <row r="124" spans="1:44" ht="12.6" customHeight="1" x14ac:dyDescent="0.25">
      <c r="A124" s="114">
        <v>121</v>
      </c>
      <c r="B124" s="115">
        <v>193.86792</v>
      </c>
      <c r="C124" s="115">
        <v>187.08659999999998</v>
      </c>
      <c r="D124" s="115">
        <v>83.752200000000016</v>
      </c>
      <c r="E124" s="115">
        <v>37.218599999999995</v>
      </c>
      <c r="F124" s="115">
        <v>25.676280000000002</v>
      </c>
      <c r="G124" s="115">
        <v>0</v>
      </c>
      <c r="H124" s="115">
        <v>0</v>
      </c>
      <c r="I124" s="115">
        <v>9.0086399999999998</v>
      </c>
      <c r="J124" s="115">
        <v>31.820039999999999</v>
      </c>
      <c r="K124" s="115">
        <v>31.430879999999998</v>
      </c>
      <c r="L124" s="115">
        <v>82.8</v>
      </c>
      <c r="M124" s="115">
        <v>81.971999999999994</v>
      </c>
      <c r="N124" s="115">
        <v>8.2799999999999994</v>
      </c>
      <c r="O124" s="115">
        <v>8.2799999999999994</v>
      </c>
      <c r="P124" s="115">
        <v>16.559999999999999</v>
      </c>
      <c r="Q124" s="118">
        <v>12</v>
      </c>
      <c r="R124" s="116">
        <v>3</v>
      </c>
      <c r="S124" s="117">
        <v>6</v>
      </c>
      <c r="T124" s="117">
        <v>40</v>
      </c>
      <c r="U124" s="117">
        <v>2</v>
      </c>
      <c r="V124" s="113">
        <v>68.60624</v>
      </c>
      <c r="X124" s="119">
        <f t="shared" si="39"/>
        <v>0.55861534811502189</v>
      </c>
      <c r="Y124" s="119">
        <f t="shared" si="40"/>
        <v>0.55399365091198249</v>
      </c>
      <c r="Z124" s="119">
        <f t="shared" si="41"/>
        <v>0.8022443477718989</v>
      </c>
      <c r="AA124" s="119">
        <f t="shared" si="42"/>
        <v>0.91831040227614402</v>
      </c>
      <c r="AB124" s="119">
        <f t="shared" si="43"/>
        <v>0.93170028229111546</v>
      </c>
      <c r="AC124" s="119">
        <f t="shared" si="44"/>
        <v>1</v>
      </c>
      <c r="AD124" s="119">
        <f t="shared" si="45"/>
        <v>1</v>
      </c>
      <c r="AE124" s="119">
        <f t="shared" si="46"/>
        <v>0.85460626298758369</v>
      </c>
      <c r="AF124" s="119">
        <f t="shared" si="47"/>
        <v>0.61417837801985142</v>
      </c>
      <c r="AG124" s="119">
        <f t="shared" si="48"/>
        <v>0.68489109251985114</v>
      </c>
      <c r="AH124" s="119">
        <f t="shared" si="49"/>
        <v>0.33653846153846162</v>
      </c>
      <c r="AI124" s="119">
        <f t="shared" si="50"/>
        <v>0.28346153846153854</v>
      </c>
      <c r="AJ124" s="119">
        <f t="shared" si="51"/>
        <v>0.92762237762237765</v>
      </c>
      <c r="AK124" s="119">
        <f t="shared" si="52"/>
        <v>0.93365384615384617</v>
      </c>
      <c r="AL124" s="119">
        <f t="shared" si="53"/>
        <v>0.86730769230769234</v>
      </c>
      <c r="AM124" s="119">
        <f t="shared" si="54"/>
        <v>0.8571428571428571</v>
      </c>
      <c r="AN124" s="119">
        <f t="shared" si="55"/>
        <v>0.66666666666666663</v>
      </c>
      <c r="AO124" s="119">
        <f t="shared" si="56"/>
        <v>0.8</v>
      </c>
      <c r="AP124" s="119">
        <f t="shared" si="57"/>
        <v>0</v>
      </c>
      <c r="AQ124" s="119">
        <f t="shared" si="58"/>
        <v>0.5</v>
      </c>
      <c r="AR124" s="119">
        <f t="shared" si="59"/>
        <v>0.8961900848778056</v>
      </c>
    </row>
    <row r="125" spans="1:44" ht="12.6" customHeight="1" x14ac:dyDescent="0.25">
      <c r="A125" s="114">
        <v>122</v>
      </c>
      <c r="B125" s="115">
        <v>32.520000000000003</v>
      </c>
      <c r="C125" s="115">
        <v>23.568000000000001</v>
      </c>
      <c r="D125" s="115">
        <v>45.216000000000001</v>
      </c>
      <c r="E125" s="115">
        <v>84.587999999999994</v>
      </c>
      <c r="F125" s="115">
        <v>151.81200000000001</v>
      </c>
      <c r="G125" s="115">
        <v>72.671999999999997</v>
      </c>
      <c r="H125" s="115">
        <v>74.543999999999997</v>
      </c>
      <c r="I125" s="115">
        <v>52.091999999999992</v>
      </c>
      <c r="J125" s="115">
        <v>26.436</v>
      </c>
      <c r="K125" s="115">
        <v>12.792</v>
      </c>
      <c r="L125" s="115">
        <v>18</v>
      </c>
      <c r="M125" s="115">
        <v>14</v>
      </c>
      <c r="N125" s="115">
        <v>54</v>
      </c>
      <c r="O125" s="115">
        <v>84</v>
      </c>
      <c r="P125" s="115">
        <v>108</v>
      </c>
      <c r="Q125" s="116">
        <v>15</v>
      </c>
      <c r="R125" s="116">
        <v>7</v>
      </c>
      <c r="S125" s="117">
        <v>12</v>
      </c>
      <c r="T125" s="117">
        <v>30</v>
      </c>
      <c r="U125" s="117">
        <v>2</v>
      </c>
      <c r="V125" s="113">
        <v>97.02600000000001</v>
      </c>
      <c r="X125" s="119">
        <f t="shared" si="39"/>
        <v>0.96829187240048198</v>
      </c>
      <c r="Y125" s="119">
        <f t="shared" si="40"/>
        <v>0.97726256150290747</v>
      </c>
      <c r="Z125" s="119">
        <f t="shared" si="41"/>
        <v>0.92136288506221231</v>
      </c>
      <c r="AA125" s="119">
        <f t="shared" si="42"/>
        <v>0.73723980854361293</v>
      </c>
      <c r="AB125" s="119">
        <f t="shared" si="43"/>
        <v>0.27367631175222479</v>
      </c>
      <c r="AC125" s="119">
        <f t="shared" si="44"/>
        <v>3.8461538461538478E-2</v>
      </c>
      <c r="AD125" s="119">
        <f t="shared" si="45"/>
        <v>0.30180281436856543</v>
      </c>
      <c r="AE125" s="119">
        <f t="shared" si="46"/>
        <v>0.15865011837439405</v>
      </c>
      <c r="AF125" s="119">
        <f t="shared" si="47"/>
        <v>0.67982356888694673</v>
      </c>
      <c r="AG125" s="119">
        <f t="shared" si="48"/>
        <v>0.88161863299074217</v>
      </c>
      <c r="AH125" s="119">
        <f t="shared" si="49"/>
        <v>0.85576923076923084</v>
      </c>
      <c r="AI125" s="119">
        <f t="shared" si="50"/>
        <v>0.8776223776223776</v>
      </c>
      <c r="AJ125" s="119">
        <f t="shared" si="51"/>
        <v>0.52797202797202802</v>
      </c>
      <c r="AK125" s="119">
        <f t="shared" si="52"/>
        <v>0.32692307692307698</v>
      </c>
      <c r="AL125" s="119">
        <f t="shared" si="53"/>
        <v>0.13461538461538469</v>
      </c>
      <c r="AM125" s="119">
        <f t="shared" si="54"/>
        <v>0.42857142857142855</v>
      </c>
      <c r="AN125" s="119">
        <f t="shared" si="55"/>
        <v>0</v>
      </c>
      <c r="AO125" s="119">
        <f t="shared" si="56"/>
        <v>0.2</v>
      </c>
      <c r="AP125" s="119">
        <f t="shared" si="57"/>
        <v>0.5</v>
      </c>
      <c r="AQ125" s="119">
        <f t="shared" si="58"/>
        <v>0.5</v>
      </c>
      <c r="AR125" s="119">
        <f t="shared" si="59"/>
        <v>0.62011048406469083</v>
      </c>
    </row>
    <row r="126" spans="1:44" ht="12.6" customHeight="1" x14ac:dyDescent="0.25">
      <c r="A126" s="114">
        <v>123</v>
      </c>
      <c r="B126" s="115">
        <v>33.828000000000003</v>
      </c>
      <c r="C126" s="115">
        <v>31.92</v>
      </c>
      <c r="D126" s="115">
        <v>41.975999999999992</v>
      </c>
      <c r="E126" s="115">
        <v>100.41600000000001</v>
      </c>
      <c r="F126" s="115">
        <v>167.54400000000001</v>
      </c>
      <c r="G126" s="115">
        <v>51.756</v>
      </c>
      <c r="H126" s="115">
        <v>34.607999999999997</v>
      </c>
      <c r="I126" s="115">
        <v>47.003999999999998</v>
      </c>
      <c r="J126" s="115">
        <v>11.843999999999999</v>
      </c>
      <c r="K126" s="115">
        <v>6.78</v>
      </c>
      <c r="L126" s="115">
        <v>0</v>
      </c>
      <c r="M126" s="115">
        <v>10</v>
      </c>
      <c r="N126" s="115">
        <v>40</v>
      </c>
      <c r="O126" s="115">
        <v>36</v>
      </c>
      <c r="P126" s="115">
        <v>120</v>
      </c>
      <c r="Q126" s="116">
        <v>15</v>
      </c>
      <c r="R126" s="116">
        <v>5</v>
      </c>
      <c r="S126" s="117">
        <v>12</v>
      </c>
      <c r="T126" s="117">
        <v>30</v>
      </c>
      <c r="U126" s="117">
        <v>2</v>
      </c>
      <c r="V126" s="113">
        <v>105.9252</v>
      </c>
      <c r="X126" s="119">
        <f t="shared" si="39"/>
        <v>0.96497074564678487</v>
      </c>
      <c r="Y126" s="119">
        <f t="shared" si="40"/>
        <v>0.95564335768599962</v>
      </c>
      <c r="Z126" s="119">
        <f t="shared" si="41"/>
        <v>0.93137798932315707</v>
      </c>
      <c r="AA126" s="119">
        <f t="shared" si="42"/>
        <v>0.67673692360948867</v>
      </c>
      <c r="AB126" s="119">
        <f t="shared" si="43"/>
        <v>0.19160572061025621</v>
      </c>
      <c r="AC126" s="119">
        <f t="shared" si="44"/>
        <v>0.31520551773193778</v>
      </c>
      <c r="AD126" s="119">
        <f t="shared" si="45"/>
        <v>0.67585307737265654</v>
      </c>
      <c r="AE126" s="119">
        <f t="shared" si="46"/>
        <v>0.24084019973740534</v>
      </c>
      <c r="AF126" s="119">
        <f t="shared" si="47"/>
        <v>0.85773729633560158</v>
      </c>
      <c r="AG126" s="119">
        <f t="shared" si="48"/>
        <v>0.94507340995754474</v>
      </c>
      <c r="AH126" s="119">
        <f t="shared" si="49"/>
        <v>1</v>
      </c>
      <c r="AI126" s="119">
        <f t="shared" si="50"/>
        <v>0.91258741258741261</v>
      </c>
      <c r="AJ126" s="119">
        <f t="shared" si="51"/>
        <v>0.65034965034965042</v>
      </c>
      <c r="AK126" s="119">
        <f t="shared" si="52"/>
        <v>0.71153846153846156</v>
      </c>
      <c r="AL126" s="119">
        <f t="shared" si="53"/>
        <v>3.8461538461538547E-2</v>
      </c>
      <c r="AM126" s="119">
        <f t="shared" si="54"/>
        <v>0.42857142857142855</v>
      </c>
      <c r="AN126" s="119">
        <f t="shared" si="55"/>
        <v>0.33333333333333331</v>
      </c>
      <c r="AO126" s="119">
        <f t="shared" si="56"/>
        <v>0.2</v>
      </c>
      <c r="AP126" s="119">
        <f t="shared" si="57"/>
        <v>0.5</v>
      </c>
      <c r="AQ126" s="119">
        <f t="shared" si="58"/>
        <v>0.5</v>
      </c>
      <c r="AR126" s="119">
        <f t="shared" si="59"/>
        <v>0.5336605075850841</v>
      </c>
    </row>
    <row r="127" spans="1:44" ht="12.6" customHeight="1" x14ac:dyDescent="0.25">
      <c r="A127" s="114">
        <v>124</v>
      </c>
      <c r="B127" s="115">
        <v>117.35999999999999</v>
      </c>
      <c r="C127" s="115">
        <v>48.54</v>
      </c>
      <c r="D127" s="115">
        <v>31.379999999999995</v>
      </c>
      <c r="E127" s="115">
        <v>26.387999999999998</v>
      </c>
      <c r="F127" s="115">
        <v>74.543999999999997</v>
      </c>
      <c r="G127" s="115">
        <v>8.3759999999999994</v>
      </c>
      <c r="H127" s="115">
        <v>39.311999999999998</v>
      </c>
      <c r="I127" s="115">
        <v>39.672000000000004</v>
      </c>
      <c r="J127" s="115">
        <v>79.031999999999996</v>
      </c>
      <c r="K127" s="115">
        <v>32.351999999999997</v>
      </c>
      <c r="L127" s="115">
        <v>36</v>
      </c>
      <c r="M127" s="115">
        <v>100</v>
      </c>
      <c r="N127" s="115">
        <v>10</v>
      </c>
      <c r="O127" s="115">
        <v>18</v>
      </c>
      <c r="P127" s="115">
        <v>48</v>
      </c>
      <c r="Q127" s="116">
        <v>15</v>
      </c>
      <c r="R127" s="116">
        <v>6</v>
      </c>
      <c r="S127" s="117">
        <v>11</v>
      </c>
      <c r="T127" s="117">
        <v>30</v>
      </c>
      <c r="U127" s="117">
        <v>2</v>
      </c>
      <c r="V127" s="113">
        <v>100.61040000000001</v>
      </c>
      <c r="X127" s="119">
        <f t="shared" si="39"/>
        <v>0.75287566920196258</v>
      </c>
      <c r="Y127" s="119">
        <f t="shared" si="40"/>
        <v>0.91262238457333122</v>
      </c>
      <c r="Z127" s="119">
        <f t="shared" si="41"/>
        <v>0.96413108955432048</v>
      </c>
      <c r="AA127" s="119">
        <f t="shared" si="42"/>
        <v>0.95971061364634391</v>
      </c>
      <c r="AB127" s="119">
        <f t="shared" si="43"/>
        <v>0.67676749128169511</v>
      </c>
      <c r="AC127" s="119">
        <f t="shared" si="44"/>
        <v>0.88917538868001211</v>
      </c>
      <c r="AD127" s="119">
        <f t="shared" si="45"/>
        <v>0.6317942723553478</v>
      </c>
      <c r="AE127" s="119">
        <f t="shared" si="46"/>
        <v>0.35927920849400885</v>
      </c>
      <c r="AF127" s="119">
        <f t="shared" si="47"/>
        <v>3.8544072663711904E-2</v>
      </c>
      <c r="AG127" s="119">
        <f t="shared" si="48"/>
        <v>0.67516895942609523</v>
      </c>
      <c r="AH127" s="119">
        <f t="shared" si="49"/>
        <v>0.71153846153846156</v>
      </c>
      <c r="AI127" s="119">
        <f t="shared" si="50"/>
        <v>0.12587412587412591</v>
      </c>
      <c r="AJ127" s="119">
        <f t="shared" si="51"/>
        <v>0.91258741258741261</v>
      </c>
      <c r="AK127" s="119">
        <f t="shared" si="52"/>
        <v>0.85576923076923084</v>
      </c>
      <c r="AL127" s="119">
        <f t="shared" si="53"/>
        <v>0.61538461538461542</v>
      </c>
      <c r="AM127" s="119">
        <f t="shared" si="54"/>
        <v>0.42857142857142855</v>
      </c>
      <c r="AN127" s="119">
        <f t="shared" si="55"/>
        <v>0.16666666666666666</v>
      </c>
      <c r="AO127" s="119">
        <f t="shared" si="56"/>
        <v>0.3</v>
      </c>
      <c r="AP127" s="119">
        <f t="shared" si="57"/>
        <v>0.5</v>
      </c>
      <c r="AQ127" s="119">
        <f t="shared" si="58"/>
        <v>0.5</v>
      </c>
      <c r="AR127" s="119">
        <f t="shared" si="59"/>
        <v>0.58529035464929369</v>
      </c>
    </row>
    <row r="128" spans="1:44" ht="12.6" customHeight="1" x14ac:dyDescent="0.25">
      <c r="A128" s="114">
        <v>125</v>
      </c>
      <c r="B128" s="115">
        <v>27.59</v>
      </c>
      <c r="C128" s="115">
        <v>24.22</v>
      </c>
      <c r="D128" s="115">
        <v>37.47</v>
      </c>
      <c r="E128" s="115">
        <v>78.760000000000005</v>
      </c>
      <c r="F128" s="115">
        <v>135.46</v>
      </c>
      <c r="G128" s="115">
        <v>42.38</v>
      </c>
      <c r="H128" s="115">
        <v>29.11</v>
      </c>
      <c r="I128" s="115">
        <v>37.630000000000003</v>
      </c>
      <c r="J128" s="115">
        <v>9.49</v>
      </c>
      <c r="K128" s="115">
        <v>5.24</v>
      </c>
      <c r="L128" s="115">
        <v>0</v>
      </c>
      <c r="M128" s="115">
        <v>20</v>
      </c>
      <c r="N128" s="115">
        <v>0</v>
      </c>
      <c r="O128" s="115">
        <v>100</v>
      </c>
      <c r="P128" s="115">
        <v>75</v>
      </c>
      <c r="Q128" s="118">
        <v>12</v>
      </c>
      <c r="R128" s="116">
        <v>1</v>
      </c>
      <c r="S128" s="117">
        <v>12</v>
      </c>
      <c r="T128" s="117">
        <v>20</v>
      </c>
      <c r="U128" s="117">
        <v>3</v>
      </c>
      <c r="V128" s="113">
        <v>113.36000000000001</v>
      </c>
      <c r="X128" s="119">
        <f t="shared" si="39"/>
        <v>0.98080957492015075</v>
      </c>
      <c r="Y128" s="119">
        <f t="shared" si="40"/>
        <v>0.97557485545781364</v>
      </c>
      <c r="Z128" s="119">
        <f t="shared" si="41"/>
        <v>0.94530640284161882</v>
      </c>
      <c r="AA128" s="119">
        <f t="shared" si="42"/>
        <v>0.75951746923328156</v>
      </c>
      <c r="AB128" s="119">
        <f t="shared" si="43"/>
        <v>0.35898131469866962</v>
      </c>
      <c r="AC128" s="119">
        <f t="shared" si="44"/>
        <v>0.43926133861734912</v>
      </c>
      <c r="AD128" s="119">
        <f t="shared" si="45"/>
        <v>0.72734867898514888</v>
      </c>
      <c r="AE128" s="119">
        <f t="shared" si="46"/>
        <v>0.39226508627373946</v>
      </c>
      <c r="AF128" s="119">
        <f t="shared" si="47"/>
        <v>0.88643856514139463</v>
      </c>
      <c r="AG128" s="119">
        <f t="shared" si="48"/>
        <v>0.96132762761038515</v>
      </c>
      <c r="AH128" s="119">
        <f t="shared" si="49"/>
        <v>1</v>
      </c>
      <c r="AI128" s="119">
        <f t="shared" si="50"/>
        <v>0.82517482517482521</v>
      </c>
      <c r="AJ128" s="119">
        <f t="shared" si="51"/>
        <v>1</v>
      </c>
      <c r="AK128" s="119">
        <f t="shared" si="52"/>
        <v>0.19871794871794879</v>
      </c>
      <c r="AL128" s="119">
        <f t="shared" si="53"/>
        <v>0.39903846153846162</v>
      </c>
      <c r="AM128" s="119">
        <f t="shared" si="54"/>
        <v>0.8571428571428571</v>
      </c>
      <c r="AN128" s="119">
        <f t="shared" si="55"/>
        <v>1</v>
      </c>
      <c r="AO128" s="119">
        <f t="shared" si="56"/>
        <v>0.2</v>
      </c>
      <c r="AP128" s="119">
        <f t="shared" si="57"/>
        <v>1</v>
      </c>
      <c r="AQ128" s="119">
        <f t="shared" si="58"/>
        <v>0</v>
      </c>
      <c r="AR128" s="119">
        <f t="shared" si="59"/>
        <v>0.46143623066911621</v>
      </c>
    </row>
    <row r="129" spans="1:44" ht="12.6" customHeight="1" x14ac:dyDescent="0.25">
      <c r="A129" s="114">
        <v>126</v>
      </c>
      <c r="B129" s="115">
        <v>234.14</v>
      </c>
      <c r="C129" s="115">
        <v>225.95</v>
      </c>
      <c r="D129" s="115">
        <v>101.15</v>
      </c>
      <c r="E129" s="115">
        <v>44.95</v>
      </c>
      <c r="F129" s="115">
        <v>31.01</v>
      </c>
      <c r="G129" s="115">
        <v>0</v>
      </c>
      <c r="H129" s="115">
        <v>0</v>
      </c>
      <c r="I129" s="115">
        <v>10.88</v>
      </c>
      <c r="J129" s="115">
        <v>38.43</v>
      </c>
      <c r="K129" s="115">
        <v>37.96</v>
      </c>
      <c r="L129" s="115">
        <v>100</v>
      </c>
      <c r="M129" s="115">
        <v>99</v>
      </c>
      <c r="N129" s="115">
        <v>10</v>
      </c>
      <c r="O129" s="115">
        <v>10</v>
      </c>
      <c r="P129" s="115">
        <v>20</v>
      </c>
      <c r="Q129" s="118">
        <v>12</v>
      </c>
      <c r="R129" s="116">
        <v>5</v>
      </c>
      <c r="S129" s="117">
        <v>8</v>
      </c>
      <c r="T129" s="117">
        <v>20</v>
      </c>
      <c r="U129" s="117">
        <v>3</v>
      </c>
      <c r="V129" s="113">
        <v>82.072640000000021</v>
      </c>
      <c r="X129" s="119">
        <f t="shared" si="39"/>
        <v>0.45636100383747563</v>
      </c>
      <c r="Y129" s="119">
        <f t="shared" si="40"/>
        <v>0.45339549889833175</v>
      </c>
      <c r="Z129" s="119">
        <f t="shared" si="41"/>
        <v>0.74846632897218823</v>
      </c>
      <c r="AA129" s="119">
        <f t="shared" si="42"/>
        <v>0.88875695240378572</v>
      </c>
      <c r="AB129" s="119">
        <f t="shared" si="43"/>
        <v>0.90387536788825884</v>
      </c>
      <c r="AC129" s="119">
        <f t="shared" si="44"/>
        <v>1</v>
      </c>
      <c r="AD129" s="119">
        <f t="shared" si="45"/>
        <v>1</v>
      </c>
      <c r="AE129" s="119">
        <f t="shared" si="46"/>
        <v>0.82437685444601816</v>
      </c>
      <c r="AF129" s="119">
        <f t="shared" si="47"/>
        <v>0.53358609307697114</v>
      </c>
      <c r="AG129" s="119">
        <f t="shared" si="48"/>
        <v>0.61597827592146637</v>
      </c>
      <c r="AH129" s="119">
        <f t="shared" si="49"/>
        <v>0.19871794871794879</v>
      </c>
      <c r="AI129" s="119">
        <f t="shared" si="50"/>
        <v>0.13461538461538466</v>
      </c>
      <c r="AJ129" s="119">
        <f t="shared" si="51"/>
        <v>0.91258741258741261</v>
      </c>
      <c r="AK129" s="119">
        <f t="shared" si="52"/>
        <v>0.91987179487179493</v>
      </c>
      <c r="AL129" s="119">
        <f t="shared" si="53"/>
        <v>0.83974358974358976</v>
      </c>
      <c r="AM129" s="119">
        <f t="shared" si="54"/>
        <v>0.8571428571428571</v>
      </c>
      <c r="AN129" s="119">
        <f t="shared" si="55"/>
        <v>0.33333333333333331</v>
      </c>
      <c r="AO129" s="119">
        <f t="shared" si="56"/>
        <v>0.6</v>
      </c>
      <c r="AP129" s="119">
        <f t="shared" si="57"/>
        <v>1</v>
      </c>
      <c r="AQ129" s="119">
        <f t="shared" si="58"/>
        <v>0</v>
      </c>
      <c r="AR129" s="119">
        <f t="shared" si="59"/>
        <v>0.76537271216284486</v>
      </c>
    </row>
    <row r="130" spans="1:44" ht="12.6" customHeight="1" x14ac:dyDescent="0.25">
      <c r="A130" s="114">
        <v>127</v>
      </c>
      <c r="B130" s="115">
        <v>263.95</v>
      </c>
      <c r="C130" s="115">
        <v>238.63</v>
      </c>
      <c r="D130" s="115">
        <v>113.47</v>
      </c>
      <c r="E130" s="115">
        <v>47.72</v>
      </c>
      <c r="F130" s="115">
        <v>23.75</v>
      </c>
      <c r="G130" s="115">
        <v>0</v>
      </c>
      <c r="H130" s="115">
        <v>0</v>
      </c>
      <c r="I130" s="115">
        <v>1.91</v>
      </c>
      <c r="J130" s="115">
        <v>33.880000000000003</v>
      </c>
      <c r="K130" s="115">
        <v>47.47</v>
      </c>
      <c r="L130" s="115">
        <v>100</v>
      </c>
      <c r="M130" s="115">
        <v>100</v>
      </c>
      <c r="N130" s="115">
        <v>50</v>
      </c>
      <c r="O130" s="115">
        <v>20</v>
      </c>
      <c r="P130" s="115">
        <v>5</v>
      </c>
      <c r="Q130" s="118">
        <v>12</v>
      </c>
      <c r="R130" s="116">
        <v>6</v>
      </c>
      <c r="S130" s="117">
        <v>8</v>
      </c>
      <c r="T130" s="117">
        <v>20</v>
      </c>
      <c r="U130" s="117">
        <v>3</v>
      </c>
      <c r="V130" s="113">
        <v>87.627280000000013</v>
      </c>
      <c r="X130" s="119">
        <f t="shared" si="39"/>
        <v>0.38067079854106051</v>
      </c>
      <c r="Y130" s="119">
        <f t="shared" si="40"/>
        <v>0.42057324022994214</v>
      </c>
      <c r="Z130" s="119">
        <f t="shared" si="41"/>
        <v>0.71038420412810244</v>
      </c>
      <c r="AA130" s="119">
        <f t="shared" si="42"/>
        <v>0.87816856528807141</v>
      </c>
      <c r="AB130" s="119">
        <f t="shared" si="43"/>
        <v>0.94174928676002923</v>
      </c>
      <c r="AC130" s="119">
        <f t="shared" si="44"/>
        <v>1</v>
      </c>
      <c r="AD130" s="119">
        <f t="shared" si="45"/>
        <v>1</v>
      </c>
      <c r="AE130" s="119">
        <f t="shared" si="46"/>
        <v>0.9692756417546291</v>
      </c>
      <c r="AF130" s="119">
        <f t="shared" si="47"/>
        <v>0.58906220737873771</v>
      </c>
      <c r="AG130" s="119">
        <f t="shared" si="48"/>
        <v>0.51560320457178366</v>
      </c>
      <c r="AH130" s="119">
        <f t="shared" si="49"/>
        <v>0.19871794871794879</v>
      </c>
      <c r="AI130" s="119">
        <f t="shared" si="50"/>
        <v>0.12587412587412591</v>
      </c>
      <c r="AJ130" s="119">
        <f t="shared" si="51"/>
        <v>0.56293706293706292</v>
      </c>
      <c r="AK130" s="119">
        <f t="shared" si="52"/>
        <v>0.83974358974358976</v>
      </c>
      <c r="AL130" s="119">
        <f t="shared" si="53"/>
        <v>0.95993589743589747</v>
      </c>
      <c r="AM130" s="119">
        <f t="shared" si="54"/>
        <v>0.8571428571428571</v>
      </c>
      <c r="AN130" s="119">
        <f t="shared" si="55"/>
        <v>0.16666666666666666</v>
      </c>
      <c r="AO130" s="119">
        <f t="shared" si="56"/>
        <v>0.6</v>
      </c>
      <c r="AP130" s="119">
        <f t="shared" si="57"/>
        <v>1</v>
      </c>
      <c r="AQ130" s="119">
        <f t="shared" si="58"/>
        <v>0</v>
      </c>
      <c r="AR130" s="119">
        <f t="shared" si="59"/>
        <v>0.71141297450634966</v>
      </c>
    </row>
    <row r="131" spans="1:44" ht="12.6" customHeight="1" x14ac:dyDescent="0.25">
      <c r="A131" s="114">
        <v>128</v>
      </c>
      <c r="B131" s="115">
        <v>22.844520000000003</v>
      </c>
      <c r="C131" s="115">
        <v>20.05416</v>
      </c>
      <c r="D131" s="115">
        <v>31.025159999999996</v>
      </c>
      <c r="E131" s="115">
        <v>65.213280000000012</v>
      </c>
      <c r="F131" s="115">
        <v>112.16088000000001</v>
      </c>
      <c r="G131" s="115">
        <v>35.09064</v>
      </c>
      <c r="H131" s="115">
        <v>24.103079999999999</v>
      </c>
      <c r="I131" s="115">
        <v>31.157640000000001</v>
      </c>
      <c r="J131" s="115">
        <v>7.8577199999999996</v>
      </c>
      <c r="K131" s="115">
        <v>4.3387199999999995</v>
      </c>
      <c r="L131" s="115">
        <v>0</v>
      </c>
      <c r="M131" s="115">
        <v>16.559999999999999</v>
      </c>
      <c r="N131" s="115">
        <v>0</v>
      </c>
      <c r="O131" s="115">
        <v>82.8</v>
      </c>
      <c r="P131" s="115">
        <v>62.099999999999994</v>
      </c>
      <c r="Q131" s="118">
        <v>12</v>
      </c>
      <c r="R131" s="116">
        <v>1</v>
      </c>
      <c r="S131" s="117">
        <v>8</v>
      </c>
      <c r="T131" s="117">
        <v>40</v>
      </c>
      <c r="U131" s="117">
        <v>3</v>
      </c>
      <c r="V131" s="113">
        <v>95.68</v>
      </c>
      <c r="X131" s="119">
        <f t="shared" si="39"/>
        <v>0.99285876497147685</v>
      </c>
      <c r="Y131" s="119">
        <f t="shared" si="40"/>
        <v>0.98635815814323335</v>
      </c>
      <c r="Z131" s="119">
        <f t="shared" si="41"/>
        <v>0.96522792893578768</v>
      </c>
      <c r="AA131" s="119">
        <f t="shared" si="42"/>
        <v>0.8113001102109666</v>
      </c>
      <c r="AB131" s="119">
        <f t="shared" si="43"/>
        <v>0.48052800625013559</v>
      </c>
      <c r="AC131" s="119">
        <f t="shared" si="44"/>
        <v>0.5357083883751651</v>
      </c>
      <c r="AD131" s="119">
        <f t="shared" si="45"/>
        <v>0.7742447061997032</v>
      </c>
      <c r="AE131" s="119">
        <f t="shared" si="46"/>
        <v>0.4968177189409369</v>
      </c>
      <c r="AF131" s="119">
        <f t="shared" si="47"/>
        <v>0.90634022488919408</v>
      </c>
      <c r="AG131" s="119">
        <f t="shared" si="48"/>
        <v>0.97084035571827598</v>
      </c>
      <c r="AH131" s="119">
        <f t="shared" si="49"/>
        <v>1</v>
      </c>
      <c r="AI131" s="119">
        <f t="shared" si="50"/>
        <v>0.85524475524475518</v>
      </c>
      <c r="AJ131" s="119">
        <f t="shared" si="51"/>
        <v>1</v>
      </c>
      <c r="AK131" s="119">
        <f t="shared" si="52"/>
        <v>0.33653846153846162</v>
      </c>
      <c r="AL131" s="119">
        <f t="shared" si="53"/>
        <v>0.50240384615384626</v>
      </c>
      <c r="AM131" s="119">
        <f t="shared" si="54"/>
        <v>0.8571428571428571</v>
      </c>
      <c r="AN131" s="119">
        <f t="shared" si="55"/>
        <v>1</v>
      </c>
      <c r="AO131" s="119">
        <f t="shared" si="56"/>
        <v>0.6</v>
      </c>
      <c r="AP131" s="119">
        <f t="shared" si="57"/>
        <v>0</v>
      </c>
      <c r="AQ131" s="119">
        <f t="shared" si="58"/>
        <v>0</v>
      </c>
      <c r="AR131" s="119">
        <f t="shared" si="59"/>
        <v>0.63318600414981663</v>
      </c>
    </row>
    <row r="132" spans="1:44" ht="12.6" customHeight="1" x14ac:dyDescent="0.25">
      <c r="A132" s="114">
        <v>129</v>
      </c>
      <c r="B132" s="115">
        <v>82.01339999999999</v>
      </c>
      <c r="C132" s="115">
        <v>33.492600000000003</v>
      </c>
      <c r="D132" s="115">
        <v>21.652200000000001</v>
      </c>
      <c r="E132" s="115">
        <v>18.207719999999998</v>
      </c>
      <c r="F132" s="115">
        <v>51.435359999999996</v>
      </c>
      <c r="G132" s="115">
        <v>5.7794400000000001</v>
      </c>
      <c r="H132" s="115">
        <v>27.125279999999997</v>
      </c>
      <c r="I132" s="115">
        <v>27.37368</v>
      </c>
      <c r="J132" s="115">
        <v>54.532080000000001</v>
      </c>
      <c r="K132" s="115">
        <v>22.322880000000001</v>
      </c>
      <c r="L132" s="115">
        <v>24.839999999999996</v>
      </c>
      <c r="M132" s="115">
        <v>74.52</v>
      </c>
      <c r="N132" s="115">
        <v>0</v>
      </c>
      <c r="O132" s="115">
        <v>12.419999999999998</v>
      </c>
      <c r="P132" s="115">
        <v>33.119999999999997</v>
      </c>
      <c r="Q132" s="118">
        <v>12</v>
      </c>
      <c r="R132" s="116">
        <v>2</v>
      </c>
      <c r="S132" s="117">
        <v>7</v>
      </c>
      <c r="T132" s="117">
        <v>40</v>
      </c>
      <c r="U132" s="117">
        <v>3</v>
      </c>
      <c r="V132" s="113">
        <v>75.347999999999985</v>
      </c>
      <c r="X132" s="119">
        <f t="shared" si="39"/>
        <v>0.84262378763638957</v>
      </c>
      <c r="Y132" s="119">
        <f t="shared" si="40"/>
        <v>0.95157267282938229</v>
      </c>
      <c r="Z132" s="119">
        <f t="shared" si="41"/>
        <v>0.99420051277333821</v>
      </c>
      <c r="AA132" s="119">
        <f t="shared" si="42"/>
        <v>0.99097991738458746</v>
      </c>
      <c r="AB132" s="119">
        <f t="shared" si="43"/>
        <v>0.79732048805813427</v>
      </c>
      <c r="AC132" s="119">
        <f t="shared" si="44"/>
        <v>0.92353101818920846</v>
      </c>
      <c r="AD132" s="119">
        <f t="shared" si="45"/>
        <v>0.74593804792518992</v>
      </c>
      <c r="AE132" s="119">
        <f t="shared" si="46"/>
        <v>0.55794271506404625</v>
      </c>
      <c r="AF132" s="119">
        <f t="shared" si="47"/>
        <v>0.33726063580747861</v>
      </c>
      <c r="AG132" s="119">
        <f t="shared" si="48"/>
        <v>0.78102317978093527</v>
      </c>
      <c r="AH132" s="119">
        <f t="shared" si="49"/>
        <v>0.8009615384615385</v>
      </c>
      <c r="AI132" s="119">
        <f t="shared" si="50"/>
        <v>0.34860139860139866</v>
      </c>
      <c r="AJ132" s="119">
        <f t="shared" si="51"/>
        <v>1</v>
      </c>
      <c r="AK132" s="119">
        <f t="shared" si="52"/>
        <v>0.90048076923076925</v>
      </c>
      <c r="AL132" s="119">
        <f t="shared" si="53"/>
        <v>0.73461538461538456</v>
      </c>
      <c r="AM132" s="119">
        <f t="shared" si="54"/>
        <v>0.8571428571428571</v>
      </c>
      <c r="AN132" s="119">
        <f t="shared" si="55"/>
        <v>0.83333333333333337</v>
      </c>
      <c r="AO132" s="119">
        <f t="shared" si="56"/>
        <v>0.7</v>
      </c>
      <c r="AP132" s="119">
        <f t="shared" si="57"/>
        <v>0</v>
      </c>
      <c r="AQ132" s="119">
        <f t="shared" si="58"/>
        <v>0</v>
      </c>
      <c r="AR132" s="119">
        <f t="shared" si="59"/>
        <v>0.83069824365262224</v>
      </c>
    </row>
    <row r="133" spans="1:44" ht="12.6" customHeight="1" x14ac:dyDescent="0.25">
      <c r="A133" s="114">
        <v>130</v>
      </c>
      <c r="B133" s="115">
        <v>97.8</v>
      </c>
      <c r="C133" s="115">
        <v>40.450000000000003</v>
      </c>
      <c r="D133" s="115">
        <v>26.15</v>
      </c>
      <c r="E133" s="115">
        <v>21.99</v>
      </c>
      <c r="F133" s="115">
        <v>62.12</v>
      </c>
      <c r="G133" s="115">
        <v>6.98</v>
      </c>
      <c r="H133" s="115">
        <v>32.76</v>
      </c>
      <c r="I133" s="115">
        <v>33.06</v>
      </c>
      <c r="J133" s="115">
        <v>65.86</v>
      </c>
      <c r="K133" s="115">
        <v>26.96</v>
      </c>
      <c r="L133" s="115">
        <v>30</v>
      </c>
      <c r="M133" s="115">
        <v>90</v>
      </c>
      <c r="N133" s="115">
        <v>0</v>
      </c>
      <c r="O133" s="115">
        <v>15</v>
      </c>
      <c r="P133" s="115">
        <v>40</v>
      </c>
      <c r="Q133" s="116">
        <v>12</v>
      </c>
      <c r="R133" s="116">
        <v>5</v>
      </c>
      <c r="S133" s="117">
        <v>9</v>
      </c>
      <c r="T133" s="117">
        <v>20</v>
      </c>
      <c r="U133" s="117">
        <v>1</v>
      </c>
      <c r="V133" s="113">
        <v>81.400000000000006</v>
      </c>
      <c r="X133" s="119">
        <f>($X$1-B133)/($X$1-$X$2)</f>
        <v>0.80254022524348834</v>
      </c>
      <c r="Y133" s="119">
        <f t="shared" si="40"/>
        <v>0.93356339976475655</v>
      </c>
      <c r="Z133" s="119">
        <f t="shared" si="41"/>
        <v>0.98029744612368486</v>
      </c>
      <c r="AA133" s="119">
        <f t="shared" si="42"/>
        <v>0.97652206726905544</v>
      </c>
      <c r="AB133" s="119">
        <f t="shared" si="43"/>
        <v>0.7415809304088129</v>
      </c>
      <c r="AC133" s="119">
        <f t="shared" si="44"/>
        <v>0.90764615723334341</v>
      </c>
      <c r="AD133" s="119">
        <f t="shared" si="45"/>
        <v>0.69316189362945657</v>
      </c>
      <c r="AE133" s="119">
        <f t="shared" si="46"/>
        <v>0.46608754535962038</v>
      </c>
      <c r="AF133" s="119">
        <f t="shared" si="47"/>
        <v>0.19914437542917787</v>
      </c>
      <c r="AG133" s="119">
        <f t="shared" si="48"/>
        <v>0.73207983058461135</v>
      </c>
      <c r="AH133" s="119">
        <f t="shared" si="49"/>
        <v>0.75961538461538469</v>
      </c>
      <c r="AI133" s="119">
        <f t="shared" si="50"/>
        <v>0.21328671328671334</v>
      </c>
      <c r="AJ133" s="119">
        <f t="shared" si="51"/>
        <v>1</v>
      </c>
      <c r="AK133" s="119">
        <f t="shared" si="52"/>
        <v>0.87980769230769229</v>
      </c>
      <c r="AL133" s="119">
        <f t="shared" si="53"/>
        <v>0.67948717948717952</v>
      </c>
      <c r="AM133" s="119">
        <f t="shared" si="54"/>
        <v>0.8571428571428571</v>
      </c>
      <c r="AN133" s="119">
        <f t="shared" si="55"/>
        <v>0.33333333333333331</v>
      </c>
      <c r="AO133" s="119">
        <f t="shared" si="56"/>
        <v>0.5</v>
      </c>
      <c r="AP133" s="119">
        <f t="shared" si="57"/>
        <v>1</v>
      </c>
      <c r="AQ133" s="119">
        <f t="shared" si="58"/>
        <v>1</v>
      </c>
      <c r="AR133" s="119">
        <f t="shared" si="59"/>
        <v>0.77190697503807459</v>
      </c>
    </row>
    <row r="134" spans="1:44" ht="12.6" customHeight="1" x14ac:dyDescent="0.25">
      <c r="A134" s="114">
        <v>131</v>
      </c>
      <c r="B134" s="115">
        <v>245.19</v>
      </c>
      <c r="C134" s="115">
        <v>218.77</v>
      </c>
      <c r="D134" s="115">
        <v>108.2</v>
      </c>
      <c r="E134" s="115">
        <v>46.08</v>
      </c>
      <c r="F134" s="115">
        <v>27.46</v>
      </c>
      <c r="G134" s="115">
        <v>0</v>
      </c>
      <c r="H134" s="115">
        <v>0</v>
      </c>
      <c r="I134" s="115">
        <v>2.2999999999999998</v>
      </c>
      <c r="J134" s="115">
        <v>35.22</v>
      </c>
      <c r="K134" s="115">
        <v>46.55</v>
      </c>
      <c r="L134" s="115">
        <v>100</v>
      </c>
      <c r="M134" s="115">
        <v>100</v>
      </c>
      <c r="N134" s="115">
        <v>10</v>
      </c>
      <c r="O134" s="115">
        <v>0</v>
      </c>
      <c r="P134" s="115">
        <v>22</v>
      </c>
      <c r="Q134" s="116">
        <v>12</v>
      </c>
      <c r="R134" s="116">
        <v>6</v>
      </c>
      <c r="S134" s="117">
        <v>7</v>
      </c>
      <c r="T134" s="117">
        <v>20</v>
      </c>
      <c r="U134" s="117">
        <v>1</v>
      </c>
      <c r="V134" s="113">
        <v>76.2</v>
      </c>
      <c r="X134" s="119">
        <f>($X$1-B134)/($X$1-$X$2)</f>
        <v>0.42830408439683865</v>
      </c>
      <c r="Y134" s="119">
        <f t="shared" si="40"/>
        <v>0.47198097344399709</v>
      </c>
      <c r="Z134" s="119">
        <f t="shared" si="41"/>
        <v>0.72667420395994764</v>
      </c>
      <c r="AA134" s="119">
        <f t="shared" si="42"/>
        <v>0.88443750206416216</v>
      </c>
      <c r="AB134" s="119">
        <f t="shared" si="43"/>
        <v>0.92239498386550189</v>
      </c>
      <c r="AC134" s="119">
        <f t="shared" si="44"/>
        <v>1</v>
      </c>
      <c r="AD134" s="119">
        <f t="shared" si="45"/>
        <v>1</v>
      </c>
      <c r="AE134" s="119">
        <f t="shared" si="46"/>
        <v>0.9629756944803417</v>
      </c>
      <c r="AF134" s="119">
        <f t="shared" si="47"/>
        <v>0.57272418690305271</v>
      </c>
      <c r="AG134" s="119">
        <f t="shared" si="48"/>
        <v>0.52531351641633761</v>
      </c>
      <c r="AH134" s="119">
        <f t="shared" si="49"/>
        <v>0.19871794871794879</v>
      </c>
      <c r="AI134" s="119">
        <f t="shared" si="50"/>
        <v>0.12587412587412591</v>
      </c>
      <c r="AJ134" s="119">
        <f t="shared" si="51"/>
        <v>0.91258741258741261</v>
      </c>
      <c r="AK134" s="119">
        <f t="shared" si="52"/>
        <v>1</v>
      </c>
      <c r="AL134" s="119">
        <f t="shared" si="53"/>
        <v>0.82371794871794879</v>
      </c>
      <c r="AM134" s="119">
        <f t="shared" si="54"/>
        <v>0.8571428571428571</v>
      </c>
      <c r="AN134" s="119">
        <f t="shared" si="55"/>
        <v>0.16666666666666666</v>
      </c>
      <c r="AO134" s="119">
        <f t="shared" si="56"/>
        <v>0.7</v>
      </c>
      <c r="AP134" s="119">
        <f t="shared" si="57"/>
        <v>1</v>
      </c>
      <c r="AQ134" s="119">
        <f t="shared" si="58"/>
        <v>1</v>
      </c>
      <c r="AR134" s="119">
        <f t="shared" si="59"/>
        <v>0.82242161429710414</v>
      </c>
    </row>
    <row r="135" spans="1:44" ht="12.6" customHeight="1" x14ac:dyDescent="0.25">
      <c r="A135" s="114">
        <v>132</v>
      </c>
      <c r="B135" s="115">
        <v>252.72</v>
      </c>
      <c r="C135" s="115">
        <v>321.39999999999998</v>
      </c>
      <c r="D135" s="115">
        <v>275.07</v>
      </c>
      <c r="E135" s="115">
        <v>222.32</v>
      </c>
      <c r="F135" s="115">
        <v>148.01</v>
      </c>
      <c r="G135" s="115">
        <v>1.53</v>
      </c>
      <c r="H135" s="115">
        <v>1.55</v>
      </c>
      <c r="I135" s="115">
        <v>0.01</v>
      </c>
      <c r="J135" s="115">
        <v>0.22</v>
      </c>
      <c r="K135" s="115">
        <v>3.23</v>
      </c>
      <c r="L135" s="115">
        <v>100</v>
      </c>
      <c r="M135" s="115">
        <v>82</v>
      </c>
      <c r="N135" s="115">
        <v>100</v>
      </c>
      <c r="O135" s="115">
        <v>100</v>
      </c>
      <c r="P135" s="115">
        <v>36.9</v>
      </c>
      <c r="Q135" s="116">
        <v>11</v>
      </c>
      <c r="R135" s="116">
        <v>3</v>
      </c>
      <c r="S135" s="117">
        <v>5</v>
      </c>
      <c r="T135" s="117">
        <v>20</v>
      </c>
      <c r="U135" s="117">
        <v>1</v>
      </c>
      <c r="V135" s="113">
        <v>85.1</v>
      </c>
      <c r="X135" s="119">
        <f>($X$1-B135)/($X$1-$X$2)</f>
        <v>0.40918475377349056</v>
      </c>
      <c r="Y135" s="119">
        <f t="shared" si="40"/>
        <v>0.20632258171396387</v>
      </c>
      <c r="Z135" s="119">
        <f t="shared" si="41"/>
        <v>0.21086542370567771</v>
      </c>
      <c r="AA135" s="119">
        <f t="shared" si="42"/>
        <v>0.21075614997987824</v>
      </c>
      <c r="AB135" s="119">
        <f t="shared" si="43"/>
        <v>0.29351055962419059</v>
      </c>
      <c r="AC135" s="119">
        <f t="shared" si="44"/>
        <v>0.97975624936490191</v>
      </c>
      <c r="AD135" s="119">
        <f t="shared" si="45"/>
        <v>0.98548232402703473</v>
      </c>
      <c r="AE135" s="119">
        <f t="shared" si="46"/>
        <v>0.9999676925780806</v>
      </c>
      <c r="AF135" s="119">
        <f t="shared" si="47"/>
        <v>0.9994635276858731</v>
      </c>
      <c r="AG135" s="119">
        <f t="shared" si="48"/>
        <v>0.98254254805337793</v>
      </c>
      <c r="AH135" s="119">
        <f t="shared" si="49"/>
        <v>0.19871794871794879</v>
      </c>
      <c r="AI135" s="119">
        <f t="shared" si="50"/>
        <v>0.28321678321678323</v>
      </c>
      <c r="AJ135" s="119">
        <f t="shared" si="51"/>
        <v>0.12587412587412591</v>
      </c>
      <c r="AK135" s="119">
        <f t="shared" si="52"/>
        <v>0.19871794871794879</v>
      </c>
      <c r="AL135" s="119">
        <f t="shared" si="53"/>
        <v>0.70432692307692302</v>
      </c>
      <c r="AM135" s="119">
        <f t="shared" si="54"/>
        <v>1</v>
      </c>
      <c r="AN135" s="119">
        <f t="shared" si="55"/>
        <v>0.66666666666666663</v>
      </c>
      <c r="AO135" s="119">
        <f t="shared" si="56"/>
        <v>0.9</v>
      </c>
      <c r="AP135" s="119">
        <f t="shared" si="57"/>
        <v>1</v>
      </c>
      <c r="AQ135" s="119">
        <f t="shared" si="58"/>
        <v>1</v>
      </c>
      <c r="AR135" s="119">
        <f t="shared" si="59"/>
        <v>0.73596386633453448</v>
      </c>
    </row>
    <row r="136" spans="1:44" ht="12.6" customHeight="1" x14ac:dyDescent="0.25">
      <c r="A136" s="114">
        <v>133</v>
      </c>
      <c r="B136" s="115">
        <v>27.59</v>
      </c>
      <c r="C136" s="115">
        <v>24.22</v>
      </c>
      <c r="D136" s="115">
        <v>37.47</v>
      </c>
      <c r="E136" s="115">
        <v>78.760000000000005</v>
      </c>
      <c r="F136" s="115">
        <v>135.46</v>
      </c>
      <c r="G136" s="115">
        <v>42.38</v>
      </c>
      <c r="H136" s="115">
        <v>29.11</v>
      </c>
      <c r="I136" s="115">
        <v>37.630000000000003</v>
      </c>
      <c r="J136" s="115">
        <v>9.49</v>
      </c>
      <c r="K136" s="115">
        <v>5.24</v>
      </c>
      <c r="L136" s="115">
        <v>0</v>
      </c>
      <c r="M136" s="115">
        <v>20</v>
      </c>
      <c r="N136" s="115">
        <v>0</v>
      </c>
      <c r="O136" s="115">
        <v>100</v>
      </c>
      <c r="P136" s="115">
        <v>75</v>
      </c>
      <c r="Q136" s="116">
        <v>12</v>
      </c>
      <c r="R136" s="116">
        <v>1</v>
      </c>
      <c r="S136" s="117">
        <v>11</v>
      </c>
      <c r="T136" s="117">
        <v>20</v>
      </c>
      <c r="U136" s="117">
        <v>1</v>
      </c>
      <c r="V136" s="113">
        <v>100</v>
      </c>
      <c r="X136" s="119">
        <f>($X$1-B136)/($X$1-$X$2)</f>
        <v>0.98080957492015075</v>
      </c>
      <c r="Y136" s="119">
        <f t="shared" si="40"/>
        <v>0.97557485545781364</v>
      </c>
      <c r="Z136" s="119">
        <f t="shared" si="41"/>
        <v>0.94530640284161882</v>
      </c>
      <c r="AA136" s="119">
        <f t="shared" si="42"/>
        <v>0.75951746923328156</v>
      </c>
      <c r="AB136" s="119">
        <f t="shared" si="43"/>
        <v>0.35898131469866962</v>
      </c>
      <c r="AC136" s="119">
        <f t="shared" si="44"/>
        <v>0.43926133861734912</v>
      </c>
      <c r="AD136" s="119">
        <f t="shared" si="45"/>
        <v>0.72734867898514888</v>
      </c>
      <c r="AE136" s="119">
        <f t="shared" si="46"/>
        <v>0.39226508627373946</v>
      </c>
      <c r="AF136" s="119">
        <f t="shared" si="47"/>
        <v>0.88643856514139463</v>
      </c>
      <c r="AG136" s="119">
        <f t="shared" si="48"/>
        <v>0.96132762761038515</v>
      </c>
      <c r="AH136" s="119">
        <f t="shared" si="49"/>
        <v>1</v>
      </c>
      <c r="AI136" s="119">
        <f t="shared" si="50"/>
        <v>0.82517482517482521</v>
      </c>
      <c r="AJ136" s="119">
        <f t="shared" si="51"/>
        <v>1</v>
      </c>
      <c r="AK136" s="119">
        <f t="shared" si="52"/>
        <v>0.19871794871794879</v>
      </c>
      <c r="AL136" s="119">
        <f t="shared" si="53"/>
        <v>0.39903846153846162</v>
      </c>
      <c r="AM136" s="119">
        <f t="shared" si="54"/>
        <v>0.8571428571428571</v>
      </c>
      <c r="AN136" s="119">
        <f t="shared" si="55"/>
        <v>1</v>
      </c>
      <c r="AO136" s="119">
        <f t="shared" si="56"/>
        <v>0.3</v>
      </c>
      <c r="AP136" s="119">
        <f t="shared" si="57"/>
        <v>1</v>
      </c>
      <c r="AQ136" s="119">
        <f t="shared" si="58"/>
        <v>1</v>
      </c>
      <c r="AR136" s="119">
        <f t="shared" si="59"/>
        <v>0.59121999615000753</v>
      </c>
    </row>
    <row r="137" spans="1:44" ht="12.6" customHeight="1" x14ac:dyDescent="0.25">
      <c r="A137" s="114">
        <v>134</v>
      </c>
      <c r="B137" s="115">
        <v>122.05439999999999</v>
      </c>
      <c r="C137" s="115">
        <v>50.4816</v>
      </c>
      <c r="D137" s="115">
        <v>32.635199999999998</v>
      </c>
      <c r="E137" s="115">
        <v>27.443519999999999</v>
      </c>
      <c r="F137" s="115">
        <v>77.525760000000005</v>
      </c>
      <c r="G137" s="115">
        <v>8.7110400000000006</v>
      </c>
      <c r="H137" s="115">
        <v>40.884479999999996</v>
      </c>
      <c r="I137" s="115">
        <v>41.258880000000005</v>
      </c>
      <c r="J137" s="115">
        <v>82.193280000000001</v>
      </c>
      <c r="K137" s="115">
        <v>33.646079999999998</v>
      </c>
      <c r="L137" s="115">
        <v>37.44</v>
      </c>
      <c r="M137" s="115">
        <v>104</v>
      </c>
      <c r="N137" s="115">
        <v>10.4</v>
      </c>
      <c r="O137" s="115">
        <v>18.72</v>
      </c>
      <c r="P137" s="115">
        <v>49.92</v>
      </c>
      <c r="Q137" s="118">
        <v>18</v>
      </c>
      <c r="R137" s="116">
        <v>4</v>
      </c>
      <c r="S137" s="117">
        <v>11</v>
      </c>
      <c r="T137" s="117">
        <v>30</v>
      </c>
      <c r="U137" s="117">
        <v>2</v>
      </c>
      <c r="V137" s="113">
        <v>110.67144000000002</v>
      </c>
      <c r="X137" s="119">
        <f>($X$1-B137)/($X$1-$X$2)</f>
        <v>0.74095617575199657</v>
      </c>
      <c r="Y137" s="119">
        <f t="shared" si="40"/>
        <v>0.90759654092738928</v>
      </c>
      <c r="Z137" s="119">
        <f t="shared" si="41"/>
        <v>0.96025116397767307</v>
      </c>
      <c r="AA137" s="119">
        <f t="shared" si="42"/>
        <v>0.95567586477689315</v>
      </c>
      <c r="AB137" s="119">
        <f t="shared" si="43"/>
        <v>0.66121226589118687</v>
      </c>
      <c r="AC137" s="119">
        <f t="shared" si="44"/>
        <v>0.88474240422721273</v>
      </c>
      <c r="AD137" s="119">
        <f t="shared" si="45"/>
        <v>0.61706604324956171</v>
      </c>
      <c r="AE137" s="119">
        <f t="shared" si="46"/>
        <v>0.3336452076462621</v>
      </c>
      <c r="AF137" s="119">
        <f t="shared" si="47"/>
        <v>0</v>
      </c>
      <c r="AG137" s="119">
        <f t="shared" si="48"/>
        <v>0.66151035034805128</v>
      </c>
      <c r="AH137" s="119">
        <f t="shared" si="49"/>
        <v>0.70000000000000007</v>
      </c>
      <c r="AI137" s="119">
        <f t="shared" si="50"/>
        <v>9.0909090909090953E-2</v>
      </c>
      <c r="AJ137" s="119">
        <f t="shared" si="51"/>
        <v>0.90909090909090906</v>
      </c>
      <c r="AK137" s="119">
        <f t="shared" si="52"/>
        <v>0.85</v>
      </c>
      <c r="AL137" s="119">
        <f t="shared" si="53"/>
        <v>0.6</v>
      </c>
      <c r="AM137" s="119">
        <f t="shared" si="54"/>
        <v>0</v>
      </c>
      <c r="AN137" s="119">
        <f t="shared" si="55"/>
        <v>0.5</v>
      </c>
      <c r="AO137" s="119">
        <f t="shared" si="56"/>
        <v>0.3</v>
      </c>
      <c r="AP137" s="119">
        <f t="shared" si="57"/>
        <v>0.5</v>
      </c>
      <c r="AQ137" s="119">
        <f t="shared" si="58"/>
        <v>0.5</v>
      </c>
      <c r="AR137" s="119">
        <f t="shared" si="59"/>
        <v>0.48755385346262703</v>
      </c>
    </row>
    <row r="138" spans="1:44" ht="12.6" customHeight="1" x14ac:dyDescent="0.25">
      <c r="A138" s="114">
        <v>135</v>
      </c>
      <c r="B138" s="115">
        <v>46.124400000000001</v>
      </c>
      <c r="C138" s="115">
        <v>29.508600000000001</v>
      </c>
      <c r="D138" s="115">
        <v>25.214399999999998</v>
      </c>
      <c r="E138" s="115">
        <v>39.922800000000002</v>
      </c>
      <c r="F138" s="115">
        <v>83.874600000000001</v>
      </c>
      <c r="G138" s="115">
        <v>45.257399999999997</v>
      </c>
      <c r="H138" s="115">
        <v>47.838000000000001</v>
      </c>
      <c r="I138" s="115">
        <v>34.394399999999997</v>
      </c>
      <c r="J138" s="115">
        <v>42.738</v>
      </c>
      <c r="K138" s="115">
        <v>12.872399999999999</v>
      </c>
      <c r="L138" s="115">
        <v>81.599999999999994</v>
      </c>
      <c r="M138" s="115">
        <v>10.199999999999999</v>
      </c>
      <c r="N138" s="115">
        <v>12.24</v>
      </c>
      <c r="O138" s="115">
        <v>0</v>
      </c>
      <c r="P138" s="115">
        <v>102</v>
      </c>
      <c r="Q138" s="118">
        <v>12</v>
      </c>
      <c r="R138" s="116">
        <v>3</v>
      </c>
      <c r="S138" s="117">
        <v>10</v>
      </c>
      <c r="T138" s="117">
        <v>20</v>
      </c>
      <c r="U138" s="117">
        <v>2</v>
      </c>
      <c r="V138" s="113">
        <v>102.8146</v>
      </c>
      <c r="X138" s="119">
        <f>($X$1-B138)/($X$1-$X$2)</f>
        <v>0.93374910725675342</v>
      </c>
      <c r="Y138" s="119">
        <f t="shared" si="40"/>
        <v>0.96188528154664277</v>
      </c>
      <c r="Z138" s="119">
        <f t="shared" si="41"/>
        <v>0.98318946203311064</v>
      </c>
      <c r="AA138" s="119">
        <f t="shared" si="42"/>
        <v>0.9079735371359583</v>
      </c>
      <c r="AB138" s="119">
        <f t="shared" si="43"/>
        <v>0.62809168034162066</v>
      </c>
      <c r="AC138" s="119">
        <f t="shared" si="44"/>
        <v>0.40118985621379943</v>
      </c>
      <c r="AD138" s="119">
        <f t="shared" si="45"/>
        <v>0.55193768826147549</v>
      </c>
      <c r="AE138" s="119">
        <f t="shared" si="46"/>
        <v>0.4445320334549816</v>
      </c>
      <c r="AF138" s="119">
        <f t="shared" si="47"/>
        <v>0.48106057650290285</v>
      </c>
      <c r="AG138" s="119">
        <f t="shared" si="48"/>
        <v>0.88077003617302252</v>
      </c>
      <c r="AH138" s="119">
        <f t="shared" si="49"/>
        <v>0.34615384615384626</v>
      </c>
      <c r="AI138" s="119">
        <f t="shared" si="50"/>
        <v>0.91083916083916083</v>
      </c>
      <c r="AJ138" s="119">
        <f t="shared" si="51"/>
        <v>0.89300699300699304</v>
      </c>
      <c r="AK138" s="119">
        <f t="shared" si="52"/>
        <v>1</v>
      </c>
      <c r="AL138" s="119">
        <f t="shared" si="53"/>
        <v>0.18269230769230776</v>
      </c>
      <c r="AM138" s="119">
        <f t="shared" si="54"/>
        <v>0.8571428571428571</v>
      </c>
      <c r="AN138" s="119">
        <f t="shared" si="55"/>
        <v>0.66666666666666663</v>
      </c>
      <c r="AO138" s="119">
        <f t="shared" si="56"/>
        <v>0.4</v>
      </c>
      <c r="AP138" s="119">
        <f t="shared" si="57"/>
        <v>1</v>
      </c>
      <c r="AQ138" s="119">
        <f t="shared" si="58"/>
        <v>0.5</v>
      </c>
      <c r="AR138" s="119">
        <f t="shared" si="59"/>
        <v>0.56387797621568747</v>
      </c>
    </row>
    <row r="139" spans="1:44" ht="12.6" customHeight="1" x14ac:dyDescent="0.25">
      <c r="A139" s="114">
        <v>136</v>
      </c>
      <c r="B139" s="115">
        <v>246.81959999999998</v>
      </c>
      <c r="C139" s="115">
        <v>98.736000000000004</v>
      </c>
      <c r="D139" s="115">
        <v>44.900400000000005</v>
      </c>
      <c r="E139" s="115">
        <v>28.498800000000003</v>
      </c>
      <c r="F139" s="115">
        <v>20.175600000000003</v>
      </c>
      <c r="G139" s="115">
        <v>1.0098</v>
      </c>
      <c r="H139" s="115">
        <v>6.6198000000000006</v>
      </c>
      <c r="I139" s="115">
        <v>45.604199999999999</v>
      </c>
      <c r="J139" s="115">
        <v>56.905799999999999</v>
      </c>
      <c r="K139" s="115">
        <v>58.639800000000001</v>
      </c>
      <c r="L139" s="115">
        <v>102</v>
      </c>
      <c r="M139" s="115">
        <v>20.399999999999999</v>
      </c>
      <c r="N139" s="115">
        <v>102</v>
      </c>
      <c r="O139" s="115">
        <v>12.24</v>
      </c>
      <c r="P139" s="115">
        <v>0</v>
      </c>
      <c r="Q139" s="118">
        <v>14</v>
      </c>
      <c r="R139" s="116">
        <v>2</v>
      </c>
      <c r="S139" s="117">
        <v>8</v>
      </c>
      <c r="T139" s="117">
        <v>20</v>
      </c>
      <c r="U139" s="117">
        <v>2</v>
      </c>
      <c r="V139" s="113">
        <v>110.15849999999999</v>
      </c>
      <c r="X139" s="119">
        <f>($X$1-B139)/($X$1-$X$2)</f>
        <v>0.42416638702847109</v>
      </c>
      <c r="Y139" s="119">
        <f t="shared" si="40"/>
        <v>0.78268972715073803</v>
      </c>
      <c r="Z139" s="119">
        <f t="shared" si="41"/>
        <v>0.92233843040318586</v>
      </c>
      <c r="AA139" s="119">
        <f t="shared" si="42"/>
        <v>0.95164203331282415</v>
      </c>
      <c r="AB139" s="119">
        <f t="shared" si="43"/>
        <v>0.96039619249215813</v>
      </c>
      <c r="AC139" s="119">
        <f t="shared" si="44"/>
        <v>0.98663912458083525</v>
      </c>
      <c r="AD139" s="119">
        <f t="shared" si="45"/>
        <v>0.9379973474801061</v>
      </c>
      <c r="AE139" s="119">
        <f t="shared" si="46"/>
        <v>0.26345216433880925</v>
      </c>
      <c r="AF139" s="119">
        <f t="shared" si="47"/>
        <v>0.30831892986453591</v>
      </c>
      <c r="AG139" s="119">
        <f t="shared" si="48"/>
        <v>0.39770946409211111</v>
      </c>
      <c r="AH139" s="119">
        <f t="shared" si="49"/>
        <v>0.18269230769230776</v>
      </c>
      <c r="AI139" s="119">
        <f t="shared" si="50"/>
        <v>0.82167832167832167</v>
      </c>
      <c r="AJ139" s="119">
        <f t="shared" si="51"/>
        <v>0.10839160839160844</v>
      </c>
      <c r="AK139" s="119">
        <f t="shared" si="52"/>
        <v>0.90192307692307694</v>
      </c>
      <c r="AL139" s="119">
        <f t="shared" si="53"/>
        <v>1</v>
      </c>
      <c r="AM139" s="119">
        <f t="shared" si="54"/>
        <v>0.5714285714285714</v>
      </c>
      <c r="AN139" s="119">
        <f t="shared" si="55"/>
        <v>0.83333333333333337</v>
      </c>
      <c r="AO139" s="119">
        <f t="shared" si="56"/>
        <v>0.6</v>
      </c>
      <c r="AP139" s="119">
        <f t="shared" si="57"/>
        <v>1</v>
      </c>
      <c r="AQ139" s="119">
        <f t="shared" si="58"/>
        <v>0.5</v>
      </c>
      <c r="AR139" s="119">
        <f t="shared" si="59"/>
        <v>0.49253673405138243</v>
      </c>
    </row>
    <row r="140" spans="1:44" ht="12.6" customHeight="1" x14ac:dyDescent="0.25">
      <c r="A140" s="114">
        <v>137</v>
      </c>
      <c r="B140" s="115">
        <v>200.76800000000003</v>
      </c>
      <c r="C140" s="115">
        <v>86.152000000000001</v>
      </c>
      <c r="D140" s="115">
        <v>38.864000000000004</v>
      </c>
      <c r="E140" s="115">
        <v>22.896000000000001</v>
      </c>
      <c r="F140" s="115">
        <v>20.384</v>
      </c>
      <c r="G140" s="115">
        <v>0</v>
      </c>
      <c r="H140" s="115">
        <v>6.1680000000000001</v>
      </c>
      <c r="I140" s="115">
        <v>27.712000000000003</v>
      </c>
      <c r="J140" s="115">
        <v>30.327999999999999</v>
      </c>
      <c r="K140" s="115">
        <v>19.728000000000002</v>
      </c>
      <c r="L140" s="115">
        <v>80</v>
      </c>
      <c r="M140" s="115">
        <v>72</v>
      </c>
      <c r="N140" s="115">
        <v>72</v>
      </c>
      <c r="O140" s="115">
        <v>12</v>
      </c>
      <c r="P140" s="115">
        <v>0</v>
      </c>
      <c r="Q140" s="118">
        <v>14</v>
      </c>
      <c r="R140" s="116">
        <v>1</v>
      </c>
      <c r="S140" s="117">
        <v>6</v>
      </c>
      <c r="T140" s="117">
        <v>40</v>
      </c>
      <c r="U140" s="117">
        <v>3</v>
      </c>
      <c r="V140" s="113">
        <v>108.28147200000002</v>
      </c>
      <c r="X140" s="119">
        <f>($X$1-B140)/($X$1-$X$2)</f>
        <v>0.54109543963593132</v>
      </c>
      <c r="Y140" s="119">
        <f t="shared" si="40"/>
        <v>0.81526348922353098</v>
      </c>
      <c r="Z140" s="119">
        <f t="shared" si="41"/>
        <v>0.94099743514416301</v>
      </c>
      <c r="AA140" s="119">
        <f t="shared" si="42"/>
        <v>0.97305886195250779</v>
      </c>
      <c r="AB140" s="119">
        <f t="shared" si="43"/>
        <v>0.95930901278239555</v>
      </c>
      <c r="AC140" s="119">
        <f t="shared" si="44"/>
        <v>1</v>
      </c>
      <c r="AD140" s="119">
        <f t="shared" si="45"/>
        <v>0.94222901587016139</v>
      </c>
      <c r="AE140" s="119">
        <f t="shared" si="46"/>
        <v>0.5524775915721567</v>
      </c>
      <c r="AF140" s="119">
        <f t="shared" si="47"/>
        <v>0.63237015419189713</v>
      </c>
      <c r="AG140" s="119">
        <f t="shared" si="48"/>
        <v>0.80841132543223537</v>
      </c>
      <c r="AH140" s="119">
        <f t="shared" si="49"/>
        <v>0.35897435897435903</v>
      </c>
      <c r="AI140" s="119">
        <f t="shared" si="50"/>
        <v>0.37062937062937068</v>
      </c>
      <c r="AJ140" s="119">
        <f t="shared" si="51"/>
        <v>0.37062937062937068</v>
      </c>
      <c r="AK140" s="119">
        <f t="shared" si="52"/>
        <v>0.90384615384615385</v>
      </c>
      <c r="AL140" s="119">
        <f t="shared" si="53"/>
        <v>1</v>
      </c>
      <c r="AM140" s="119">
        <f t="shared" si="54"/>
        <v>0.5714285714285714</v>
      </c>
      <c r="AN140" s="119">
        <f t="shared" si="55"/>
        <v>1</v>
      </c>
      <c r="AO140" s="119">
        <f t="shared" si="56"/>
        <v>0.8</v>
      </c>
      <c r="AP140" s="119">
        <f t="shared" si="57"/>
        <v>0</v>
      </c>
      <c r="AQ140" s="119">
        <f t="shared" si="58"/>
        <v>0</v>
      </c>
      <c r="AR140" s="119">
        <f t="shared" si="59"/>
        <v>0.51077084795505467</v>
      </c>
    </row>
    <row r="141" spans="1:44" ht="12.6" customHeight="1" x14ac:dyDescent="0.25">
      <c r="A141" s="114">
        <v>138</v>
      </c>
      <c r="B141" s="115">
        <v>33.107999999999997</v>
      </c>
      <c r="C141" s="115">
        <v>29.063999999999997</v>
      </c>
      <c r="D141" s="115">
        <v>44.963999999999999</v>
      </c>
      <c r="E141" s="115">
        <v>94.512</v>
      </c>
      <c r="F141" s="115">
        <v>162.55199999999999</v>
      </c>
      <c r="G141" s="115">
        <v>50.856000000000002</v>
      </c>
      <c r="H141" s="115">
        <v>34.931999999999995</v>
      </c>
      <c r="I141" s="115">
        <v>45.155999999999999</v>
      </c>
      <c r="J141" s="115">
        <v>11.388</v>
      </c>
      <c r="K141" s="115">
        <v>6.2880000000000003</v>
      </c>
      <c r="L141" s="115">
        <v>10</v>
      </c>
      <c r="M141" s="115">
        <v>30</v>
      </c>
      <c r="N141" s="115">
        <v>6</v>
      </c>
      <c r="O141" s="115">
        <v>120</v>
      </c>
      <c r="P141" s="115">
        <v>90</v>
      </c>
      <c r="Q141" s="118">
        <v>18</v>
      </c>
      <c r="R141" s="116">
        <v>1</v>
      </c>
      <c r="S141" s="117">
        <v>14</v>
      </c>
      <c r="T141" s="117">
        <v>30</v>
      </c>
      <c r="U141" s="117">
        <v>3</v>
      </c>
      <c r="V141" s="113">
        <v>133.76480000000001</v>
      </c>
      <c r="X141" s="119">
        <f>($X$1-B141)/($X$1-$X$2)</f>
        <v>0.96679888881395748</v>
      </c>
      <c r="Y141" s="119">
        <f t="shared" si="40"/>
        <v>0.96303613140499966</v>
      </c>
      <c r="Z141" s="119">
        <f t="shared" si="41"/>
        <v>0.92214183761584145</v>
      </c>
      <c r="AA141" s="119">
        <f t="shared" si="42"/>
        <v>0.69930509600341517</v>
      </c>
      <c r="AB141" s="119">
        <f t="shared" si="43"/>
        <v>0.21764795242952323</v>
      </c>
      <c r="AC141" s="119">
        <f t="shared" si="44"/>
        <v>0.32711360634081899</v>
      </c>
      <c r="AD141" s="119">
        <f t="shared" si="45"/>
        <v>0.67281841478217874</v>
      </c>
      <c r="AE141" s="119">
        <f t="shared" si="46"/>
        <v>0.27069225759095189</v>
      </c>
      <c r="AF141" s="119">
        <f t="shared" si="47"/>
        <v>0.86329710031837192</v>
      </c>
      <c r="AG141" s="119">
        <f t="shared" si="48"/>
        <v>0.9502663158570237</v>
      </c>
      <c r="AH141" s="119">
        <f t="shared" si="49"/>
        <v>0.91987179487179493</v>
      </c>
      <c r="AI141" s="119">
        <f t="shared" si="50"/>
        <v>0.73776223776223782</v>
      </c>
      <c r="AJ141" s="119">
        <f t="shared" si="51"/>
        <v>0.94755244755244761</v>
      </c>
      <c r="AK141" s="119">
        <f t="shared" si="52"/>
        <v>3.8461538461538547E-2</v>
      </c>
      <c r="AL141" s="119">
        <f t="shared" si="53"/>
        <v>0.27884615384615391</v>
      </c>
      <c r="AM141" s="119">
        <f t="shared" si="54"/>
        <v>0</v>
      </c>
      <c r="AN141" s="119">
        <f t="shared" si="55"/>
        <v>1</v>
      </c>
      <c r="AO141" s="119">
        <f t="shared" si="56"/>
        <v>0</v>
      </c>
      <c r="AP141" s="119">
        <f t="shared" si="57"/>
        <v>0.5</v>
      </c>
      <c r="AQ141" s="119">
        <f t="shared" si="58"/>
        <v>0</v>
      </c>
      <c r="AR141" s="119">
        <f t="shared" si="59"/>
        <v>0.26321678621668448</v>
      </c>
    </row>
    <row r="142" spans="1:44" ht="12.6" customHeight="1" x14ac:dyDescent="0.25">
      <c r="A142" s="114">
        <v>139</v>
      </c>
      <c r="B142" s="115">
        <v>280.96799999999996</v>
      </c>
      <c r="C142" s="115">
        <v>271.14</v>
      </c>
      <c r="D142" s="115">
        <v>121.38</v>
      </c>
      <c r="E142" s="115">
        <v>53.940000000000005</v>
      </c>
      <c r="F142" s="115">
        <v>37.212000000000003</v>
      </c>
      <c r="G142" s="115">
        <v>0</v>
      </c>
      <c r="H142" s="115">
        <v>0</v>
      </c>
      <c r="I142" s="115">
        <v>13.056000000000001</v>
      </c>
      <c r="J142" s="115">
        <v>46.116</v>
      </c>
      <c r="K142" s="115">
        <v>45.552</v>
      </c>
      <c r="L142" s="115">
        <v>106</v>
      </c>
      <c r="M142" s="115">
        <v>110</v>
      </c>
      <c r="N142" s="115">
        <v>15</v>
      </c>
      <c r="O142" s="115">
        <v>12</v>
      </c>
      <c r="P142" s="115">
        <v>24</v>
      </c>
      <c r="Q142" s="118">
        <v>12</v>
      </c>
      <c r="R142" s="116">
        <v>6</v>
      </c>
      <c r="S142" s="117">
        <v>9</v>
      </c>
      <c r="T142" s="117">
        <v>30</v>
      </c>
      <c r="U142" s="117">
        <v>3</v>
      </c>
      <c r="V142" s="113">
        <v>99.19</v>
      </c>
      <c r="X142" s="119">
        <f>($X$1-B142)/($X$1-$X$2)</f>
        <v>0.33746060351474749</v>
      </c>
      <c r="Y142" s="119">
        <f t="shared" si="40"/>
        <v>0.33642090353362158</v>
      </c>
      <c r="Z142" s="119">
        <f t="shared" si="41"/>
        <v>0.68593374897252457</v>
      </c>
      <c r="AA142" s="119">
        <f t="shared" si="42"/>
        <v>0.85439247580802014</v>
      </c>
      <c r="AB142" s="119">
        <f t="shared" si="43"/>
        <v>0.87152081625703004</v>
      </c>
      <c r="AC142" s="119">
        <f t="shared" si="44"/>
        <v>1</v>
      </c>
      <c r="AD142" s="119">
        <f t="shared" si="45"/>
        <v>1</v>
      </c>
      <c r="AE142" s="119">
        <f t="shared" si="46"/>
        <v>0.78922637939768636</v>
      </c>
      <c r="AF142" s="119">
        <f t="shared" si="47"/>
        <v>0.43987413384106377</v>
      </c>
      <c r="AG142" s="119">
        <f t="shared" si="48"/>
        <v>0.53584709383032114</v>
      </c>
      <c r="AH142" s="119">
        <f t="shared" si="49"/>
        <v>0.15064102564102572</v>
      </c>
      <c r="AI142" s="119">
        <f t="shared" si="50"/>
        <v>3.8461538461538512E-2</v>
      </c>
      <c r="AJ142" s="119">
        <f t="shared" si="51"/>
        <v>0.86888111888111885</v>
      </c>
      <c r="AK142" s="119">
        <f t="shared" si="52"/>
        <v>0.90384615384615385</v>
      </c>
      <c r="AL142" s="119">
        <f t="shared" si="53"/>
        <v>0.80769230769230771</v>
      </c>
      <c r="AM142" s="119">
        <f t="shared" si="54"/>
        <v>0.8571428571428571</v>
      </c>
      <c r="AN142" s="119">
        <f t="shared" si="55"/>
        <v>0.16666666666666666</v>
      </c>
      <c r="AO142" s="119">
        <f t="shared" si="56"/>
        <v>0.5</v>
      </c>
      <c r="AP142" s="119">
        <f t="shared" si="57"/>
        <v>0.5</v>
      </c>
      <c r="AQ142" s="119">
        <f t="shared" si="58"/>
        <v>0</v>
      </c>
      <c r="AR142" s="119">
        <f t="shared" si="59"/>
        <v>0.59908862264997176</v>
      </c>
    </row>
    <row r="143" spans="1:44" ht="12.6" customHeight="1" x14ac:dyDescent="0.25">
      <c r="A143" s="114">
        <v>140</v>
      </c>
      <c r="B143" s="115">
        <v>99.756</v>
      </c>
      <c r="C143" s="115">
        <v>41.259</v>
      </c>
      <c r="D143" s="115">
        <v>26.672999999999998</v>
      </c>
      <c r="E143" s="115">
        <v>22.4298</v>
      </c>
      <c r="F143" s="115">
        <v>63.362400000000001</v>
      </c>
      <c r="G143" s="115">
        <v>7.1196000000000002</v>
      </c>
      <c r="H143" s="115">
        <v>33.415199999999999</v>
      </c>
      <c r="I143" s="115">
        <v>33.721200000000003</v>
      </c>
      <c r="J143" s="115">
        <v>67.177199999999999</v>
      </c>
      <c r="K143" s="115">
        <v>27.499200000000002</v>
      </c>
      <c r="L143" s="115">
        <v>30.6</v>
      </c>
      <c r="M143" s="115">
        <v>91.8</v>
      </c>
      <c r="N143" s="115">
        <v>0</v>
      </c>
      <c r="O143" s="115">
        <v>15.3</v>
      </c>
      <c r="P143" s="115">
        <v>40.799999999999997</v>
      </c>
      <c r="Q143" s="118">
        <v>14</v>
      </c>
      <c r="R143" s="116">
        <v>4</v>
      </c>
      <c r="S143" s="117">
        <v>9</v>
      </c>
      <c r="T143" s="117">
        <v>20</v>
      </c>
      <c r="U143" s="117">
        <v>2</v>
      </c>
      <c r="V143" s="113">
        <v>96.418300000000002</v>
      </c>
      <c r="X143" s="119">
        <f>($X$1-B143)/($X$1-$X$2)</f>
        <v>0.79757376963933579</v>
      </c>
      <c r="Y143" s="119">
        <f t="shared" si="40"/>
        <v>0.93146929824561397</v>
      </c>
      <c r="Z143" s="119">
        <f t="shared" si="41"/>
        <v>0.97868081046674837</v>
      </c>
      <c r="AA143" s="119">
        <f t="shared" si="42"/>
        <v>0.97484092190678429</v>
      </c>
      <c r="AB143" s="119">
        <f t="shared" si="43"/>
        <v>0.73509958649610119</v>
      </c>
      <c r="AC143" s="119">
        <f t="shared" si="44"/>
        <v>0.90579908037801027</v>
      </c>
      <c r="AD143" s="119">
        <f t="shared" si="45"/>
        <v>0.68702513150204558</v>
      </c>
      <c r="AE143" s="119">
        <f t="shared" si="46"/>
        <v>0.45540671167305918</v>
      </c>
      <c r="AF143" s="119">
        <f t="shared" si="47"/>
        <v>0.18308434515263128</v>
      </c>
      <c r="AG143" s="119">
        <f t="shared" si="48"/>
        <v>0.7263887434687597</v>
      </c>
      <c r="AH143" s="119">
        <f t="shared" si="49"/>
        <v>0.7548076923076924</v>
      </c>
      <c r="AI143" s="119">
        <f t="shared" si="50"/>
        <v>0.19755244755244761</v>
      </c>
      <c r="AJ143" s="119">
        <f t="shared" si="51"/>
        <v>1</v>
      </c>
      <c r="AK143" s="119">
        <f t="shared" si="52"/>
        <v>0.87740384615384615</v>
      </c>
      <c r="AL143" s="119">
        <f t="shared" si="53"/>
        <v>0.67307692307692313</v>
      </c>
      <c r="AM143" s="119">
        <f t="shared" si="54"/>
        <v>0.5714285714285714</v>
      </c>
      <c r="AN143" s="119">
        <f t="shared" si="55"/>
        <v>0.5</v>
      </c>
      <c r="AO143" s="119">
        <f t="shared" si="56"/>
        <v>0.5</v>
      </c>
      <c r="AP143" s="119">
        <f t="shared" si="57"/>
        <v>1</v>
      </c>
      <c r="AQ143" s="119">
        <f t="shared" si="58"/>
        <v>0.5</v>
      </c>
      <c r="AR143" s="119">
        <f t="shared" si="59"/>
        <v>0.62601389681040487</v>
      </c>
    </row>
    <row r="144" spans="1:44" ht="12.6" customHeight="1" x14ac:dyDescent="0.25">
      <c r="A144" s="114">
        <v>141</v>
      </c>
      <c r="B144" s="115">
        <v>250.09380000000002</v>
      </c>
      <c r="C144" s="115">
        <v>223.14540000000002</v>
      </c>
      <c r="D144" s="115">
        <v>110.364</v>
      </c>
      <c r="E144" s="115">
        <v>47.001599999999996</v>
      </c>
      <c r="F144" s="115">
        <v>28.0092</v>
      </c>
      <c r="G144" s="115">
        <v>0</v>
      </c>
      <c r="H144" s="115">
        <v>0</v>
      </c>
      <c r="I144" s="115">
        <v>2.3459999999999996</v>
      </c>
      <c r="J144" s="115">
        <v>35.924399999999999</v>
      </c>
      <c r="K144" s="115">
        <v>47.480999999999995</v>
      </c>
      <c r="L144" s="115">
        <v>102</v>
      </c>
      <c r="M144" s="115">
        <v>102</v>
      </c>
      <c r="N144" s="115">
        <v>10.199999999999999</v>
      </c>
      <c r="O144" s="115">
        <v>0</v>
      </c>
      <c r="P144" s="115">
        <v>22.44</v>
      </c>
      <c r="Q144" s="118">
        <v>14</v>
      </c>
      <c r="R144" s="116">
        <v>5</v>
      </c>
      <c r="S144" s="117">
        <v>7</v>
      </c>
      <c r="T144" s="117">
        <v>20</v>
      </c>
      <c r="U144" s="117">
        <v>2</v>
      </c>
      <c r="V144" s="113">
        <v>90.258899999999997</v>
      </c>
      <c r="X144" s="119">
        <f>($X$1-B144)/($X$1-$X$2)</f>
        <v>0.41585290597575303</v>
      </c>
      <c r="Y144" s="119">
        <f t="shared" si="40"/>
        <v>0.46065522339843934</v>
      </c>
      <c r="Z144" s="119">
        <f t="shared" si="41"/>
        <v>0.71998510345973632</v>
      </c>
      <c r="AA144" s="119">
        <f t="shared" si="42"/>
        <v>0.88091466539779317</v>
      </c>
      <c r="AB144" s="119">
        <f t="shared" si="43"/>
        <v>0.91952992102192399</v>
      </c>
      <c r="AC144" s="119">
        <f t="shared" si="44"/>
        <v>1</v>
      </c>
      <c r="AD144" s="119">
        <f t="shared" si="45"/>
        <v>1</v>
      </c>
      <c r="AE144" s="119">
        <f t="shared" si="46"/>
        <v>0.96223262377619501</v>
      </c>
      <c r="AF144" s="119">
        <f t="shared" si="47"/>
        <v>0.56413575285598361</v>
      </c>
      <c r="AG144" s="119">
        <f t="shared" si="48"/>
        <v>0.51548710301712053</v>
      </c>
      <c r="AH144" s="119">
        <f t="shared" si="49"/>
        <v>0.18269230769230776</v>
      </c>
      <c r="AI144" s="119">
        <f t="shared" si="50"/>
        <v>0.10839160839160844</v>
      </c>
      <c r="AJ144" s="119">
        <f t="shared" si="51"/>
        <v>0.91083916083916083</v>
      </c>
      <c r="AK144" s="119">
        <f t="shared" si="52"/>
        <v>1</v>
      </c>
      <c r="AL144" s="119">
        <f t="shared" si="53"/>
        <v>0.82019230769230778</v>
      </c>
      <c r="AM144" s="119">
        <f t="shared" si="54"/>
        <v>0.5714285714285714</v>
      </c>
      <c r="AN144" s="119">
        <f t="shared" si="55"/>
        <v>0.33333333333333331</v>
      </c>
      <c r="AO144" s="119">
        <f t="shared" si="56"/>
        <v>0.7</v>
      </c>
      <c r="AP144" s="119">
        <f t="shared" si="57"/>
        <v>1</v>
      </c>
      <c r="AQ144" s="119">
        <f t="shared" si="58"/>
        <v>0.5</v>
      </c>
      <c r="AR144" s="119">
        <f t="shared" si="59"/>
        <v>0.68584848701272527</v>
      </c>
    </row>
    <row r="145" spans="1:44" ht="12.6" customHeight="1" x14ac:dyDescent="0.25">
      <c r="A145" s="114">
        <v>142</v>
      </c>
      <c r="B145" s="115">
        <v>413.87423999999999</v>
      </c>
      <c r="C145" s="115">
        <v>297.28607999999997</v>
      </c>
      <c r="D145" s="115">
        <v>250.94784000000001</v>
      </c>
      <c r="E145" s="115">
        <v>122.37888</v>
      </c>
      <c r="F145" s="115">
        <v>43.080959999999997</v>
      </c>
      <c r="G145" s="115">
        <v>0</v>
      </c>
      <c r="H145" s="115">
        <v>0</v>
      </c>
      <c r="I145" s="115">
        <v>0.17472000000000001</v>
      </c>
      <c r="J145" s="115">
        <v>18.645119999999999</v>
      </c>
      <c r="K145" s="115">
        <v>62.400000000000006</v>
      </c>
      <c r="L145" s="115">
        <v>113.36</v>
      </c>
      <c r="M145" s="115">
        <v>114.4</v>
      </c>
      <c r="N145" s="115">
        <v>109.2</v>
      </c>
      <c r="O145" s="115">
        <v>116.8128</v>
      </c>
      <c r="P145" s="115">
        <v>23.462399999999999</v>
      </c>
      <c r="Q145" s="118">
        <v>18</v>
      </c>
      <c r="R145" s="116">
        <v>1</v>
      </c>
      <c r="S145" s="117">
        <v>7</v>
      </c>
      <c r="T145" s="117">
        <v>30</v>
      </c>
      <c r="U145" s="117">
        <v>2</v>
      </c>
      <c r="V145" s="113">
        <v>136</v>
      </c>
      <c r="X145" s="119">
        <f>($X$1-B145)/($X$1-$X$2)</f>
        <v>0</v>
      </c>
      <c r="Y145" s="119">
        <f t="shared" si="40"/>
        <v>0.26874161323989865</v>
      </c>
      <c r="Z145" s="119">
        <f t="shared" si="41"/>
        <v>0.28542898771777292</v>
      </c>
      <c r="AA145" s="119">
        <f t="shared" si="42"/>
        <v>0.59278332230408204</v>
      </c>
      <c r="AB145" s="119">
        <f t="shared" si="43"/>
        <v>0.84090366544412853</v>
      </c>
      <c r="AC145" s="119">
        <f t="shared" si="44"/>
        <v>1</v>
      </c>
      <c r="AD145" s="119">
        <f t="shared" si="45"/>
        <v>1</v>
      </c>
      <c r="AE145" s="119">
        <f t="shared" si="46"/>
        <v>0.99730685330879698</v>
      </c>
      <c r="AF145" s="119">
        <f t="shared" si="47"/>
        <v>0.77481428303889133</v>
      </c>
      <c r="AG145" s="119">
        <f t="shared" si="48"/>
        <v>0.35802173083353306</v>
      </c>
      <c r="AH145" s="119">
        <f t="shared" si="49"/>
        <v>9.1666666666666757E-2</v>
      </c>
      <c r="AI145" s="119">
        <f t="shared" si="50"/>
        <v>0</v>
      </c>
      <c r="AJ145" s="119">
        <f t="shared" si="51"/>
        <v>4.5454545454545477E-2</v>
      </c>
      <c r="AK145" s="119">
        <f t="shared" si="52"/>
        <v>6.4000000000000126E-2</v>
      </c>
      <c r="AL145" s="119">
        <f t="shared" si="53"/>
        <v>0.81199999999999994</v>
      </c>
      <c r="AM145" s="119">
        <f t="shared" si="54"/>
        <v>0</v>
      </c>
      <c r="AN145" s="119">
        <f t="shared" si="55"/>
        <v>1</v>
      </c>
      <c r="AO145" s="119">
        <f t="shared" si="56"/>
        <v>0.7</v>
      </c>
      <c r="AP145" s="119">
        <f t="shared" si="57"/>
        <v>0.5</v>
      </c>
      <c r="AQ145" s="119">
        <f t="shared" si="58"/>
        <v>0.5</v>
      </c>
      <c r="AR145" s="119">
        <f t="shared" si="59"/>
        <v>0.24150326281826481</v>
      </c>
    </row>
    <row r="146" spans="1:44" ht="12.6" customHeight="1" x14ac:dyDescent="0.25">
      <c r="A146" s="114">
        <v>143</v>
      </c>
      <c r="B146" s="115">
        <v>56.434559999999998</v>
      </c>
      <c r="C146" s="115">
        <v>36.104640000000003</v>
      </c>
      <c r="D146" s="115">
        <v>30.850559999999998</v>
      </c>
      <c r="E146" s="115">
        <v>48.846719999999998</v>
      </c>
      <c r="F146" s="115">
        <v>102.62304</v>
      </c>
      <c r="G146" s="115">
        <v>55.373759999999997</v>
      </c>
      <c r="H146" s="115">
        <v>58.531199999999998</v>
      </c>
      <c r="I146" s="115">
        <v>42.082560000000001</v>
      </c>
      <c r="J146" s="115">
        <v>52.291199999999996</v>
      </c>
      <c r="K146" s="115">
        <v>15.749759999999998</v>
      </c>
      <c r="L146" s="115">
        <v>99.84</v>
      </c>
      <c r="M146" s="115">
        <v>10.4</v>
      </c>
      <c r="N146" s="115">
        <v>15.600000000000001</v>
      </c>
      <c r="O146" s="115">
        <v>0</v>
      </c>
      <c r="P146" s="115">
        <v>124.80000000000001</v>
      </c>
      <c r="Q146" s="118">
        <v>16</v>
      </c>
      <c r="R146" s="116">
        <v>2</v>
      </c>
      <c r="S146" s="117">
        <v>12</v>
      </c>
      <c r="T146" s="117">
        <v>30</v>
      </c>
      <c r="U146" s="117">
        <v>2</v>
      </c>
      <c r="V146" s="113">
        <v>118.01328000000001</v>
      </c>
      <c r="X146" s="119">
        <f>($X$1-B146)/($X$1-$X$2)</f>
        <v>0.90757070648389571</v>
      </c>
      <c r="Y146" s="119">
        <f t="shared" si="40"/>
        <v>0.94481139108394208</v>
      </c>
      <c r="Z146" s="119">
        <f t="shared" si="41"/>
        <v>0.96576763177651637</v>
      </c>
      <c r="AA146" s="119">
        <f t="shared" si="42"/>
        <v>0.87386165282200012</v>
      </c>
      <c r="AB146" s="119">
        <f t="shared" si="43"/>
        <v>0.53028494541982241</v>
      </c>
      <c r="AC146" s="119">
        <f t="shared" si="44"/>
        <v>0.26733817701453105</v>
      </c>
      <c r="AD146" s="119">
        <f t="shared" si="45"/>
        <v>0.45178258328462889</v>
      </c>
      <c r="AE146" s="119">
        <f t="shared" si="46"/>
        <v>0.32033971900296709</v>
      </c>
      <c r="AF146" s="119">
        <f t="shared" si="47"/>
        <v>0.36458268306386171</v>
      </c>
      <c r="AG146" s="119">
        <f t="shared" si="48"/>
        <v>0.85040040259797278</v>
      </c>
      <c r="AH146" s="119">
        <f t="shared" si="49"/>
        <v>0.20000000000000004</v>
      </c>
      <c r="AI146" s="119">
        <f t="shared" si="50"/>
        <v>0.90909090909090906</v>
      </c>
      <c r="AJ146" s="119">
        <f t="shared" si="51"/>
        <v>0.86363636363636365</v>
      </c>
      <c r="AK146" s="119">
        <f t="shared" si="52"/>
        <v>1</v>
      </c>
      <c r="AL146" s="119">
        <f t="shared" si="53"/>
        <v>0</v>
      </c>
      <c r="AM146" s="119">
        <f t="shared" si="54"/>
        <v>0.2857142857142857</v>
      </c>
      <c r="AN146" s="119">
        <f t="shared" si="55"/>
        <v>0.83333333333333337</v>
      </c>
      <c r="AO146" s="119">
        <f t="shared" si="56"/>
        <v>0.2</v>
      </c>
      <c r="AP146" s="119">
        <f t="shared" si="57"/>
        <v>0.5</v>
      </c>
      <c r="AQ146" s="119">
        <f t="shared" si="58"/>
        <v>0.5</v>
      </c>
      <c r="AR146" s="119">
        <f t="shared" si="59"/>
        <v>0.41623262286695151</v>
      </c>
    </row>
    <row r="147" spans="1:44" ht="12.6" customHeight="1" x14ac:dyDescent="0.25">
      <c r="A147" s="114">
        <v>144</v>
      </c>
      <c r="B147" s="115">
        <v>31.249919999999999</v>
      </c>
      <c r="C147" s="115">
        <v>23.063040000000001</v>
      </c>
      <c r="D147" s="115">
        <v>41.570880000000002</v>
      </c>
      <c r="E147" s="115">
        <v>94.149119999999996</v>
      </c>
      <c r="F147" s="115">
        <v>204.27264</v>
      </c>
      <c r="G147" s="115">
        <v>59.142720000000004</v>
      </c>
      <c r="H147" s="115">
        <v>106.7664</v>
      </c>
      <c r="I147" s="115">
        <v>52.2288</v>
      </c>
      <c r="J147" s="115">
        <v>24.797760000000004</v>
      </c>
      <c r="K147" s="115">
        <v>2.4585599999999999</v>
      </c>
      <c r="L147" s="115">
        <v>0</v>
      </c>
      <c r="M147" s="115">
        <v>17.68</v>
      </c>
      <c r="N147" s="115">
        <v>43.68</v>
      </c>
      <c r="O147" s="115">
        <v>62.400000000000006</v>
      </c>
      <c r="P147" s="115">
        <v>37.44</v>
      </c>
      <c r="Q147" s="118">
        <v>18</v>
      </c>
      <c r="R147" s="116">
        <v>2</v>
      </c>
      <c r="S147" s="117">
        <v>12</v>
      </c>
      <c r="T147" s="117">
        <v>30</v>
      </c>
      <c r="U147" s="117">
        <v>2</v>
      </c>
      <c r="V147" s="113">
        <v>113.93448000000001</v>
      </c>
      <c r="X147" s="119">
        <f>($X$1-B147)/($X$1-$X$2)</f>
        <v>0.97151671694737474</v>
      </c>
      <c r="Y147" s="119">
        <f t="shared" si="40"/>
        <v>0.97856965359574566</v>
      </c>
      <c r="Z147" s="119">
        <f t="shared" si="41"/>
        <v>0.93263024828556262</v>
      </c>
      <c r="AA147" s="119">
        <f t="shared" si="42"/>
        <v>0.70069221294079809</v>
      </c>
      <c r="AB147" s="119">
        <f t="shared" si="43"/>
        <v>0</v>
      </c>
      <c r="AC147" s="119">
        <f t="shared" si="44"/>
        <v>0.21747027741083216</v>
      </c>
      <c r="AD147" s="119">
        <f t="shared" si="45"/>
        <v>0</v>
      </c>
      <c r="AE147" s="119">
        <f t="shared" si="46"/>
        <v>0.15644029071510543</v>
      </c>
      <c r="AF147" s="119">
        <f t="shared" si="47"/>
        <v>0.69979789624820521</v>
      </c>
      <c r="AG147" s="119">
        <f t="shared" si="48"/>
        <v>0.99068485562877207</v>
      </c>
      <c r="AH147" s="119">
        <f t="shared" si="49"/>
        <v>1</v>
      </c>
      <c r="AI147" s="119">
        <f t="shared" si="50"/>
        <v>0.84545454545454535</v>
      </c>
      <c r="AJ147" s="119">
        <f t="shared" si="51"/>
        <v>0.61818181818181817</v>
      </c>
      <c r="AK147" s="119">
        <f t="shared" si="52"/>
        <v>0.5</v>
      </c>
      <c r="AL147" s="119">
        <f t="shared" si="53"/>
        <v>0.70000000000000007</v>
      </c>
      <c r="AM147" s="119">
        <f t="shared" si="54"/>
        <v>0</v>
      </c>
      <c r="AN147" s="119">
        <f t="shared" si="55"/>
        <v>0.83333333333333337</v>
      </c>
      <c r="AO147" s="119">
        <f t="shared" si="56"/>
        <v>0.2</v>
      </c>
      <c r="AP147" s="119">
        <f t="shared" si="57"/>
        <v>0.5</v>
      </c>
      <c r="AQ147" s="119">
        <f t="shared" si="58"/>
        <v>0.5</v>
      </c>
      <c r="AR147" s="119">
        <f t="shared" si="59"/>
        <v>0.45585552875343793</v>
      </c>
    </row>
    <row r="148" spans="1:44" ht="12.6" customHeight="1" x14ac:dyDescent="0.25">
      <c r="A148" s="114">
        <v>145</v>
      </c>
      <c r="B148" s="115">
        <v>33.820800000000006</v>
      </c>
      <c r="C148" s="115">
        <v>24.510720000000003</v>
      </c>
      <c r="D148" s="115">
        <v>47.024640000000005</v>
      </c>
      <c r="E148" s="115">
        <v>87.971519999999998</v>
      </c>
      <c r="F148" s="115">
        <v>157.88448000000002</v>
      </c>
      <c r="G148" s="115">
        <v>75.578879999999998</v>
      </c>
      <c r="H148" s="115">
        <v>77.525760000000005</v>
      </c>
      <c r="I148" s="115">
        <v>54.175679999999993</v>
      </c>
      <c r="J148" s="115">
        <v>27.49344</v>
      </c>
      <c r="K148" s="115">
        <v>13.30368</v>
      </c>
      <c r="L148" s="115">
        <v>18.72</v>
      </c>
      <c r="M148" s="115">
        <v>14.56</v>
      </c>
      <c r="N148" s="115">
        <v>56.160000000000004</v>
      </c>
      <c r="O148" s="115">
        <v>87.36</v>
      </c>
      <c r="P148" s="115">
        <v>112.32000000000001</v>
      </c>
      <c r="Q148" s="118">
        <v>15</v>
      </c>
      <c r="R148" s="116">
        <v>3</v>
      </c>
      <c r="S148" s="117">
        <v>12</v>
      </c>
      <c r="T148" s="117">
        <v>30</v>
      </c>
      <c r="U148" s="117">
        <v>2</v>
      </c>
      <c r="V148" s="113">
        <v>106.72860000000001</v>
      </c>
      <c r="X148" s="119">
        <f>($X$1-B148)/($X$1-$X$2)</f>
        <v>0.96498902707845646</v>
      </c>
      <c r="Y148" s="119">
        <f t="shared" si="40"/>
        <v>0.97482232493414844</v>
      </c>
      <c r="Z148" s="119">
        <f t="shared" si="41"/>
        <v>0.9157722313058807</v>
      </c>
      <c r="AA148" s="119">
        <f t="shared" si="42"/>
        <v>0.72430622747005291</v>
      </c>
      <c r="AB148" s="119">
        <f t="shared" si="43"/>
        <v>0.24199743918053762</v>
      </c>
      <c r="AC148" s="119">
        <f t="shared" si="44"/>
        <v>0</v>
      </c>
      <c r="AD148" s="119">
        <f t="shared" si="45"/>
        <v>0.27387492694330801</v>
      </c>
      <c r="AE148" s="119">
        <f t="shared" si="46"/>
        <v>0.12499095392186269</v>
      </c>
      <c r="AF148" s="119">
        <f t="shared" si="47"/>
        <v>0.66693067607216439</v>
      </c>
      <c r="AG148" s="119">
        <f t="shared" si="48"/>
        <v>0.87621801085528417</v>
      </c>
      <c r="AH148" s="119">
        <f t="shared" si="49"/>
        <v>0.85</v>
      </c>
      <c r="AI148" s="119">
        <f t="shared" si="50"/>
        <v>0.87272727272727268</v>
      </c>
      <c r="AJ148" s="119">
        <f t="shared" si="51"/>
        <v>0.50909090909090904</v>
      </c>
      <c r="AK148" s="119">
        <f t="shared" si="52"/>
        <v>0.30000000000000004</v>
      </c>
      <c r="AL148" s="119">
        <f t="shared" si="53"/>
        <v>0.10000000000000002</v>
      </c>
      <c r="AM148" s="119">
        <f t="shared" si="54"/>
        <v>0.42857142857142855</v>
      </c>
      <c r="AN148" s="119">
        <f t="shared" si="55"/>
        <v>0.66666666666666663</v>
      </c>
      <c r="AO148" s="119">
        <f t="shared" si="56"/>
        <v>0.2</v>
      </c>
      <c r="AP148" s="119">
        <f t="shared" si="57"/>
        <v>0.5</v>
      </c>
      <c r="AQ148" s="119">
        <f t="shared" si="58"/>
        <v>0.5</v>
      </c>
      <c r="AR148" s="119">
        <f t="shared" si="59"/>
        <v>0.52585599581956399</v>
      </c>
    </row>
    <row r="149" spans="1:44" ht="12.6" customHeight="1" x14ac:dyDescent="0.25">
      <c r="A149" s="114">
        <v>146</v>
      </c>
      <c r="B149" s="115">
        <v>35.181120000000007</v>
      </c>
      <c r="C149" s="115">
        <v>33.196800000000003</v>
      </c>
      <c r="D149" s="115">
        <v>43.655039999999993</v>
      </c>
      <c r="E149" s="115">
        <v>104.43264000000002</v>
      </c>
      <c r="F149" s="115">
        <v>174.24576000000002</v>
      </c>
      <c r="G149" s="115">
        <v>53.826239999999999</v>
      </c>
      <c r="H149" s="115">
        <v>35.992319999999999</v>
      </c>
      <c r="I149" s="115">
        <v>48.884160000000001</v>
      </c>
      <c r="J149" s="115">
        <v>12.31776</v>
      </c>
      <c r="K149" s="115">
        <v>7.0512000000000006</v>
      </c>
      <c r="L149" s="115">
        <v>0</v>
      </c>
      <c r="M149" s="115">
        <v>10.4</v>
      </c>
      <c r="N149" s="115">
        <v>41.6</v>
      </c>
      <c r="O149" s="115">
        <v>37.44</v>
      </c>
      <c r="P149" s="115">
        <v>124.80000000000001</v>
      </c>
      <c r="Q149" s="118">
        <v>15</v>
      </c>
      <c r="R149" s="116">
        <v>4</v>
      </c>
      <c r="S149" s="117">
        <v>12</v>
      </c>
      <c r="T149" s="117">
        <v>30</v>
      </c>
      <c r="U149" s="117">
        <v>2</v>
      </c>
      <c r="V149" s="113">
        <v>116.51772000000001</v>
      </c>
      <c r="X149" s="119">
        <f>($X$1-B149)/($X$1-$X$2)</f>
        <v>0.96153505525461147</v>
      </c>
      <c r="Y149" s="119">
        <f t="shared" si="40"/>
        <v>0.95233835296456437</v>
      </c>
      <c r="Z149" s="119">
        <f t="shared" si="41"/>
        <v>0.9261879397372631</v>
      </c>
      <c r="AA149" s="119">
        <f t="shared" si="42"/>
        <v>0.66138322713856357</v>
      </c>
      <c r="AB149" s="119">
        <f t="shared" si="43"/>
        <v>0.15664402439289035</v>
      </c>
      <c r="AC149" s="119">
        <f t="shared" si="44"/>
        <v>0.28781373844121533</v>
      </c>
      <c r="AD149" s="119">
        <f t="shared" si="45"/>
        <v>0.66288720046756278</v>
      </c>
      <c r="AE149" s="119">
        <f t="shared" si="46"/>
        <v>0.21046863853939438</v>
      </c>
      <c r="AF149" s="119">
        <f t="shared" si="47"/>
        <v>0.85196095261876514</v>
      </c>
      <c r="AG149" s="119">
        <f t="shared" si="48"/>
        <v>0.94221097890075889</v>
      </c>
      <c r="AH149" s="119">
        <f t="shared" si="49"/>
        <v>1</v>
      </c>
      <c r="AI149" s="119">
        <f t="shared" si="50"/>
        <v>0.90909090909090906</v>
      </c>
      <c r="AJ149" s="119">
        <f t="shared" si="51"/>
        <v>0.63636363636363646</v>
      </c>
      <c r="AK149" s="119">
        <f t="shared" si="52"/>
        <v>0.70000000000000007</v>
      </c>
      <c r="AL149" s="119">
        <f t="shared" si="53"/>
        <v>0</v>
      </c>
      <c r="AM149" s="119">
        <f t="shared" si="54"/>
        <v>0.42857142857142855</v>
      </c>
      <c r="AN149" s="119">
        <f t="shared" si="55"/>
        <v>0.5</v>
      </c>
      <c r="AO149" s="119">
        <f t="shared" si="56"/>
        <v>0.2</v>
      </c>
      <c r="AP149" s="119">
        <f t="shared" si="57"/>
        <v>0.5</v>
      </c>
      <c r="AQ149" s="119">
        <f t="shared" si="58"/>
        <v>0.5</v>
      </c>
      <c r="AR149" s="119">
        <f t="shared" si="59"/>
        <v>0.43076102169199648</v>
      </c>
    </row>
    <row r="150" spans="1:44" ht="12.6" customHeight="1" x14ac:dyDescent="0.25">
      <c r="A150" s="114">
        <v>147</v>
      </c>
      <c r="B150" s="115">
        <v>173.30867999999998</v>
      </c>
      <c r="C150" s="115">
        <v>173.64815999999999</v>
      </c>
      <c r="D150" s="115">
        <v>73.162080000000003</v>
      </c>
      <c r="E150" s="115">
        <v>32.275439999999996</v>
      </c>
      <c r="F150" s="115">
        <v>18.489239999999999</v>
      </c>
      <c r="G150" s="115">
        <v>1.1385000000000001</v>
      </c>
      <c r="H150" s="115">
        <v>0.41399999999999998</v>
      </c>
      <c r="I150" s="115">
        <v>14.696999999999999</v>
      </c>
      <c r="J150" s="115">
        <v>42.675119999999993</v>
      </c>
      <c r="K150" s="115">
        <v>46.2438</v>
      </c>
      <c r="L150" s="115">
        <v>82.8</v>
      </c>
      <c r="M150" s="115">
        <v>78.66</v>
      </c>
      <c r="N150" s="115">
        <v>82.8</v>
      </c>
      <c r="O150" s="115">
        <v>8.2799999999999994</v>
      </c>
      <c r="P150" s="115">
        <v>0</v>
      </c>
      <c r="Q150" s="118">
        <v>18</v>
      </c>
      <c r="R150" s="116">
        <v>1</v>
      </c>
      <c r="S150" s="117">
        <v>5</v>
      </c>
      <c r="T150" s="117">
        <v>40</v>
      </c>
      <c r="U150" s="117">
        <v>2</v>
      </c>
      <c r="V150" s="113">
        <v>106.60499999999999</v>
      </c>
      <c r="X150" s="119">
        <f>($X$1-B150)/($X$1-$X$2)</f>
        <v>0.61081706218205545</v>
      </c>
      <c r="Y150" s="119">
        <f t="shared" si="40"/>
        <v>0.58877913622583367</v>
      </c>
      <c r="Z150" s="119">
        <f t="shared" si="41"/>
        <v>0.8349792724434778</v>
      </c>
      <c r="AA150" s="119">
        <f t="shared" si="42"/>
        <v>0.93720574222376618</v>
      </c>
      <c r="AB150" s="119">
        <f t="shared" si="43"/>
        <v>0.96919358392860422</v>
      </c>
      <c r="AC150" s="119">
        <f t="shared" si="44"/>
        <v>0.98493626790976541</v>
      </c>
      <c r="AD150" s="119">
        <f t="shared" si="45"/>
        <v>0.99612237557883376</v>
      </c>
      <c r="AE150" s="119">
        <f t="shared" si="46"/>
        <v>0.76271813971279989</v>
      </c>
      <c r="AF150" s="119">
        <f t="shared" si="47"/>
        <v>0.48182724421000073</v>
      </c>
      <c r="AG150" s="119">
        <f t="shared" si="48"/>
        <v>0.52854536151068809</v>
      </c>
      <c r="AH150" s="119">
        <f t="shared" si="49"/>
        <v>0.33653846153846162</v>
      </c>
      <c r="AI150" s="119">
        <f t="shared" si="50"/>
        <v>0.31241258741258748</v>
      </c>
      <c r="AJ150" s="119">
        <f t="shared" si="51"/>
        <v>0.27622377622377631</v>
      </c>
      <c r="AK150" s="119">
        <f t="shared" si="52"/>
        <v>0.93365384615384617</v>
      </c>
      <c r="AL150" s="119">
        <f t="shared" si="53"/>
        <v>1</v>
      </c>
      <c r="AM150" s="119">
        <f t="shared" si="54"/>
        <v>0</v>
      </c>
      <c r="AN150" s="119">
        <f t="shared" si="55"/>
        <v>1</v>
      </c>
      <c r="AO150" s="119">
        <f t="shared" si="56"/>
        <v>0.9</v>
      </c>
      <c r="AP150" s="119">
        <f t="shared" si="57"/>
        <v>0</v>
      </c>
      <c r="AQ150" s="119">
        <f t="shared" si="58"/>
        <v>0.5</v>
      </c>
      <c r="AR150" s="119">
        <f t="shared" si="59"/>
        <v>0.52705668993733656</v>
      </c>
    </row>
    <row r="151" spans="1:44" ht="12.6" customHeight="1" x14ac:dyDescent="0.25">
      <c r="A151" s="114">
        <v>148</v>
      </c>
      <c r="B151" s="115">
        <v>305.99712</v>
      </c>
      <c r="C151" s="115">
        <v>273.02496000000002</v>
      </c>
      <c r="D151" s="115">
        <v>135.03360000000001</v>
      </c>
      <c r="E151" s="115">
        <v>57.507840000000002</v>
      </c>
      <c r="F151" s="115">
        <v>34.27008</v>
      </c>
      <c r="G151" s="115">
        <v>0</v>
      </c>
      <c r="H151" s="115">
        <v>0</v>
      </c>
      <c r="I151" s="115">
        <v>2.8704000000000001</v>
      </c>
      <c r="J151" s="115">
        <v>43.954559999999994</v>
      </c>
      <c r="K151" s="115">
        <v>58.094399999999993</v>
      </c>
      <c r="L151" s="115">
        <v>124.80000000000001</v>
      </c>
      <c r="M151" s="115">
        <v>109.2</v>
      </c>
      <c r="N151" s="115">
        <v>14.56</v>
      </c>
      <c r="O151" s="115">
        <v>0</v>
      </c>
      <c r="P151" s="115">
        <v>27.456</v>
      </c>
      <c r="Q151" s="118">
        <v>18</v>
      </c>
      <c r="R151" s="116">
        <v>5</v>
      </c>
      <c r="S151" s="117">
        <v>9</v>
      </c>
      <c r="T151" s="117">
        <v>30</v>
      </c>
      <c r="U151" s="117">
        <v>2</v>
      </c>
      <c r="V151" s="113">
        <v>103.60152000000001</v>
      </c>
      <c r="X151" s="119">
        <f>($X$1-B151)/($X$1-$X$2)</f>
        <v>0.27390947197537774</v>
      </c>
      <c r="Y151" s="119">
        <f t="shared" si="40"/>
        <v>0.33154167287908143</v>
      </c>
      <c r="Z151" s="119">
        <f t="shared" si="41"/>
        <v>0.64372935775732887</v>
      </c>
      <c r="AA151" s="119">
        <f t="shared" si="42"/>
        <v>0.84075432740118639</v>
      </c>
      <c r="AB151" s="119">
        <f t="shared" si="43"/>
        <v>0.8868682046051346</v>
      </c>
      <c r="AC151" s="119">
        <f t="shared" si="44"/>
        <v>1</v>
      </c>
      <c r="AD151" s="119">
        <f t="shared" si="45"/>
        <v>1</v>
      </c>
      <c r="AE151" s="119">
        <f t="shared" si="46"/>
        <v>0.95376161774892221</v>
      </c>
      <c r="AF151" s="119">
        <f t="shared" si="47"/>
        <v>0.46622760471939584</v>
      </c>
      <c r="AG151" s="119">
        <f t="shared" si="48"/>
        <v>0.40346599026604568</v>
      </c>
      <c r="AH151" s="119">
        <f t="shared" si="49"/>
        <v>0</v>
      </c>
      <c r="AI151" s="119">
        <f t="shared" si="50"/>
        <v>4.5454545454545477E-2</v>
      </c>
      <c r="AJ151" s="119">
        <f t="shared" si="51"/>
        <v>0.87272727272727268</v>
      </c>
      <c r="AK151" s="119">
        <f t="shared" si="52"/>
        <v>1</v>
      </c>
      <c r="AL151" s="119">
        <f t="shared" si="53"/>
        <v>0.78</v>
      </c>
      <c r="AM151" s="119">
        <f t="shared" si="54"/>
        <v>0</v>
      </c>
      <c r="AN151" s="119">
        <f t="shared" si="55"/>
        <v>0.33333333333333331</v>
      </c>
      <c r="AO151" s="119">
        <f t="shared" si="56"/>
        <v>0.5</v>
      </c>
      <c r="AP151" s="119">
        <f t="shared" si="57"/>
        <v>0.5</v>
      </c>
      <c r="AQ151" s="119">
        <f t="shared" si="58"/>
        <v>0.5</v>
      </c>
      <c r="AR151" s="119">
        <f t="shared" si="59"/>
        <v>0.55623355699920363</v>
      </c>
    </row>
    <row r="152" spans="1:44" ht="12.6" customHeight="1" x14ac:dyDescent="0.25">
      <c r="A152" s="114">
        <v>149</v>
      </c>
      <c r="B152" s="115">
        <v>274.58964000000003</v>
      </c>
      <c r="C152" s="115">
        <v>197.23787999999999</v>
      </c>
      <c r="D152" s="115">
        <v>166.49424000000002</v>
      </c>
      <c r="E152" s="115">
        <v>81.193680000000001</v>
      </c>
      <c r="F152" s="115">
        <v>28.582560000000001</v>
      </c>
      <c r="G152" s="115">
        <v>0</v>
      </c>
      <c r="H152" s="115">
        <v>0</v>
      </c>
      <c r="I152" s="115">
        <v>0.11592000000000001</v>
      </c>
      <c r="J152" s="115">
        <v>12.37032</v>
      </c>
      <c r="K152" s="115">
        <v>41.4</v>
      </c>
      <c r="L152" s="115">
        <v>82.8</v>
      </c>
      <c r="M152" s="115">
        <v>82.8</v>
      </c>
      <c r="N152" s="115">
        <v>82.8</v>
      </c>
      <c r="O152" s="115">
        <v>77.500799999999984</v>
      </c>
      <c r="P152" s="115">
        <v>15.5664</v>
      </c>
      <c r="Q152" s="118">
        <v>18</v>
      </c>
      <c r="R152" s="116">
        <v>1</v>
      </c>
      <c r="S152" s="117">
        <v>4</v>
      </c>
      <c r="T152" s="117">
        <v>40</v>
      </c>
      <c r="U152" s="117">
        <v>2</v>
      </c>
      <c r="V152" s="113">
        <v>107.78949999999999</v>
      </c>
      <c r="X152" s="119">
        <f>($X$1-B152)/($X$1-$X$2)</f>
        <v>0.35365581914220262</v>
      </c>
      <c r="Y152" s="119">
        <f t="shared" si="40"/>
        <v>0.52771699965210472</v>
      </c>
      <c r="Z152" s="119">
        <f t="shared" si="41"/>
        <v>0.54648195352398132</v>
      </c>
      <c r="AA152" s="119">
        <f t="shared" si="42"/>
        <v>0.75021467285935683</v>
      </c>
      <c r="AB152" s="119">
        <f t="shared" si="43"/>
        <v>0.91653882045383595</v>
      </c>
      <c r="AC152" s="119">
        <f t="shared" si="44"/>
        <v>1</v>
      </c>
      <c r="AD152" s="119">
        <f t="shared" si="45"/>
        <v>1</v>
      </c>
      <c r="AE152" s="119">
        <f t="shared" si="46"/>
        <v>0.99825669151322793</v>
      </c>
      <c r="AF152" s="119">
        <f t="shared" si="47"/>
        <v>0.85132011205443525</v>
      </c>
      <c r="AG152" s="119">
        <f t="shared" si="48"/>
        <v>0.57967015337226457</v>
      </c>
      <c r="AH152" s="119">
        <f t="shared" si="49"/>
        <v>0.33653846153846162</v>
      </c>
      <c r="AI152" s="119">
        <f t="shared" si="50"/>
        <v>0.27622377622377631</v>
      </c>
      <c r="AJ152" s="119">
        <f t="shared" si="51"/>
        <v>0.27622377622377631</v>
      </c>
      <c r="AK152" s="119">
        <f t="shared" si="52"/>
        <v>0.37900000000000017</v>
      </c>
      <c r="AL152" s="119">
        <f t="shared" si="53"/>
        <v>0.8752692307692308</v>
      </c>
      <c r="AM152" s="119">
        <f t="shared" si="54"/>
        <v>0</v>
      </c>
      <c r="AN152" s="119">
        <f t="shared" si="55"/>
        <v>1</v>
      </c>
      <c r="AO152" s="119">
        <f t="shared" si="56"/>
        <v>1</v>
      </c>
      <c r="AP152" s="119">
        <f t="shared" si="57"/>
        <v>0</v>
      </c>
      <c r="AQ152" s="119">
        <f t="shared" si="58"/>
        <v>0.5</v>
      </c>
      <c r="AR152" s="119">
        <f t="shared" si="59"/>
        <v>0.51555003797535182</v>
      </c>
    </row>
    <row r="153" spans="1:44" ht="12.6" customHeight="1" x14ac:dyDescent="0.25">
      <c r="A153" s="114">
        <v>150</v>
      </c>
      <c r="B153" s="115">
        <v>34.432319999999997</v>
      </c>
      <c r="C153" s="115">
        <v>30.226559999999996</v>
      </c>
      <c r="D153" s="115">
        <v>46.762560000000001</v>
      </c>
      <c r="E153" s="115">
        <v>98.292479999999998</v>
      </c>
      <c r="F153" s="115">
        <v>169.05408</v>
      </c>
      <c r="G153" s="115">
        <v>52.890240000000006</v>
      </c>
      <c r="H153" s="115">
        <v>36.329279999999997</v>
      </c>
      <c r="I153" s="115">
        <v>46.962240000000001</v>
      </c>
      <c r="J153" s="115">
        <v>11.84352</v>
      </c>
      <c r="K153" s="115">
        <v>6.5395200000000004</v>
      </c>
      <c r="L153" s="115">
        <v>10.4</v>
      </c>
      <c r="M153" s="115">
        <v>31.200000000000003</v>
      </c>
      <c r="N153" s="115">
        <v>6.24</v>
      </c>
      <c r="O153" s="115">
        <v>124.80000000000001</v>
      </c>
      <c r="P153" s="115">
        <v>93.600000000000009</v>
      </c>
      <c r="Q153" s="118">
        <v>15</v>
      </c>
      <c r="R153" s="116">
        <v>1</v>
      </c>
      <c r="S153" s="117">
        <v>12</v>
      </c>
      <c r="T153" s="117">
        <v>30</v>
      </c>
      <c r="U153" s="117">
        <v>2</v>
      </c>
      <c r="V153" s="113">
        <v>124</v>
      </c>
      <c r="X153" s="119">
        <f>($X$1-B153)/($X$1-$X$2)</f>
        <v>0.96343632414847113</v>
      </c>
      <c r="Y153" s="119">
        <f t="shared" si="40"/>
        <v>0.96002683763232444</v>
      </c>
      <c r="Z153" s="119">
        <f t="shared" si="41"/>
        <v>0.91658234196165478</v>
      </c>
      <c r="AA153" s="119">
        <f t="shared" si="42"/>
        <v>0.68485412642824728</v>
      </c>
      <c r="AB153" s="119">
        <f t="shared" si="43"/>
        <v>0.18372794548492805</v>
      </c>
      <c r="AC153" s="119">
        <f t="shared" si="44"/>
        <v>0.30019815059445171</v>
      </c>
      <c r="AD153" s="119">
        <f t="shared" si="45"/>
        <v>0.65973115137346583</v>
      </c>
      <c r="AE153" s="119">
        <f t="shared" si="46"/>
        <v>0.24151477870708282</v>
      </c>
      <c r="AF153" s="119">
        <f t="shared" si="47"/>
        <v>0.85774314876084656</v>
      </c>
      <c r="AG153" s="119">
        <f t="shared" si="48"/>
        <v>0.94761160103621689</v>
      </c>
      <c r="AH153" s="119">
        <f t="shared" si="49"/>
        <v>0.91666666666666663</v>
      </c>
      <c r="AI153" s="119">
        <f t="shared" si="50"/>
        <v>0.72727272727272729</v>
      </c>
      <c r="AJ153" s="119">
        <f t="shared" si="51"/>
        <v>0.94545454545454555</v>
      </c>
      <c r="AK153" s="119">
        <f t="shared" si="52"/>
        <v>0</v>
      </c>
      <c r="AL153" s="119">
        <f t="shared" si="53"/>
        <v>0.25</v>
      </c>
      <c r="AM153" s="119">
        <f t="shared" si="54"/>
        <v>0.42857142857142855</v>
      </c>
      <c r="AN153" s="119">
        <f t="shared" si="55"/>
        <v>1</v>
      </c>
      <c r="AO153" s="119">
        <f t="shared" si="56"/>
        <v>0.2</v>
      </c>
      <c r="AP153" s="119">
        <f t="shared" si="57"/>
        <v>0.5</v>
      </c>
      <c r="AQ153" s="119">
        <f t="shared" si="58"/>
        <v>0.5</v>
      </c>
      <c r="AR153" s="119">
        <f t="shared" si="59"/>
        <v>0.35807550726217907</v>
      </c>
    </row>
    <row r="154" spans="1:44" ht="12.6" customHeight="1" x14ac:dyDescent="0.25">
      <c r="A154" s="114">
        <v>151</v>
      </c>
      <c r="B154" s="115">
        <v>261.58920000000001</v>
      </c>
      <c r="C154" s="115">
        <v>224.00220000000002</v>
      </c>
      <c r="D154" s="115">
        <v>89.127600000000001</v>
      </c>
      <c r="E154" s="115">
        <v>44.747399999999999</v>
      </c>
      <c r="F154" s="115">
        <v>27.295200000000001</v>
      </c>
      <c r="G154" s="115">
        <v>0</v>
      </c>
      <c r="H154" s="115">
        <v>1.0200000000000001E-2</v>
      </c>
      <c r="I154" s="115">
        <v>13.861800000000001</v>
      </c>
      <c r="J154" s="115">
        <v>42.585000000000001</v>
      </c>
      <c r="K154" s="115">
        <v>43.615200000000002</v>
      </c>
      <c r="L154" s="115">
        <v>98.94</v>
      </c>
      <c r="M154" s="115">
        <v>102</v>
      </c>
      <c r="N154" s="115">
        <v>30.6</v>
      </c>
      <c r="O154" s="115">
        <v>11.22</v>
      </c>
      <c r="P154" s="115">
        <v>13.26</v>
      </c>
      <c r="Q154" s="118">
        <v>12</v>
      </c>
      <c r="R154" s="116">
        <v>1</v>
      </c>
      <c r="S154" s="117">
        <v>7</v>
      </c>
      <c r="T154" s="117">
        <v>20</v>
      </c>
      <c r="U154" s="117">
        <v>2</v>
      </c>
      <c r="V154" s="113">
        <v>113.71199999999999</v>
      </c>
      <c r="X154" s="119">
        <f>($X$1-B154)/($X$1-$X$2)</f>
        <v>0.38666507685920126</v>
      </c>
      <c r="Y154" s="119">
        <f t="shared" si="40"/>
        <v>0.45843739128273936</v>
      </c>
      <c r="Z154" s="119">
        <f t="shared" si="41"/>
        <v>0.78562854794341697</v>
      </c>
      <c r="AA154" s="119">
        <f t="shared" si="42"/>
        <v>0.88953139544697835</v>
      </c>
      <c r="AB154" s="119">
        <f t="shared" si="43"/>
        <v>0.92325471139030468</v>
      </c>
      <c r="AC154" s="119">
        <f t="shared" si="44"/>
        <v>1</v>
      </c>
      <c r="AD154" s="119">
        <f t="shared" si="45"/>
        <v>0.99990446432585534</v>
      </c>
      <c r="AE154" s="119">
        <f t="shared" si="46"/>
        <v>0.77620971910635084</v>
      </c>
      <c r="AF154" s="119">
        <f t="shared" si="47"/>
        <v>0.48292603704975345</v>
      </c>
      <c r="AG154" s="119">
        <f t="shared" si="48"/>
        <v>0.55628941120046471</v>
      </c>
      <c r="AH154" s="119">
        <f t="shared" si="49"/>
        <v>0.20721153846153856</v>
      </c>
      <c r="AI154" s="119">
        <f t="shared" si="50"/>
        <v>0.10839160839160844</v>
      </c>
      <c r="AJ154" s="119">
        <f t="shared" si="51"/>
        <v>0.73251748251748261</v>
      </c>
      <c r="AK154" s="119">
        <f t="shared" si="52"/>
        <v>0.91009615384615383</v>
      </c>
      <c r="AL154" s="119">
        <f t="shared" si="53"/>
        <v>0.89374999999999993</v>
      </c>
      <c r="AM154" s="119">
        <f t="shared" si="54"/>
        <v>0.8571428571428571</v>
      </c>
      <c r="AN154" s="119">
        <f t="shared" si="55"/>
        <v>1</v>
      </c>
      <c r="AO154" s="119">
        <f t="shared" si="56"/>
        <v>0.7</v>
      </c>
      <c r="AP154" s="119">
        <f t="shared" si="57"/>
        <v>1</v>
      </c>
      <c r="AQ154" s="119">
        <f t="shared" si="58"/>
        <v>0.5</v>
      </c>
      <c r="AR154" s="119">
        <f t="shared" si="59"/>
        <v>0.4580167781654283</v>
      </c>
    </row>
    <row r="155" spans="1:44" ht="12.6" customHeight="1" x14ac:dyDescent="0.25">
      <c r="A155" s="114">
        <v>152</v>
      </c>
      <c r="B155" s="115">
        <v>177.20856000000001</v>
      </c>
      <c r="C155" s="115">
        <v>148.47695999999999</v>
      </c>
      <c r="D155" s="115">
        <v>92.388239999999996</v>
      </c>
      <c r="E155" s="115">
        <v>42.6006</v>
      </c>
      <c r="F155" s="115">
        <v>39.735720000000001</v>
      </c>
      <c r="G155" s="115">
        <v>0</v>
      </c>
      <c r="H155" s="115">
        <v>0.21528</v>
      </c>
      <c r="I155" s="115">
        <v>11.69964</v>
      </c>
      <c r="J155" s="115">
        <v>35.372160000000001</v>
      </c>
      <c r="K155" s="115">
        <v>32.02704</v>
      </c>
      <c r="L155" s="115">
        <v>82.8</v>
      </c>
      <c r="M155" s="115">
        <v>82.8</v>
      </c>
      <c r="N155" s="115">
        <v>2.484</v>
      </c>
      <c r="O155" s="115">
        <v>3.3119999999999998</v>
      </c>
      <c r="P155" s="115">
        <v>2.484</v>
      </c>
      <c r="Q155" s="118">
        <v>12</v>
      </c>
      <c r="R155" s="116">
        <v>1</v>
      </c>
      <c r="S155" s="117">
        <v>5</v>
      </c>
      <c r="T155" s="117">
        <v>40</v>
      </c>
      <c r="U155" s="117">
        <v>2</v>
      </c>
      <c r="V155" s="113">
        <v>93.575499999999991</v>
      </c>
      <c r="X155" s="119">
        <f>($X$1-B155)/($X$1-$X$2)</f>
        <v>0.60091492471706431</v>
      </c>
      <c r="Y155" s="119">
        <f t="shared" si="40"/>
        <v>0.6539349435912728</v>
      </c>
      <c r="Z155" s="119">
        <f t="shared" si="41"/>
        <v>0.77554964375903224</v>
      </c>
      <c r="AA155" s="119">
        <f t="shared" si="42"/>
        <v>0.89773758658777802</v>
      </c>
      <c r="AB155" s="119">
        <f t="shared" si="43"/>
        <v>0.85835509083897732</v>
      </c>
      <c r="AC155" s="119">
        <f t="shared" si="44"/>
        <v>1</v>
      </c>
      <c r="AD155" s="119">
        <f t="shared" si="45"/>
        <v>0.99798363530099354</v>
      </c>
      <c r="AE155" s="119">
        <f t="shared" si="46"/>
        <v>0.81113662679500032</v>
      </c>
      <c r="AF155" s="119">
        <f t="shared" si="47"/>
        <v>0.57086896810038079</v>
      </c>
      <c r="AG155" s="119">
        <f t="shared" si="48"/>
        <v>0.67859881044458026</v>
      </c>
      <c r="AH155" s="119">
        <f t="shared" si="49"/>
        <v>0.33653846153846162</v>
      </c>
      <c r="AI155" s="119">
        <f t="shared" si="50"/>
        <v>0.27622377622377631</v>
      </c>
      <c r="AJ155" s="119">
        <f t="shared" si="51"/>
        <v>0.97828671328671335</v>
      </c>
      <c r="AK155" s="119">
        <f t="shared" si="52"/>
        <v>0.97346153846153849</v>
      </c>
      <c r="AL155" s="119">
        <f t="shared" si="53"/>
        <v>0.98009615384615389</v>
      </c>
      <c r="AM155" s="119">
        <f t="shared" si="54"/>
        <v>0.8571428571428571</v>
      </c>
      <c r="AN155" s="119">
        <f t="shared" si="55"/>
        <v>1</v>
      </c>
      <c r="AO155" s="119">
        <f t="shared" si="56"/>
        <v>0.9</v>
      </c>
      <c r="AP155" s="119">
        <f t="shared" si="57"/>
        <v>0</v>
      </c>
      <c r="AQ155" s="119">
        <f t="shared" si="58"/>
        <v>0.5</v>
      </c>
      <c r="AR155" s="119">
        <f t="shared" si="59"/>
        <v>0.65362986151916824</v>
      </c>
    </row>
    <row r="156" spans="1:44" ht="12.6" customHeight="1" x14ac:dyDescent="0.25">
      <c r="A156" s="114">
        <v>153</v>
      </c>
      <c r="B156" s="115">
        <v>209.25216</v>
      </c>
      <c r="C156" s="115">
        <v>266.11919999999998</v>
      </c>
      <c r="D156" s="115">
        <v>227.75796</v>
      </c>
      <c r="E156" s="115">
        <v>184.08095999999998</v>
      </c>
      <c r="F156" s="115">
        <v>122.55228</v>
      </c>
      <c r="G156" s="115">
        <v>1.2668400000000002</v>
      </c>
      <c r="H156" s="115">
        <v>1.2834000000000001</v>
      </c>
      <c r="I156" s="115">
        <v>8.2799999999999992E-3</v>
      </c>
      <c r="J156" s="115">
        <v>0.18216000000000002</v>
      </c>
      <c r="K156" s="115">
        <v>2.6744399999999997</v>
      </c>
      <c r="L156" s="115">
        <v>82.8</v>
      </c>
      <c r="M156" s="115">
        <v>67.896000000000001</v>
      </c>
      <c r="N156" s="115">
        <v>82.8</v>
      </c>
      <c r="O156" s="115">
        <v>82.8</v>
      </c>
      <c r="P156" s="115">
        <v>30.553199999999997</v>
      </c>
      <c r="Q156" s="118">
        <v>12</v>
      </c>
      <c r="R156" s="116">
        <v>1</v>
      </c>
      <c r="S156" s="117">
        <v>4</v>
      </c>
      <c r="T156" s="117">
        <v>40</v>
      </c>
      <c r="U156" s="117">
        <v>2</v>
      </c>
      <c r="V156" s="113">
        <v>79.361499999999992</v>
      </c>
      <c r="X156" s="119">
        <f>($X$1-B156)/($X$1-$X$2)</f>
        <v>0.51955341306204228</v>
      </c>
      <c r="Y156" s="119">
        <f t="shared" ref="Y156:Y219" si="60">($Y$1-C156)/($Y$1-$Y$2)</f>
        <v>0.34941727548332591</v>
      </c>
      <c r="Z156" s="119">
        <f t="shared" ref="Z156:Z219" si="61">($Z$1-D156)/($Z$1-$Z$2)</f>
        <v>0.35711079821122826</v>
      </c>
      <c r="AA156" s="119">
        <f t="shared" ref="AA156:AA219" si="62">($AA$1-E156)/($AA$1-$AA$2)</f>
        <v>0.35692573786914872</v>
      </c>
      <c r="AB156" s="119">
        <f t="shared" ref="AB156:AB219" si="63">($AB$1-F156)/($AB$1-$AB$2)</f>
        <v>0.42631822104846695</v>
      </c>
      <c r="AC156" s="119">
        <f t="shared" ref="AC156:AC219" si="64">($AC$1-G156)/($AC$1-$AC$2)</f>
        <v>0.98323817447413875</v>
      </c>
      <c r="AD156" s="119">
        <f t="shared" ref="AD156:AD219" si="65">($AD$1-H156)/($AD$1-$AD$2)</f>
        <v>0.98797936429438471</v>
      </c>
      <c r="AE156" s="119">
        <f t="shared" ref="AE156:AE219" si="66">($AE$1-I156)/($AE$1-$AE$2)</f>
        <v>0.99999547696093138</v>
      </c>
      <c r="AF156" s="119">
        <f t="shared" ref="AF156:AF219" si="67">($AF$1-J156)/($AF$1-$AF$2)</f>
        <v>0.99992489387602235</v>
      </c>
      <c r="AG156" s="119">
        <f t="shared" ref="AG156:AG219" si="68">($AG$1-K156)/($AG$1-$AG$2)</f>
        <v>0.98840630984507394</v>
      </c>
      <c r="AH156" s="119">
        <f t="shared" ref="AH156:AH219" si="69">($AH$1-L156)/($AH$1-$AH$2)</f>
        <v>0.33653846153846162</v>
      </c>
      <c r="AI156" s="119">
        <f t="shared" ref="AI156:AI219" si="70">($AI$1-M156)/($AI$1-$AI$2)</f>
        <v>0.40650349650349654</v>
      </c>
      <c r="AJ156" s="119">
        <f t="shared" ref="AJ156:AJ219" si="71">($AJ$1-N156)/($AJ$1-$AJ$2)</f>
        <v>0.27622377622377631</v>
      </c>
      <c r="AK156" s="119">
        <f t="shared" ref="AK156:AK219" si="72">($AK$1-O156)/($AK$1-$AK$2)</f>
        <v>0.33653846153846162</v>
      </c>
      <c r="AL156" s="119">
        <f t="shared" ref="AL156:AL219" si="73">($AL$1-P156)/($AL$1-$AL$2)</f>
        <v>0.7551826923076923</v>
      </c>
      <c r="AM156" s="119">
        <f t="shared" ref="AM156:AM219" si="74">($AM$1-Q156)/($AM$1-$AM$2)</f>
        <v>0.8571428571428571</v>
      </c>
      <c r="AN156" s="119">
        <f t="shared" ref="AN156:AN219" si="75">($AN$1-R156)/($AN$1-$AN$2)</f>
        <v>1</v>
      </c>
      <c r="AO156" s="119">
        <f t="shared" ref="AO156:AO219" si="76">($AO$1-S156)/($AO$1-$AO$2)</f>
        <v>1</v>
      </c>
      <c r="AP156" s="119">
        <f t="shared" ref="AP156:AP219" si="77">($AP$1-T156)/($AP$1-$AP$2)</f>
        <v>0</v>
      </c>
      <c r="AQ156" s="119">
        <f t="shared" ref="AQ156:AQ219" si="78">($AQ$1-U156)/($AQ$1-$AQ$2)</f>
        <v>0.5</v>
      </c>
      <c r="AR156" s="119">
        <f t="shared" ref="AR156:AR219" si="79">($AR$1-V156)/($AR$1-$AR$2)</f>
        <v>0.79170968506298467</v>
      </c>
    </row>
    <row r="157" spans="1:44" ht="12.6" customHeight="1" x14ac:dyDescent="0.25">
      <c r="A157" s="114">
        <v>154</v>
      </c>
      <c r="B157" s="115">
        <v>96.958799999999997</v>
      </c>
      <c r="C157" s="115">
        <v>34.270919999999997</v>
      </c>
      <c r="D157" s="115">
        <v>21.807449999999999</v>
      </c>
      <c r="E157" s="115">
        <v>16.402679999999997</v>
      </c>
      <c r="F157" s="115">
        <v>32.217479999999995</v>
      </c>
      <c r="G157" s="115">
        <v>2.71584</v>
      </c>
      <c r="H157" s="115">
        <v>32.623199999999997</v>
      </c>
      <c r="I157" s="115">
        <v>41.077080000000002</v>
      </c>
      <c r="J157" s="115">
        <v>42.120359999999998</v>
      </c>
      <c r="K157" s="115">
        <v>27.257760000000001</v>
      </c>
      <c r="L157" s="115">
        <v>33.119999999999997</v>
      </c>
      <c r="M157" s="115">
        <v>16.559999999999999</v>
      </c>
      <c r="N157" s="115">
        <v>4.1399999999999997</v>
      </c>
      <c r="O157" s="115">
        <v>10.763999999999999</v>
      </c>
      <c r="P157" s="115">
        <v>24.839999999999996</v>
      </c>
      <c r="Q157" s="118">
        <v>13</v>
      </c>
      <c r="R157" s="116">
        <v>1</v>
      </c>
      <c r="S157" s="117">
        <v>7</v>
      </c>
      <c r="T157" s="117">
        <v>40</v>
      </c>
      <c r="U157" s="117">
        <v>2</v>
      </c>
      <c r="V157" s="113">
        <v>88.032040000000009</v>
      </c>
      <c r="X157" s="119">
        <f>($X$1-B157)/($X$1-$X$2)</f>
        <v>0.80467610584380178</v>
      </c>
      <c r="Y157" s="119">
        <f t="shared" si="60"/>
        <v>0.94955798668058244</v>
      </c>
      <c r="Z157" s="119">
        <f t="shared" si="61"/>
        <v>0.99372062236083458</v>
      </c>
      <c r="AA157" s="119">
        <f t="shared" si="62"/>
        <v>0.99787972326160868</v>
      </c>
      <c r="AB157" s="119">
        <f t="shared" si="63"/>
        <v>0.89757619439524428</v>
      </c>
      <c r="AC157" s="119">
        <f t="shared" si="64"/>
        <v>0.96406615181384003</v>
      </c>
      <c r="AD157" s="119">
        <f t="shared" si="65"/>
        <v>0.69444319561210277</v>
      </c>
      <c r="AE157" s="119">
        <f t="shared" si="66"/>
        <v>0.33658195229873766</v>
      </c>
      <c r="AF157" s="119">
        <f t="shared" si="67"/>
        <v>0.4885911846869343</v>
      </c>
      <c r="AG157" s="119">
        <f t="shared" si="68"/>
        <v>0.72893706704674788</v>
      </c>
      <c r="AH157" s="119">
        <f t="shared" si="69"/>
        <v>0.73461538461538456</v>
      </c>
      <c r="AI157" s="119">
        <f t="shared" si="70"/>
        <v>0.85524475524475518</v>
      </c>
      <c r="AJ157" s="119">
        <f t="shared" si="71"/>
        <v>0.96381118881118877</v>
      </c>
      <c r="AK157" s="119">
        <f t="shared" si="72"/>
        <v>0.91375000000000006</v>
      </c>
      <c r="AL157" s="119">
        <f t="shared" si="73"/>
        <v>0.8009615384615385</v>
      </c>
      <c r="AM157" s="119">
        <f t="shared" si="74"/>
        <v>0.7142857142857143</v>
      </c>
      <c r="AN157" s="119">
        <f t="shared" si="75"/>
        <v>1</v>
      </c>
      <c r="AO157" s="119">
        <f t="shared" si="76"/>
        <v>0.7</v>
      </c>
      <c r="AP157" s="119">
        <f t="shared" si="77"/>
        <v>0</v>
      </c>
      <c r="AQ157" s="119">
        <f t="shared" si="78"/>
        <v>0.5</v>
      </c>
      <c r="AR157" s="119">
        <f t="shared" si="79"/>
        <v>0.70748099270125642</v>
      </c>
    </row>
    <row r="158" spans="1:44" ht="12.6" customHeight="1" x14ac:dyDescent="0.25">
      <c r="A158" s="114">
        <v>155</v>
      </c>
      <c r="B158" s="115">
        <v>213.41699999999997</v>
      </c>
      <c r="C158" s="115">
        <v>179.77949999999998</v>
      </c>
      <c r="D158" s="115">
        <v>72.350639999999984</v>
      </c>
      <c r="E158" s="115">
        <v>36.324359999999992</v>
      </c>
      <c r="F158" s="115">
        <v>22.15728</v>
      </c>
      <c r="G158" s="115">
        <v>0</v>
      </c>
      <c r="H158" s="115">
        <v>8.2799999999999992E-3</v>
      </c>
      <c r="I158" s="115">
        <v>11.252519999999999</v>
      </c>
      <c r="J158" s="115">
        <v>34.568999999999996</v>
      </c>
      <c r="K158" s="115">
        <v>35.405279999999998</v>
      </c>
      <c r="L158" s="115">
        <v>80.316000000000003</v>
      </c>
      <c r="M158" s="115">
        <v>82.8</v>
      </c>
      <c r="N158" s="115">
        <v>24.839999999999996</v>
      </c>
      <c r="O158" s="115">
        <v>9.1080000000000005</v>
      </c>
      <c r="P158" s="115">
        <v>10.763999999999999</v>
      </c>
      <c r="Q158" s="118">
        <v>14</v>
      </c>
      <c r="R158" s="116">
        <v>1</v>
      </c>
      <c r="S158" s="117">
        <v>5</v>
      </c>
      <c r="T158" s="117">
        <v>40</v>
      </c>
      <c r="U158" s="117">
        <v>2</v>
      </c>
      <c r="V158" s="113">
        <v>90.969600000000014</v>
      </c>
      <c r="X158" s="119">
        <f>($X$1-B158)/($X$1-$X$2)</f>
        <v>0.50897851891153167</v>
      </c>
      <c r="Y158" s="119">
        <f t="shared" si="60"/>
        <v>0.572908124596193</v>
      </c>
      <c r="Z158" s="119">
        <f t="shared" si="61"/>
        <v>0.8374874996661632</v>
      </c>
      <c r="AA158" s="119">
        <f t="shared" si="62"/>
        <v>0.92172865472898025</v>
      </c>
      <c r="AB158" s="119">
        <f t="shared" si="63"/>
        <v>0.95005817767813483</v>
      </c>
      <c r="AC158" s="119">
        <f t="shared" si="64"/>
        <v>1</v>
      </c>
      <c r="AD158" s="119">
        <f t="shared" si="65"/>
        <v>0.99992244751157666</v>
      </c>
      <c r="AE158" s="119">
        <f t="shared" si="66"/>
        <v>0.81835927403930664</v>
      </c>
      <c r="AF158" s="119">
        <f t="shared" si="67"/>
        <v>0.58066153864161318</v>
      </c>
      <c r="AG158" s="119">
        <f t="shared" si="68"/>
        <v>0.64294254535137818</v>
      </c>
      <c r="AH158" s="119">
        <f t="shared" si="69"/>
        <v>0.35644230769230772</v>
      </c>
      <c r="AI158" s="119">
        <f t="shared" si="70"/>
        <v>0.27622377622377631</v>
      </c>
      <c r="AJ158" s="119">
        <f t="shared" si="71"/>
        <v>0.78286713286713283</v>
      </c>
      <c r="AK158" s="119">
        <f t="shared" si="72"/>
        <v>0.92701923076923076</v>
      </c>
      <c r="AL158" s="119">
        <f t="shared" si="73"/>
        <v>0.91375000000000006</v>
      </c>
      <c r="AM158" s="119">
        <f t="shared" si="74"/>
        <v>0.5714285714285714</v>
      </c>
      <c r="AN158" s="119">
        <f t="shared" si="75"/>
        <v>1</v>
      </c>
      <c r="AO158" s="119">
        <f t="shared" si="76"/>
        <v>0.9</v>
      </c>
      <c r="AP158" s="119">
        <f t="shared" si="77"/>
        <v>0</v>
      </c>
      <c r="AQ158" s="119">
        <f t="shared" si="78"/>
        <v>0.5</v>
      </c>
      <c r="AR158" s="119">
        <f t="shared" si="79"/>
        <v>0.67894449583553429</v>
      </c>
    </row>
    <row r="159" spans="1:44" ht="12.6" customHeight="1" x14ac:dyDescent="0.25">
      <c r="A159" s="114">
        <v>156</v>
      </c>
      <c r="B159" s="115">
        <v>267.09696000000002</v>
      </c>
      <c r="C159" s="115">
        <v>223.79136</v>
      </c>
      <c r="D159" s="115">
        <v>139.25183999999999</v>
      </c>
      <c r="E159" s="115">
        <v>64.209600000000009</v>
      </c>
      <c r="F159" s="115">
        <v>59.89152</v>
      </c>
      <c r="G159" s="115">
        <v>0</v>
      </c>
      <c r="H159" s="115">
        <v>0.32447999999999999</v>
      </c>
      <c r="I159" s="115">
        <v>17.634239999999998</v>
      </c>
      <c r="J159" s="115">
        <v>53.31456</v>
      </c>
      <c r="K159" s="115">
        <v>48.272639999999996</v>
      </c>
      <c r="L159" s="115">
        <v>112.32000000000001</v>
      </c>
      <c r="M159" s="115">
        <v>114.4</v>
      </c>
      <c r="N159" s="115">
        <v>7.28</v>
      </c>
      <c r="O159" s="115">
        <v>1.1232000000000002</v>
      </c>
      <c r="P159" s="115">
        <v>4.16</v>
      </c>
      <c r="Q159" s="118">
        <v>16</v>
      </c>
      <c r="R159" s="116">
        <v>1</v>
      </c>
      <c r="S159" s="117">
        <v>8</v>
      </c>
      <c r="T159" s="117">
        <v>30</v>
      </c>
      <c r="U159" s="117">
        <v>2</v>
      </c>
      <c r="V159" s="113">
        <v>129</v>
      </c>
      <c r="X159" s="119">
        <f>($X$1-B159)/($X$1-$X$2)</f>
        <v>0.37268039101138556</v>
      </c>
      <c r="Y159" s="119">
        <f t="shared" si="60"/>
        <v>0.45898315193081851</v>
      </c>
      <c r="Z159" s="119">
        <f t="shared" si="61"/>
        <v>0.63069043386915391</v>
      </c>
      <c r="AA159" s="119">
        <f t="shared" si="62"/>
        <v>0.81513669951793399</v>
      </c>
      <c r="AB159" s="119">
        <f t="shared" si="63"/>
        <v>0.75320644979274731</v>
      </c>
      <c r="AC159" s="119">
        <f t="shared" si="64"/>
        <v>1</v>
      </c>
      <c r="AD159" s="119">
        <f t="shared" si="65"/>
        <v>0.99696084161309184</v>
      </c>
      <c r="AE159" s="119">
        <f t="shared" si="66"/>
        <v>0.71527081373349743</v>
      </c>
      <c r="AF159" s="119">
        <f t="shared" si="67"/>
        <v>0.35210531244147575</v>
      </c>
      <c r="AG159" s="119">
        <f t="shared" si="68"/>
        <v>0.50713159076861758</v>
      </c>
      <c r="AH159" s="119">
        <f t="shared" si="69"/>
        <v>0.10000000000000002</v>
      </c>
      <c r="AI159" s="119">
        <f t="shared" si="70"/>
        <v>0</v>
      </c>
      <c r="AJ159" s="119">
        <f t="shared" si="71"/>
        <v>0.9363636363636364</v>
      </c>
      <c r="AK159" s="119">
        <f t="shared" si="72"/>
        <v>0.99099999999999999</v>
      </c>
      <c r="AL159" s="119">
        <f t="shared" si="73"/>
        <v>0.96666666666666667</v>
      </c>
      <c r="AM159" s="119">
        <f t="shared" si="74"/>
        <v>0.2857142857142857</v>
      </c>
      <c r="AN159" s="119">
        <f t="shared" si="75"/>
        <v>1</v>
      </c>
      <c r="AO159" s="119">
        <f t="shared" si="76"/>
        <v>0.6</v>
      </c>
      <c r="AP159" s="119">
        <f t="shared" si="77"/>
        <v>0.5</v>
      </c>
      <c r="AQ159" s="119">
        <f t="shared" si="78"/>
        <v>0.5</v>
      </c>
      <c r="AR159" s="119">
        <f t="shared" si="79"/>
        <v>0.30950373874388143</v>
      </c>
    </row>
    <row r="160" spans="1:44" ht="12.6" customHeight="1" x14ac:dyDescent="0.25">
      <c r="A160" s="114">
        <v>157</v>
      </c>
      <c r="B160" s="115">
        <v>315.39456000000001</v>
      </c>
      <c r="C160" s="115">
        <v>401.10719999999998</v>
      </c>
      <c r="D160" s="115">
        <v>343.28736000000004</v>
      </c>
      <c r="E160" s="115">
        <v>277.45535999999998</v>
      </c>
      <c r="F160" s="115">
        <v>184.71647999999999</v>
      </c>
      <c r="G160" s="115">
        <v>1.9094399999999998</v>
      </c>
      <c r="H160" s="115">
        <v>1.9343999999999999</v>
      </c>
      <c r="I160" s="115">
        <v>1.2480000000000002E-2</v>
      </c>
      <c r="J160" s="115">
        <v>0.27456000000000003</v>
      </c>
      <c r="K160" s="115">
        <v>4.03104</v>
      </c>
      <c r="L160" s="115">
        <v>111.28</v>
      </c>
      <c r="M160" s="115">
        <v>114.4</v>
      </c>
      <c r="N160" s="115">
        <v>114.4</v>
      </c>
      <c r="O160" s="115">
        <v>124.80000000000001</v>
      </c>
      <c r="P160" s="115">
        <v>46.051199999999994</v>
      </c>
      <c r="Q160" s="118">
        <v>12</v>
      </c>
      <c r="R160" s="116">
        <v>2</v>
      </c>
      <c r="S160" s="117">
        <v>6</v>
      </c>
      <c r="T160" s="117">
        <v>30</v>
      </c>
      <c r="U160" s="117">
        <v>2</v>
      </c>
      <c r="V160" s="113">
        <v>117.83200000000001</v>
      </c>
      <c r="X160" s="119">
        <f>($X$1-B160)/($X$1-$X$2)</f>
        <v>0.25004854735743931</v>
      </c>
      <c r="Y160" s="119">
        <f t="shared" si="60"/>
        <v>0</v>
      </c>
      <c r="Z160" s="119">
        <f t="shared" si="61"/>
        <v>0</v>
      </c>
      <c r="AA160" s="119">
        <f t="shared" si="62"/>
        <v>0</v>
      </c>
      <c r="AB160" s="119">
        <f t="shared" si="63"/>
        <v>0.10202044315197815</v>
      </c>
      <c r="AC160" s="119">
        <f t="shared" si="64"/>
        <v>0.97473579920739761</v>
      </c>
      <c r="AD160" s="119">
        <f t="shared" si="65"/>
        <v>0.98188194038573939</v>
      </c>
      <c r="AE160" s="119">
        <f t="shared" si="66"/>
        <v>0.99992763137490059</v>
      </c>
      <c r="AF160" s="119">
        <f t="shared" si="67"/>
        <v>0.99879830201635567</v>
      </c>
      <c r="AG160" s="119">
        <f t="shared" si="68"/>
        <v>0.97408782174907194</v>
      </c>
      <c r="AH160" s="119">
        <f t="shared" si="69"/>
        <v>0.10833333333333341</v>
      </c>
      <c r="AI160" s="119">
        <f t="shared" si="70"/>
        <v>0</v>
      </c>
      <c r="AJ160" s="119">
        <f t="shared" si="71"/>
        <v>0</v>
      </c>
      <c r="AK160" s="119">
        <f t="shared" si="72"/>
        <v>0</v>
      </c>
      <c r="AL160" s="119">
        <f t="shared" si="73"/>
        <v>0.63100000000000012</v>
      </c>
      <c r="AM160" s="119">
        <f t="shared" si="74"/>
        <v>0.8571428571428571</v>
      </c>
      <c r="AN160" s="119">
        <f t="shared" si="75"/>
        <v>0.83333333333333337</v>
      </c>
      <c r="AO160" s="119">
        <f t="shared" si="76"/>
        <v>0.8</v>
      </c>
      <c r="AP160" s="119">
        <f t="shared" si="77"/>
        <v>0.5</v>
      </c>
      <c r="AQ160" s="119">
        <f t="shared" si="78"/>
        <v>0.5</v>
      </c>
      <c r="AR160" s="119">
        <f t="shared" si="79"/>
        <v>0.41799364090635088</v>
      </c>
    </row>
    <row r="161" spans="1:44" ht="12.6" customHeight="1" x14ac:dyDescent="0.25">
      <c r="A161" s="114">
        <v>158</v>
      </c>
      <c r="B161" s="115">
        <v>218.55059999999997</v>
      </c>
      <c r="C161" s="115">
        <v>197.58563999999998</v>
      </c>
      <c r="D161" s="115">
        <v>93.953159999999997</v>
      </c>
      <c r="E161" s="115">
        <v>39.512160000000002</v>
      </c>
      <c r="F161" s="115">
        <v>19.664999999999999</v>
      </c>
      <c r="G161" s="115">
        <v>0</v>
      </c>
      <c r="H161" s="115">
        <v>0</v>
      </c>
      <c r="I161" s="115">
        <v>1.58148</v>
      </c>
      <c r="J161" s="115">
        <v>28.05264</v>
      </c>
      <c r="K161" s="115">
        <v>39.305159999999994</v>
      </c>
      <c r="L161" s="115">
        <v>82.8</v>
      </c>
      <c r="M161" s="115">
        <v>82.8</v>
      </c>
      <c r="N161" s="115">
        <v>41.4</v>
      </c>
      <c r="O161" s="115">
        <v>16.559999999999999</v>
      </c>
      <c r="P161" s="115">
        <v>4.1399999999999997</v>
      </c>
      <c r="Q161" s="118">
        <v>12</v>
      </c>
      <c r="R161" s="116">
        <v>3</v>
      </c>
      <c r="S161" s="117">
        <v>6</v>
      </c>
      <c r="T161" s="117">
        <v>40</v>
      </c>
      <c r="U161" s="117">
        <v>2</v>
      </c>
      <c r="V161" s="113">
        <v>73.249480000000005</v>
      </c>
      <c r="X161" s="119">
        <f>($X$1-B161)/($X$1-$X$2)</f>
        <v>0.49594385812959019</v>
      </c>
      <c r="Y161" s="119">
        <f t="shared" si="60"/>
        <v>0.52681682073455594</v>
      </c>
      <c r="Z161" s="119">
        <f t="shared" si="61"/>
        <v>0.77071234840099589</v>
      </c>
      <c r="AA161" s="119">
        <f t="shared" si="62"/>
        <v>0.90954321774433267</v>
      </c>
      <c r="AB161" s="119">
        <f t="shared" si="63"/>
        <v>0.96305988711694135</v>
      </c>
      <c r="AC161" s="119">
        <f t="shared" si="64"/>
        <v>1</v>
      </c>
      <c r="AD161" s="119">
        <f t="shared" si="65"/>
        <v>1</v>
      </c>
      <c r="AE161" s="119">
        <f t="shared" si="66"/>
        <v>0.97458245887911343</v>
      </c>
      <c r="AF161" s="119">
        <f t="shared" si="67"/>
        <v>0.66011260066171429</v>
      </c>
      <c r="AG161" s="119">
        <f t="shared" si="68"/>
        <v>0.60178053344231397</v>
      </c>
      <c r="AH161" s="119">
        <f t="shared" si="69"/>
        <v>0.33653846153846162</v>
      </c>
      <c r="AI161" s="119">
        <f t="shared" si="70"/>
        <v>0.27622377622377631</v>
      </c>
      <c r="AJ161" s="119">
        <f t="shared" si="71"/>
        <v>0.63811188811188813</v>
      </c>
      <c r="AK161" s="119">
        <f t="shared" si="72"/>
        <v>0.86730769230769234</v>
      </c>
      <c r="AL161" s="119">
        <f t="shared" si="73"/>
        <v>0.96682692307692308</v>
      </c>
      <c r="AM161" s="119">
        <f t="shared" si="74"/>
        <v>0.8571428571428571</v>
      </c>
      <c r="AN161" s="119">
        <f t="shared" si="75"/>
        <v>0.66666666666666663</v>
      </c>
      <c r="AO161" s="119">
        <f t="shared" si="76"/>
        <v>0.8</v>
      </c>
      <c r="AP161" s="119">
        <f t="shared" si="77"/>
        <v>0</v>
      </c>
      <c r="AQ161" s="119">
        <f t="shared" si="78"/>
        <v>0.5</v>
      </c>
      <c r="AR161" s="119">
        <f t="shared" si="79"/>
        <v>0.85108400918682559</v>
      </c>
    </row>
    <row r="162" spans="1:44" ht="12.6" customHeight="1" x14ac:dyDescent="0.25">
      <c r="A162" s="114">
        <v>159</v>
      </c>
      <c r="B162" s="115">
        <v>207.79488000000001</v>
      </c>
      <c r="C162" s="115">
        <v>89.167319999999989</v>
      </c>
      <c r="D162" s="115">
        <v>40.224240000000002</v>
      </c>
      <c r="E162" s="115">
        <v>23.69736</v>
      </c>
      <c r="F162" s="115">
        <v>21.097439999999999</v>
      </c>
      <c r="G162" s="115">
        <v>0</v>
      </c>
      <c r="H162" s="115">
        <v>6.3838799999999996</v>
      </c>
      <c r="I162" s="115">
        <v>28.681920000000002</v>
      </c>
      <c r="J162" s="115">
        <v>31.389479999999995</v>
      </c>
      <c r="K162" s="115">
        <v>20.418479999999999</v>
      </c>
      <c r="L162" s="115">
        <v>82.8</v>
      </c>
      <c r="M162" s="115">
        <v>74.52</v>
      </c>
      <c r="N162" s="115">
        <v>74.52</v>
      </c>
      <c r="O162" s="115">
        <v>12.419999999999998</v>
      </c>
      <c r="P162" s="115">
        <v>0</v>
      </c>
      <c r="Q162" s="118">
        <v>18</v>
      </c>
      <c r="R162" s="116">
        <v>1</v>
      </c>
      <c r="S162" s="117">
        <v>5</v>
      </c>
      <c r="T162" s="117">
        <v>40</v>
      </c>
      <c r="U162" s="117">
        <v>2</v>
      </c>
      <c r="V162" s="113">
        <v>113.14344</v>
      </c>
      <c r="X162" s="119">
        <f>($X$1-B162)/($X$1-$X$2)</f>
        <v>0.52325357483239987</v>
      </c>
      <c r="Y162" s="119">
        <f t="shared" si="60"/>
        <v>0.80745831469608875</v>
      </c>
      <c r="Z162" s="119">
        <f t="shared" si="61"/>
        <v>0.93679282236024108</v>
      </c>
      <c r="AA162" s="119">
        <f t="shared" si="62"/>
        <v>0.96999564538245409</v>
      </c>
      <c r="AB162" s="119">
        <f t="shared" si="63"/>
        <v>0.95558714381822518</v>
      </c>
      <c r="AC162" s="119">
        <f t="shared" si="64"/>
        <v>1</v>
      </c>
      <c r="AD162" s="119">
        <f t="shared" si="65"/>
        <v>0.94020703142561701</v>
      </c>
      <c r="AE162" s="119">
        <f t="shared" si="66"/>
        <v>0.53680978423811343</v>
      </c>
      <c r="AF162" s="119">
        <f t="shared" si="67"/>
        <v>0.61942800346463589</v>
      </c>
      <c r="AG162" s="119">
        <f t="shared" si="68"/>
        <v>0.80112352529916198</v>
      </c>
      <c r="AH162" s="119">
        <f t="shared" si="69"/>
        <v>0.33653846153846162</v>
      </c>
      <c r="AI162" s="119">
        <f t="shared" si="70"/>
        <v>0.34860139860139866</v>
      </c>
      <c r="AJ162" s="119">
        <f t="shared" si="71"/>
        <v>0.34860139860139866</v>
      </c>
      <c r="AK162" s="119">
        <f t="shared" si="72"/>
        <v>0.90048076923076925</v>
      </c>
      <c r="AL162" s="119">
        <f t="shared" si="73"/>
        <v>1</v>
      </c>
      <c r="AM162" s="119">
        <f t="shared" si="74"/>
        <v>0</v>
      </c>
      <c r="AN162" s="119">
        <f t="shared" si="75"/>
        <v>1</v>
      </c>
      <c r="AO162" s="119">
        <f t="shared" si="76"/>
        <v>0.9</v>
      </c>
      <c r="AP162" s="119">
        <f t="shared" si="77"/>
        <v>0</v>
      </c>
      <c r="AQ162" s="119">
        <f t="shared" si="78"/>
        <v>0.5</v>
      </c>
      <c r="AR162" s="119">
        <f t="shared" si="79"/>
        <v>0.46353997110718087</v>
      </c>
    </row>
    <row r="163" spans="1:44" ht="12.6" customHeight="1" x14ac:dyDescent="0.25">
      <c r="A163" s="114">
        <v>160</v>
      </c>
      <c r="B163" s="115">
        <v>198.82349999999997</v>
      </c>
      <c r="C163" s="115">
        <v>86.319000000000003</v>
      </c>
      <c r="D163" s="115">
        <v>41.284080000000003</v>
      </c>
      <c r="E163" s="115">
        <v>24.152760000000001</v>
      </c>
      <c r="F163" s="115">
        <v>13.02444</v>
      </c>
      <c r="G163" s="115">
        <v>0</v>
      </c>
      <c r="H163" s="115">
        <v>7.3609200000000001</v>
      </c>
      <c r="I163" s="115">
        <v>28.441800000000001</v>
      </c>
      <c r="J163" s="115">
        <v>29.567879999999999</v>
      </c>
      <c r="K163" s="115">
        <v>63.90504</v>
      </c>
      <c r="L163" s="115">
        <v>80.316000000000003</v>
      </c>
      <c r="M163" s="115">
        <v>4.1399999999999997</v>
      </c>
      <c r="N163" s="115">
        <v>24.839999999999996</v>
      </c>
      <c r="O163" s="115">
        <v>4.1399999999999997</v>
      </c>
      <c r="P163" s="115">
        <v>24.839999999999996</v>
      </c>
      <c r="Q163" s="118">
        <v>12</v>
      </c>
      <c r="R163" s="116">
        <v>1</v>
      </c>
      <c r="S163" s="117">
        <v>6</v>
      </c>
      <c r="T163" s="117">
        <v>40</v>
      </c>
      <c r="U163" s="117">
        <v>2</v>
      </c>
      <c r="V163" s="113">
        <v>91.206500000000005</v>
      </c>
      <c r="X163" s="119">
        <f>($X$1-B163)/($X$1-$X$2)</f>
        <v>0.54603269573116386</v>
      </c>
      <c r="Y163" s="119">
        <f t="shared" si="60"/>
        <v>0.81483120868744086</v>
      </c>
      <c r="Z163" s="119">
        <f t="shared" si="61"/>
        <v>0.93351677047754988</v>
      </c>
      <c r="AA163" s="119">
        <f t="shared" si="62"/>
        <v>0.96825486867036159</v>
      </c>
      <c r="AB163" s="119">
        <f t="shared" si="63"/>
        <v>0.99770231558844591</v>
      </c>
      <c r="AC163" s="119">
        <f t="shared" si="64"/>
        <v>1</v>
      </c>
      <c r="AD163" s="119">
        <f t="shared" si="65"/>
        <v>0.9310558377916649</v>
      </c>
      <c r="AE163" s="119">
        <f t="shared" si="66"/>
        <v>0.54068861331375939</v>
      </c>
      <c r="AF163" s="119">
        <f t="shared" si="67"/>
        <v>0.64163795726949246</v>
      </c>
      <c r="AG163" s="119">
        <f t="shared" si="68"/>
        <v>0.34213650503078585</v>
      </c>
      <c r="AH163" s="119">
        <f t="shared" si="69"/>
        <v>0.35644230769230772</v>
      </c>
      <c r="AI163" s="119">
        <f t="shared" si="70"/>
        <v>0.96381118881118877</v>
      </c>
      <c r="AJ163" s="119">
        <f t="shared" si="71"/>
        <v>0.78286713286713283</v>
      </c>
      <c r="AK163" s="119">
        <f t="shared" si="72"/>
        <v>0.96682692307692308</v>
      </c>
      <c r="AL163" s="119">
        <f t="shared" si="73"/>
        <v>0.8009615384615385</v>
      </c>
      <c r="AM163" s="119">
        <f t="shared" si="74"/>
        <v>0.8571428571428571</v>
      </c>
      <c r="AN163" s="119">
        <f t="shared" si="75"/>
        <v>1</v>
      </c>
      <c r="AO163" s="119">
        <f t="shared" si="76"/>
        <v>0.8</v>
      </c>
      <c r="AP163" s="119">
        <f t="shared" si="77"/>
        <v>0</v>
      </c>
      <c r="AQ163" s="119">
        <f t="shared" si="78"/>
        <v>0.5</v>
      </c>
      <c r="AR163" s="119">
        <f t="shared" si="79"/>
        <v>0.67664316544313752</v>
      </c>
    </row>
    <row r="164" spans="1:44" ht="12.6" customHeight="1" x14ac:dyDescent="0.25">
      <c r="A164" s="114">
        <v>161</v>
      </c>
      <c r="B164" s="115">
        <v>22.552000000000003</v>
      </c>
      <c r="C164" s="115">
        <v>21.28</v>
      </c>
      <c r="D164" s="115">
        <v>27.983999999999998</v>
      </c>
      <c r="E164" s="115">
        <v>66.944000000000003</v>
      </c>
      <c r="F164" s="115">
        <v>108.7</v>
      </c>
      <c r="G164" s="115">
        <v>34.504000000000005</v>
      </c>
      <c r="H164" s="115">
        <v>23.072000000000003</v>
      </c>
      <c r="I164" s="115">
        <v>31.336000000000002</v>
      </c>
      <c r="J164" s="115">
        <v>7.8959999999999999</v>
      </c>
      <c r="K164" s="115">
        <v>4.5200000000000005</v>
      </c>
      <c r="L164" s="115">
        <v>0</v>
      </c>
      <c r="M164" s="115">
        <v>0</v>
      </c>
      <c r="N164" s="115">
        <v>28</v>
      </c>
      <c r="O164" s="115">
        <v>24</v>
      </c>
      <c r="P164" s="115">
        <v>80</v>
      </c>
      <c r="Q164" s="116">
        <v>13</v>
      </c>
      <c r="R164" s="116">
        <v>3</v>
      </c>
      <c r="S164" s="117">
        <v>8</v>
      </c>
      <c r="T164" s="117">
        <v>40</v>
      </c>
      <c r="U164" s="117">
        <v>2</v>
      </c>
      <c r="V164" s="113">
        <v>69.010000000000005</v>
      </c>
      <c r="X164" s="119">
        <f>($X$1-B164)/($X$1-$X$2)</f>
        <v>0.99360149891489535</v>
      </c>
      <c r="Y164" s="119">
        <f t="shared" si="60"/>
        <v>0.98318506369796055</v>
      </c>
      <c r="Z164" s="119">
        <f t="shared" si="61"/>
        <v>0.97462840253894034</v>
      </c>
      <c r="AA164" s="119">
        <f t="shared" si="62"/>
        <v>0.80468439420053006</v>
      </c>
      <c r="AB164" s="119">
        <f t="shared" si="63"/>
        <v>0.4985827016144514</v>
      </c>
      <c r="AC164" s="119">
        <f t="shared" si="64"/>
        <v>0.54347034515462511</v>
      </c>
      <c r="AD164" s="119">
        <f t="shared" si="65"/>
        <v>0.78390205158177106</v>
      </c>
      <c r="AE164" s="119">
        <f t="shared" si="66"/>
        <v>0.49393654305416274</v>
      </c>
      <c r="AF164" s="119">
        <f t="shared" si="67"/>
        <v>0.90587349397590367</v>
      </c>
      <c r="AG164" s="119">
        <f t="shared" si="68"/>
        <v>0.96892700209742733</v>
      </c>
      <c r="AH164" s="119">
        <f t="shared" si="69"/>
        <v>1</v>
      </c>
      <c r="AI164" s="119">
        <f t="shared" si="70"/>
        <v>1</v>
      </c>
      <c r="AJ164" s="119">
        <f t="shared" si="71"/>
        <v>0.75524475524475521</v>
      </c>
      <c r="AK164" s="119">
        <f t="shared" si="72"/>
        <v>0.80769230769230771</v>
      </c>
      <c r="AL164" s="119">
        <f t="shared" si="73"/>
        <v>0.35897435897435903</v>
      </c>
      <c r="AM164" s="119">
        <f t="shared" si="74"/>
        <v>0.7142857142857143</v>
      </c>
      <c r="AN164" s="119">
        <f t="shared" si="75"/>
        <v>0.66666666666666663</v>
      </c>
      <c r="AO164" s="119">
        <f t="shared" si="76"/>
        <v>0.6</v>
      </c>
      <c r="AP164" s="119">
        <f t="shared" si="77"/>
        <v>0</v>
      </c>
      <c r="AQ164" s="119">
        <f t="shared" si="78"/>
        <v>0.5</v>
      </c>
      <c r="AR164" s="119">
        <f t="shared" si="79"/>
        <v>0.89226781742641603</v>
      </c>
    </row>
    <row r="165" spans="1:44" ht="12.6" customHeight="1" x14ac:dyDescent="0.25">
      <c r="A165" s="114">
        <v>162</v>
      </c>
      <c r="B165" s="115">
        <v>79.239999999999995</v>
      </c>
      <c r="C165" s="115">
        <v>32.360000000000007</v>
      </c>
      <c r="D165" s="115">
        <v>20.92</v>
      </c>
      <c r="E165" s="115">
        <v>17.591999999999999</v>
      </c>
      <c r="F165" s="115">
        <v>49.695999999999998</v>
      </c>
      <c r="G165" s="115">
        <v>5.5840000000000005</v>
      </c>
      <c r="H165" s="115">
        <v>26.207999999999998</v>
      </c>
      <c r="I165" s="115">
        <v>26.448000000000004</v>
      </c>
      <c r="J165" s="115">
        <v>52.688000000000002</v>
      </c>
      <c r="K165" s="115">
        <v>21.568000000000001</v>
      </c>
      <c r="L165" s="115">
        <v>24</v>
      </c>
      <c r="M165" s="115">
        <v>72</v>
      </c>
      <c r="N165" s="115">
        <v>0</v>
      </c>
      <c r="O165" s="115">
        <v>12</v>
      </c>
      <c r="P165" s="115">
        <v>32</v>
      </c>
      <c r="Q165" s="116">
        <v>12</v>
      </c>
      <c r="R165" s="116">
        <v>3</v>
      </c>
      <c r="S165" s="117">
        <v>7</v>
      </c>
      <c r="T165" s="117">
        <v>40</v>
      </c>
      <c r="U165" s="117">
        <v>2</v>
      </c>
      <c r="V165" s="113">
        <v>64.89</v>
      </c>
      <c r="X165" s="119">
        <f>($X$1-B165)/($X$1-$X$2)</f>
        <v>0.84966569355282962</v>
      </c>
      <c r="Y165" s="119">
        <f t="shared" si="60"/>
        <v>0.95450441495618166</v>
      </c>
      <c r="Z165" s="119">
        <f t="shared" si="61"/>
        <v>0.99646380269304913</v>
      </c>
      <c r="AA165" s="119">
        <f t="shared" si="62"/>
        <v>0.99333352089176707</v>
      </c>
      <c r="AB165" s="119">
        <f t="shared" si="63"/>
        <v>0.8063943695359308</v>
      </c>
      <c r="AC165" s="119">
        <f t="shared" si="64"/>
        <v>0.92611692578667471</v>
      </c>
      <c r="AD165" s="119">
        <f t="shared" si="65"/>
        <v>0.75452951490356523</v>
      </c>
      <c r="AE165" s="119">
        <f t="shared" si="66"/>
        <v>0.57289588222523169</v>
      </c>
      <c r="AF165" s="119">
        <f t="shared" si="67"/>
        <v>0.35974467819464384</v>
      </c>
      <c r="AG165" s="119">
        <f t="shared" si="68"/>
        <v>0.78899070174312758</v>
      </c>
      <c r="AH165" s="119">
        <f t="shared" si="69"/>
        <v>0.80769230769230771</v>
      </c>
      <c r="AI165" s="119">
        <f t="shared" si="70"/>
        <v>0.37062937062937068</v>
      </c>
      <c r="AJ165" s="119">
        <f t="shared" si="71"/>
        <v>1</v>
      </c>
      <c r="AK165" s="119">
        <f t="shared" si="72"/>
        <v>0.90384615384615385</v>
      </c>
      <c r="AL165" s="119">
        <f t="shared" si="73"/>
        <v>0.74358974358974361</v>
      </c>
      <c r="AM165" s="119">
        <f t="shared" si="74"/>
        <v>0.8571428571428571</v>
      </c>
      <c r="AN165" s="119">
        <f t="shared" si="75"/>
        <v>0.66666666666666663</v>
      </c>
      <c r="AO165" s="119">
        <f t="shared" si="76"/>
        <v>0.7</v>
      </c>
      <c r="AP165" s="119">
        <f t="shared" si="77"/>
        <v>0</v>
      </c>
      <c r="AQ165" s="119">
        <f t="shared" si="78"/>
        <v>0.5</v>
      </c>
      <c r="AR165" s="119">
        <f t="shared" si="79"/>
        <v>0.93229095468549328</v>
      </c>
    </row>
    <row r="166" spans="1:44" ht="12.6" customHeight="1" x14ac:dyDescent="0.25">
      <c r="A166" s="114">
        <v>163</v>
      </c>
      <c r="B166" s="115">
        <v>200.35943999999998</v>
      </c>
      <c r="C166" s="115">
        <v>80.150399999999991</v>
      </c>
      <c r="D166" s="115">
        <v>36.448560000000001</v>
      </c>
      <c r="E166" s="115">
        <v>23.134320000000002</v>
      </c>
      <c r="F166" s="115">
        <v>16.377839999999999</v>
      </c>
      <c r="G166" s="115">
        <v>1.1385000000000001</v>
      </c>
      <c r="H166" s="115">
        <v>5.3737199999999996</v>
      </c>
      <c r="I166" s="115">
        <v>37.019880000000001</v>
      </c>
      <c r="J166" s="115">
        <v>46.194119999999998</v>
      </c>
      <c r="K166" s="115">
        <v>47.60172</v>
      </c>
      <c r="L166" s="115">
        <v>82.8</v>
      </c>
      <c r="M166" s="115">
        <v>16.559999999999999</v>
      </c>
      <c r="N166" s="115">
        <v>82.8</v>
      </c>
      <c r="O166" s="115">
        <v>9.9359999999999999</v>
      </c>
      <c r="P166" s="115">
        <v>0</v>
      </c>
      <c r="Q166" s="118">
        <v>14</v>
      </c>
      <c r="R166" s="116">
        <v>1</v>
      </c>
      <c r="S166" s="117">
        <v>6</v>
      </c>
      <c r="T166" s="117">
        <v>40</v>
      </c>
      <c r="U166" s="117">
        <v>2</v>
      </c>
      <c r="V166" s="113">
        <v>88.126800000000003</v>
      </c>
      <c r="X166" s="119">
        <f>($X$1-B166)/($X$1-$X$2)</f>
        <v>0.54213280931979269</v>
      </c>
      <c r="Y166" s="119">
        <f t="shared" si="60"/>
        <v>0.83079866805824765</v>
      </c>
      <c r="Z166" s="119">
        <f t="shared" si="61"/>
        <v>0.94846375719232867</v>
      </c>
      <c r="AA166" s="119">
        <f t="shared" si="62"/>
        <v>0.97214787840831396</v>
      </c>
      <c r="AB166" s="119">
        <f t="shared" si="63"/>
        <v>0.9802083211608158</v>
      </c>
      <c r="AC166" s="119">
        <f t="shared" si="64"/>
        <v>0.98493626790976541</v>
      </c>
      <c r="AD166" s="119">
        <f t="shared" si="65"/>
        <v>0.94966843501326259</v>
      </c>
      <c r="AE166" s="119">
        <f t="shared" si="66"/>
        <v>0.40212078840447857</v>
      </c>
      <c r="AF166" s="119">
        <f t="shared" si="67"/>
        <v>0.43892165163243652</v>
      </c>
      <c r="AG166" s="119">
        <f t="shared" si="68"/>
        <v>0.51421294122812644</v>
      </c>
      <c r="AH166" s="119">
        <f t="shared" si="69"/>
        <v>0.33653846153846162</v>
      </c>
      <c r="AI166" s="119">
        <f t="shared" si="70"/>
        <v>0.85524475524475518</v>
      </c>
      <c r="AJ166" s="119">
        <f t="shared" si="71"/>
        <v>0.27622377622377631</v>
      </c>
      <c r="AK166" s="119">
        <f t="shared" si="72"/>
        <v>0.92038461538461536</v>
      </c>
      <c r="AL166" s="119">
        <f t="shared" si="73"/>
        <v>1</v>
      </c>
      <c r="AM166" s="119">
        <f t="shared" si="74"/>
        <v>0.5714285714285714</v>
      </c>
      <c r="AN166" s="119">
        <f t="shared" si="75"/>
        <v>1</v>
      </c>
      <c r="AO166" s="119">
        <f t="shared" si="76"/>
        <v>0.8</v>
      </c>
      <c r="AP166" s="119">
        <f t="shared" si="77"/>
        <v>0</v>
      </c>
      <c r="AQ166" s="119">
        <f t="shared" si="78"/>
        <v>0.5</v>
      </c>
      <c r="AR166" s="119">
        <f t="shared" si="79"/>
        <v>0.70656046054429777</v>
      </c>
    </row>
    <row r="167" spans="1:44" ht="12.6" customHeight="1" x14ac:dyDescent="0.25">
      <c r="A167" s="114">
        <v>164</v>
      </c>
      <c r="B167" s="115">
        <v>23.341320000000003</v>
      </c>
      <c r="C167" s="115">
        <v>22.024799999999999</v>
      </c>
      <c r="D167" s="115">
        <v>28.963439999999995</v>
      </c>
      <c r="E167" s="115">
        <v>69.28703999999999</v>
      </c>
      <c r="F167" s="115">
        <v>112.50449999999999</v>
      </c>
      <c r="G167" s="115">
        <v>35.711640000000003</v>
      </c>
      <c r="H167" s="115">
        <v>23.879519999999999</v>
      </c>
      <c r="I167" s="115">
        <v>32.432760000000002</v>
      </c>
      <c r="J167" s="115">
        <v>8.1723599999999994</v>
      </c>
      <c r="K167" s="115">
        <v>4.6782000000000004</v>
      </c>
      <c r="L167" s="115">
        <v>0</v>
      </c>
      <c r="M167" s="115">
        <v>0</v>
      </c>
      <c r="N167" s="115">
        <v>28.979999999999997</v>
      </c>
      <c r="O167" s="115">
        <v>24.839999999999996</v>
      </c>
      <c r="P167" s="115">
        <v>82.8</v>
      </c>
      <c r="Q167" s="118">
        <v>14</v>
      </c>
      <c r="R167" s="116">
        <v>2</v>
      </c>
      <c r="S167" s="117">
        <v>8</v>
      </c>
      <c r="T167" s="117">
        <v>40</v>
      </c>
      <c r="U167" s="117">
        <v>2</v>
      </c>
      <c r="V167" s="113">
        <v>79.361499999999992</v>
      </c>
      <c r="X167" s="119">
        <f>($X$1-B167)/($X$1-$X$2)</f>
        <v>0.99159734618612771</v>
      </c>
      <c r="Y167" s="119">
        <f t="shared" si="60"/>
        <v>0.98125714427712341</v>
      </c>
      <c r="Z167" s="119">
        <f t="shared" si="61"/>
        <v>0.9716008736138354</v>
      </c>
      <c r="AA167" s="119">
        <f t="shared" si="62"/>
        <v>0.79572807125915734</v>
      </c>
      <c r="AB167" s="119">
        <f t="shared" si="63"/>
        <v>0.47873541175940321</v>
      </c>
      <c r="AC167" s="119">
        <f t="shared" si="64"/>
        <v>0.52749180723503708</v>
      </c>
      <c r="AD167" s="119">
        <f t="shared" si="65"/>
        <v>0.776338623387133</v>
      </c>
      <c r="AE167" s="119">
        <f t="shared" si="66"/>
        <v>0.47621979902198974</v>
      </c>
      <c r="AF167" s="119">
        <f t="shared" si="67"/>
        <v>0.90250396014108247</v>
      </c>
      <c r="AG167" s="119">
        <f t="shared" si="68"/>
        <v>0.96725725064763546</v>
      </c>
      <c r="AH167" s="119">
        <f t="shared" si="69"/>
        <v>1</v>
      </c>
      <c r="AI167" s="119">
        <f t="shared" si="70"/>
        <v>1</v>
      </c>
      <c r="AJ167" s="119">
        <f t="shared" si="71"/>
        <v>0.74667832167832182</v>
      </c>
      <c r="AK167" s="119">
        <f t="shared" si="72"/>
        <v>0.8009615384615385</v>
      </c>
      <c r="AL167" s="119">
        <f t="shared" si="73"/>
        <v>0.33653846153846162</v>
      </c>
      <c r="AM167" s="119">
        <f t="shared" si="74"/>
        <v>0.5714285714285714</v>
      </c>
      <c r="AN167" s="119">
        <f t="shared" si="75"/>
        <v>0.83333333333333337</v>
      </c>
      <c r="AO167" s="119">
        <f t="shared" si="76"/>
        <v>0.6</v>
      </c>
      <c r="AP167" s="119">
        <f t="shared" si="77"/>
        <v>0</v>
      </c>
      <c r="AQ167" s="119">
        <f t="shared" si="78"/>
        <v>0.5</v>
      </c>
      <c r="AR167" s="119">
        <f t="shared" si="79"/>
        <v>0.79170968506298467</v>
      </c>
    </row>
    <row r="168" spans="1:44" ht="12.6" customHeight="1" x14ac:dyDescent="0.25">
      <c r="A168" s="114">
        <v>165</v>
      </c>
      <c r="B168" s="115">
        <v>261.21888000000001</v>
      </c>
      <c r="C168" s="115">
        <v>261.73055999999997</v>
      </c>
      <c r="D168" s="115">
        <v>110.27328</v>
      </c>
      <c r="E168" s="115">
        <v>48.647039999999997</v>
      </c>
      <c r="F168" s="115">
        <v>27.867839999999998</v>
      </c>
      <c r="G168" s="115">
        <v>1.248</v>
      </c>
      <c r="H168" s="115">
        <v>0.624</v>
      </c>
      <c r="I168" s="115">
        <v>22.152000000000001</v>
      </c>
      <c r="J168" s="115">
        <v>64.321920000000006</v>
      </c>
      <c r="K168" s="115">
        <v>69.700800000000001</v>
      </c>
      <c r="L168" s="115">
        <v>124.80000000000001</v>
      </c>
      <c r="M168" s="115">
        <v>112.32000000000001</v>
      </c>
      <c r="N168" s="115">
        <v>114.4</v>
      </c>
      <c r="O168" s="115">
        <v>12.48</v>
      </c>
      <c r="P168" s="115">
        <v>0</v>
      </c>
      <c r="Q168" s="118">
        <v>18</v>
      </c>
      <c r="R168" s="116">
        <v>1</v>
      </c>
      <c r="S168" s="117">
        <v>9</v>
      </c>
      <c r="T168" s="117">
        <v>30</v>
      </c>
      <c r="U168" s="117">
        <v>2</v>
      </c>
      <c r="V168" s="113">
        <v>132</v>
      </c>
      <c r="X168" s="119">
        <f>($X$1-B168)/($X$1-$X$2)</f>
        <v>0.38760535182818373</v>
      </c>
      <c r="Y168" s="119">
        <f t="shared" si="60"/>
        <v>0.36077729735102632</v>
      </c>
      <c r="Z168" s="119">
        <f t="shared" si="61"/>
        <v>0.72026552637904284</v>
      </c>
      <c r="AA168" s="119">
        <f t="shared" si="62"/>
        <v>0.87462493409971342</v>
      </c>
      <c r="AB168" s="119">
        <f t="shared" si="63"/>
        <v>0.92026736691334443</v>
      </c>
      <c r="AC168" s="119">
        <f t="shared" si="64"/>
        <v>0.98348745046235131</v>
      </c>
      <c r="AD168" s="119">
        <f t="shared" si="65"/>
        <v>0.99415546464056115</v>
      </c>
      <c r="AE168" s="119">
        <f t="shared" si="66"/>
        <v>0.64229222450815182</v>
      </c>
      <c r="AF168" s="119">
        <f t="shared" si="67"/>
        <v>0.2178974967226418</v>
      </c>
      <c r="AG168" s="119">
        <f t="shared" si="68"/>
        <v>0.28096407353492497</v>
      </c>
      <c r="AH168" s="119">
        <f t="shared" si="69"/>
        <v>0</v>
      </c>
      <c r="AI168" s="119">
        <f t="shared" si="70"/>
        <v>1.8181818181818167E-2</v>
      </c>
      <c r="AJ168" s="119">
        <f t="shared" si="71"/>
        <v>0</v>
      </c>
      <c r="AK168" s="119">
        <f t="shared" si="72"/>
        <v>0.9</v>
      </c>
      <c r="AL168" s="119">
        <f t="shared" si="73"/>
        <v>1</v>
      </c>
      <c r="AM168" s="119">
        <f t="shared" si="74"/>
        <v>0</v>
      </c>
      <c r="AN168" s="119">
        <f t="shared" si="75"/>
        <v>1</v>
      </c>
      <c r="AO168" s="119">
        <f t="shared" si="76"/>
        <v>0.5</v>
      </c>
      <c r="AP168" s="119">
        <f t="shared" si="77"/>
        <v>0.5</v>
      </c>
      <c r="AQ168" s="119">
        <f t="shared" si="78"/>
        <v>0.5</v>
      </c>
      <c r="AR168" s="119">
        <f t="shared" si="79"/>
        <v>0.2803606776329029</v>
      </c>
    </row>
    <row r="169" spans="1:44" ht="12.6" customHeight="1" x14ac:dyDescent="0.25">
      <c r="A169" s="114">
        <v>166</v>
      </c>
      <c r="B169" s="115">
        <v>320.06207999999998</v>
      </c>
      <c r="C169" s="115">
        <v>274.07328000000001</v>
      </c>
      <c r="D169" s="115">
        <v>109.05024</v>
      </c>
      <c r="E169" s="115">
        <v>54.749760000000002</v>
      </c>
      <c r="F169" s="115">
        <v>33.396480000000004</v>
      </c>
      <c r="G169" s="115">
        <v>0</v>
      </c>
      <c r="H169" s="115">
        <v>1.2480000000000002E-2</v>
      </c>
      <c r="I169" s="115">
        <v>16.960319999999999</v>
      </c>
      <c r="J169" s="115">
        <v>52.104000000000006</v>
      </c>
      <c r="K169" s="115">
        <v>53.36448</v>
      </c>
      <c r="L169" s="115">
        <v>121.056</v>
      </c>
      <c r="M169" s="115">
        <v>104</v>
      </c>
      <c r="N169" s="115">
        <v>37.44</v>
      </c>
      <c r="O169" s="115">
        <v>12.48</v>
      </c>
      <c r="P169" s="115">
        <v>16.224</v>
      </c>
      <c r="Q169" s="118">
        <v>18</v>
      </c>
      <c r="R169" s="116">
        <v>1</v>
      </c>
      <c r="S169" s="117">
        <v>9</v>
      </c>
      <c r="T169" s="117">
        <v>30</v>
      </c>
      <c r="U169" s="117">
        <v>2</v>
      </c>
      <c r="V169" s="113">
        <v>130.52160000000001</v>
      </c>
      <c r="X169" s="119">
        <f>($X$1-B169)/($X$1-$X$2)</f>
        <v>0.23819730458571434</v>
      </c>
      <c r="Y169" s="119">
        <f t="shared" si="60"/>
        <v>0.32882809005516617</v>
      </c>
      <c r="Z169" s="119">
        <f t="shared" si="61"/>
        <v>0.72404604277265572</v>
      </c>
      <c r="AA169" s="119">
        <f t="shared" si="62"/>
        <v>0.85129715004960105</v>
      </c>
      <c r="AB169" s="119">
        <f t="shared" si="63"/>
        <v>0.89142559517350639</v>
      </c>
      <c r="AC169" s="119">
        <f t="shared" si="64"/>
        <v>1</v>
      </c>
      <c r="AD169" s="119">
        <f t="shared" si="65"/>
        <v>0.99988310929281121</v>
      </c>
      <c r="AE169" s="119">
        <f t="shared" si="66"/>
        <v>0.7261571226234661</v>
      </c>
      <c r="AF169" s="119">
        <f t="shared" si="67"/>
        <v>0.36686512890942002</v>
      </c>
      <c r="AG169" s="119">
        <f t="shared" si="68"/>
        <v>0.453388814396255</v>
      </c>
      <c r="AH169" s="119">
        <f t="shared" si="69"/>
        <v>3.000000000000011E-2</v>
      </c>
      <c r="AI169" s="119">
        <f t="shared" si="70"/>
        <v>9.0909090909090953E-2</v>
      </c>
      <c r="AJ169" s="119">
        <f t="shared" si="71"/>
        <v>0.67272727272727273</v>
      </c>
      <c r="AK169" s="119">
        <f t="shared" si="72"/>
        <v>0.9</v>
      </c>
      <c r="AL169" s="119">
        <f t="shared" si="73"/>
        <v>0.87</v>
      </c>
      <c r="AM169" s="119">
        <f t="shared" si="74"/>
        <v>0</v>
      </c>
      <c r="AN169" s="119">
        <f t="shared" si="75"/>
        <v>1</v>
      </c>
      <c r="AO169" s="119">
        <f t="shared" si="76"/>
        <v>0.5</v>
      </c>
      <c r="AP169" s="119">
        <f t="shared" si="77"/>
        <v>0.5</v>
      </c>
      <c r="AQ169" s="119">
        <f t="shared" si="78"/>
        <v>0.5</v>
      </c>
      <c r="AR169" s="119">
        <f t="shared" si="79"/>
        <v>0.29472237814839308</v>
      </c>
    </row>
    <row r="170" spans="1:44" ht="12.6" customHeight="1" x14ac:dyDescent="0.25">
      <c r="A170" s="114">
        <v>167</v>
      </c>
      <c r="B170" s="115">
        <v>301.99104</v>
      </c>
      <c r="C170" s="115">
        <v>120.8064</v>
      </c>
      <c r="D170" s="115">
        <v>54.936960000000006</v>
      </c>
      <c r="E170" s="115">
        <v>34.869120000000002</v>
      </c>
      <c r="F170" s="115">
        <v>24.68544</v>
      </c>
      <c r="G170" s="115">
        <v>1.23552</v>
      </c>
      <c r="H170" s="115">
        <v>8.0995200000000001</v>
      </c>
      <c r="I170" s="115">
        <v>55.798080000000006</v>
      </c>
      <c r="J170" s="115">
        <v>69.625919999999994</v>
      </c>
      <c r="K170" s="115">
        <v>71.747520000000009</v>
      </c>
      <c r="L170" s="115">
        <v>124.80000000000001</v>
      </c>
      <c r="M170" s="115">
        <v>20.8</v>
      </c>
      <c r="N170" s="115">
        <v>109.2</v>
      </c>
      <c r="O170" s="115">
        <v>12.48</v>
      </c>
      <c r="P170" s="115">
        <v>0</v>
      </c>
      <c r="Q170" s="118">
        <v>18</v>
      </c>
      <c r="R170" s="116">
        <v>1</v>
      </c>
      <c r="S170" s="117">
        <v>10</v>
      </c>
      <c r="T170" s="117">
        <v>30</v>
      </c>
      <c r="U170" s="117">
        <v>2</v>
      </c>
      <c r="V170" s="113">
        <v>126.44280000000001</v>
      </c>
      <c r="X170" s="119">
        <f>($X$1-B170)/($X$1-$X$2)</f>
        <v>0.28408126055752675</v>
      </c>
      <c r="Y170" s="119">
        <f t="shared" si="60"/>
        <v>0.72556035982307043</v>
      </c>
      <c r="Z170" s="119">
        <f t="shared" si="61"/>
        <v>0.89131460484107894</v>
      </c>
      <c r="AA170" s="119">
        <f t="shared" si="62"/>
        <v>0.92729134226193022</v>
      </c>
      <c r="AB170" s="119">
        <f t="shared" si="63"/>
        <v>0.93686928969812711</v>
      </c>
      <c r="AC170" s="119">
        <f t="shared" si="64"/>
        <v>0.98365257595772793</v>
      </c>
      <c r="AD170" s="119">
        <f t="shared" si="65"/>
        <v>0.92413793103448283</v>
      </c>
      <c r="AE170" s="119">
        <f t="shared" si="66"/>
        <v>9.8783173260826779E-2</v>
      </c>
      <c r="AF170" s="119">
        <f t="shared" si="67"/>
        <v>0.15322819776515398</v>
      </c>
      <c r="AG170" s="119">
        <f t="shared" si="68"/>
        <v>0.25936158499309286</v>
      </c>
      <c r="AH170" s="119">
        <f t="shared" si="69"/>
        <v>0</v>
      </c>
      <c r="AI170" s="119">
        <f t="shared" si="70"/>
        <v>0.81818181818181823</v>
      </c>
      <c r="AJ170" s="119">
        <f t="shared" si="71"/>
        <v>4.5454545454545477E-2</v>
      </c>
      <c r="AK170" s="119">
        <f t="shared" si="72"/>
        <v>0.9</v>
      </c>
      <c r="AL170" s="119">
        <f t="shared" si="73"/>
        <v>1</v>
      </c>
      <c r="AM170" s="119">
        <f t="shared" si="74"/>
        <v>0</v>
      </c>
      <c r="AN170" s="119">
        <f t="shared" si="75"/>
        <v>1</v>
      </c>
      <c r="AO170" s="119">
        <f t="shared" si="76"/>
        <v>0.4</v>
      </c>
      <c r="AP170" s="119">
        <f t="shared" si="77"/>
        <v>0.5</v>
      </c>
      <c r="AQ170" s="119">
        <f t="shared" si="78"/>
        <v>0.5</v>
      </c>
      <c r="AR170" s="119">
        <f t="shared" si="79"/>
        <v>0.33434528403487951</v>
      </c>
    </row>
    <row r="171" spans="1:44" ht="12.6" customHeight="1" x14ac:dyDescent="0.25">
      <c r="A171" s="114">
        <v>168</v>
      </c>
      <c r="B171" s="115">
        <v>37.442160000000001</v>
      </c>
      <c r="C171" s="115">
        <v>23.954039999999999</v>
      </c>
      <c r="D171" s="115">
        <v>20.468159999999997</v>
      </c>
      <c r="E171" s="115">
        <v>32.407919999999997</v>
      </c>
      <c r="F171" s="115">
        <v>68.086439999999996</v>
      </c>
      <c r="G171" s="115">
        <v>36.73836</v>
      </c>
      <c r="H171" s="115">
        <v>38.833199999999998</v>
      </c>
      <c r="I171" s="115">
        <v>27.920159999999996</v>
      </c>
      <c r="J171" s="115">
        <v>34.693199999999997</v>
      </c>
      <c r="K171" s="115">
        <v>10.449359999999999</v>
      </c>
      <c r="L171" s="115">
        <v>66.239999999999995</v>
      </c>
      <c r="M171" s="115">
        <v>8.2799999999999994</v>
      </c>
      <c r="N171" s="115">
        <v>9.9359999999999999</v>
      </c>
      <c r="O171" s="115">
        <v>0</v>
      </c>
      <c r="P171" s="115">
        <v>82.8</v>
      </c>
      <c r="Q171" s="118">
        <v>12</v>
      </c>
      <c r="R171" s="116">
        <v>2</v>
      </c>
      <c r="S171" s="117">
        <v>8</v>
      </c>
      <c r="T171" s="117">
        <v>40</v>
      </c>
      <c r="U171" s="117">
        <v>2</v>
      </c>
      <c r="V171" s="113">
        <v>82.251679999999993</v>
      </c>
      <c r="X171" s="119">
        <f>($X$1-B171)/($X$1-$X$2)</f>
        <v>0.95579407632863345</v>
      </c>
      <c r="Y171" s="119">
        <f t="shared" si="60"/>
        <v>0.97626329456786431</v>
      </c>
      <c r="Z171" s="119">
        <f t="shared" si="61"/>
        <v>0.99786047698603231</v>
      </c>
      <c r="AA171" s="119">
        <f t="shared" si="62"/>
        <v>0.93669933445297571</v>
      </c>
      <c r="AB171" s="119">
        <f t="shared" si="63"/>
        <v>0.7104552465915559</v>
      </c>
      <c r="AC171" s="119">
        <f t="shared" si="64"/>
        <v>0.51390705975002537</v>
      </c>
      <c r="AD171" s="119">
        <f t="shared" si="65"/>
        <v>0.63627882929460955</v>
      </c>
      <c r="AE171" s="119">
        <f t="shared" si="66"/>
        <v>0.54911503509878323</v>
      </c>
      <c r="AF171" s="119">
        <f t="shared" si="67"/>
        <v>0.5791472236094638</v>
      </c>
      <c r="AG171" s="119">
        <f t="shared" si="68"/>
        <v>0.90634446444674854</v>
      </c>
      <c r="AH171" s="119">
        <f t="shared" si="69"/>
        <v>0.46923076923076934</v>
      </c>
      <c r="AI171" s="119">
        <f t="shared" si="70"/>
        <v>0.92762237762237765</v>
      </c>
      <c r="AJ171" s="119">
        <f t="shared" si="71"/>
        <v>0.91314685314685307</v>
      </c>
      <c r="AK171" s="119">
        <f t="shared" si="72"/>
        <v>1</v>
      </c>
      <c r="AL171" s="119">
        <f t="shared" si="73"/>
        <v>0.33653846153846162</v>
      </c>
      <c r="AM171" s="119">
        <f t="shared" si="74"/>
        <v>0.8571428571428571</v>
      </c>
      <c r="AN171" s="119">
        <f t="shared" si="75"/>
        <v>0.83333333333333337</v>
      </c>
      <c r="AO171" s="119">
        <f t="shared" si="76"/>
        <v>0.6</v>
      </c>
      <c r="AP171" s="119">
        <f t="shared" si="77"/>
        <v>0</v>
      </c>
      <c r="AQ171" s="119">
        <f t="shared" si="78"/>
        <v>0.5</v>
      </c>
      <c r="AR171" s="119">
        <f t="shared" si="79"/>
        <v>0.76363345427574192</v>
      </c>
    </row>
    <row r="172" spans="1:44" ht="12.6" customHeight="1" x14ac:dyDescent="0.25">
      <c r="A172" s="114">
        <v>169</v>
      </c>
      <c r="B172" s="115">
        <v>20.73312</v>
      </c>
      <c r="C172" s="115">
        <v>15.301439999999999</v>
      </c>
      <c r="D172" s="115">
        <v>27.580680000000001</v>
      </c>
      <c r="E172" s="115">
        <v>62.464320000000001</v>
      </c>
      <c r="F172" s="115">
        <v>135.52704</v>
      </c>
      <c r="G172" s="115">
        <v>39.238919999999993</v>
      </c>
      <c r="H172" s="115">
        <v>70.835399999999993</v>
      </c>
      <c r="I172" s="115">
        <v>34.651800000000001</v>
      </c>
      <c r="J172" s="115">
        <v>16.452359999999999</v>
      </c>
      <c r="K172" s="115">
        <v>1.6311599999999999</v>
      </c>
      <c r="L172" s="115">
        <v>0</v>
      </c>
      <c r="M172" s="115">
        <v>11.592000000000001</v>
      </c>
      <c r="N172" s="115">
        <v>28.979999999999997</v>
      </c>
      <c r="O172" s="115">
        <v>41.4</v>
      </c>
      <c r="P172" s="115">
        <v>24.839999999999996</v>
      </c>
      <c r="Q172" s="118">
        <v>11</v>
      </c>
      <c r="R172" s="116">
        <v>2</v>
      </c>
      <c r="S172" s="117">
        <v>8</v>
      </c>
      <c r="T172" s="117">
        <v>40</v>
      </c>
      <c r="U172" s="117">
        <v>2</v>
      </c>
      <c r="V172" s="113">
        <v>81.730499999999992</v>
      </c>
      <c r="X172" s="119">
        <f>($X$1-B172)/($X$1-$X$2)</f>
        <v>0.99821979480921086</v>
      </c>
      <c r="Y172" s="119">
        <f t="shared" si="60"/>
        <v>0.99866060334973406</v>
      </c>
      <c r="Z172" s="119">
        <f t="shared" si="61"/>
        <v>0.97587509755453405</v>
      </c>
      <c r="AA172" s="119">
        <f t="shared" si="62"/>
        <v>0.82180807145487045</v>
      </c>
      <c r="AB172" s="119">
        <f t="shared" si="63"/>
        <v>0.35863158088032759</v>
      </c>
      <c r="AC172" s="119">
        <f t="shared" si="64"/>
        <v>0.48082162635910991</v>
      </c>
      <c r="AD172" s="119">
        <f t="shared" si="65"/>
        <v>0.33653846153846162</v>
      </c>
      <c r="AE172" s="119">
        <f t="shared" si="66"/>
        <v>0.44037406825395187</v>
      </c>
      <c r="AF172" s="119">
        <f t="shared" si="67"/>
        <v>0.801549624664461</v>
      </c>
      <c r="AG172" s="119">
        <f t="shared" si="68"/>
        <v>0.99941780347679821</v>
      </c>
      <c r="AH172" s="119">
        <f t="shared" si="69"/>
        <v>1</v>
      </c>
      <c r="AI172" s="119">
        <f t="shared" si="70"/>
        <v>0.89867132867132871</v>
      </c>
      <c r="AJ172" s="119">
        <f t="shared" si="71"/>
        <v>0.74667832167832182</v>
      </c>
      <c r="AK172" s="119">
        <f t="shared" si="72"/>
        <v>0.66826923076923073</v>
      </c>
      <c r="AL172" s="119">
        <f t="shared" si="73"/>
        <v>0.8009615384615385</v>
      </c>
      <c r="AM172" s="119">
        <f t="shared" si="74"/>
        <v>1</v>
      </c>
      <c r="AN172" s="119">
        <f t="shared" si="75"/>
        <v>0.83333333333333337</v>
      </c>
      <c r="AO172" s="119">
        <f t="shared" si="76"/>
        <v>0.6</v>
      </c>
      <c r="AP172" s="119">
        <f t="shared" si="77"/>
        <v>0</v>
      </c>
      <c r="AQ172" s="119">
        <f t="shared" si="78"/>
        <v>0.5</v>
      </c>
      <c r="AR172" s="119">
        <f t="shared" si="79"/>
        <v>0.76869638113901517</v>
      </c>
    </row>
    <row r="173" spans="1:44" ht="12.6" customHeight="1" x14ac:dyDescent="0.25">
      <c r="A173" s="114">
        <v>170</v>
      </c>
      <c r="B173" s="115">
        <v>22.438800000000001</v>
      </c>
      <c r="C173" s="115">
        <v>16.26192</v>
      </c>
      <c r="D173" s="115">
        <v>31.19904</v>
      </c>
      <c r="E173" s="115">
        <v>58.365719999999989</v>
      </c>
      <c r="F173" s="115">
        <v>104.75028</v>
      </c>
      <c r="G173" s="115">
        <v>50.143680000000003</v>
      </c>
      <c r="H173" s="115">
        <v>51.435359999999996</v>
      </c>
      <c r="I173" s="115">
        <v>35.943480000000001</v>
      </c>
      <c r="J173" s="115">
        <v>18.240840000000002</v>
      </c>
      <c r="K173" s="115">
        <v>8.8264800000000001</v>
      </c>
      <c r="L173" s="115">
        <v>12.419999999999998</v>
      </c>
      <c r="M173" s="115">
        <v>8.2799999999999994</v>
      </c>
      <c r="N173" s="115">
        <v>37.26</v>
      </c>
      <c r="O173" s="115">
        <v>57.959999999999994</v>
      </c>
      <c r="P173" s="115">
        <v>74.52</v>
      </c>
      <c r="Q173" s="118">
        <v>12</v>
      </c>
      <c r="R173" s="116">
        <v>3</v>
      </c>
      <c r="S173" s="117">
        <v>8</v>
      </c>
      <c r="T173" s="117">
        <v>40</v>
      </c>
      <c r="U173" s="117">
        <v>2</v>
      </c>
      <c r="V173" s="113">
        <v>72.254499999999993</v>
      </c>
      <c r="X173" s="119">
        <f>($X$1-B173)/($X$1-$X$2)</f>
        <v>0.99388892364617865</v>
      </c>
      <c r="Y173" s="119">
        <f t="shared" si="60"/>
        <v>0.99617439491078974</v>
      </c>
      <c r="Z173" s="119">
        <f t="shared" si="61"/>
        <v>0.96469045167378353</v>
      </c>
      <c r="AA173" s="119">
        <f t="shared" si="62"/>
        <v>0.83747506186370302</v>
      </c>
      <c r="AB173" s="119">
        <f t="shared" si="63"/>
        <v>0.5191875741827997</v>
      </c>
      <c r="AC173" s="119">
        <f t="shared" si="64"/>
        <v>0.33653846153846145</v>
      </c>
      <c r="AD173" s="119">
        <f t="shared" si="65"/>
        <v>0.51824394191431022</v>
      </c>
      <c r="AE173" s="119">
        <f t="shared" si="66"/>
        <v>0.41950864288151191</v>
      </c>
      <c r="AF173" s="119">
        <f t="shared" si="67"/>
        <v>0.77974348820151063</v>
      </c>
      <c r="AG173" s="119">
        <f t="shared" si="68"/>
        <v>0.92347345454054175</v>
      </c>
      <c r="AH173" s="119">
        <f t="shared" si="69"/>
        <v>0.90048076923076925</v>
      </c>
      <c r="AI173" s="119">
        <f t="shared" si="70"/>
        <v>0.92762237762237765</v>
      </c>
      <c r="AJ173" s="119">
        <f t="shared" si="71"/>
        <v>0.67430069930069936</v>
      </c>
      <c r="AK173" s="119">
        <f t="shared" si="72"/>
        <v>0.53557692307692317</v>
      </c>
      <c r="AL173" s="119">
        <f t="shared" si="73"/>
        <v>0.40288461538461545</v>
      </c>
      <c r="AM173" s="119">
        <f t="shared" si="74"/>
        <v>0.8571428571428571</v>
      </c>
      <c r="AN173" s="119">
        <f t="shared" si="75"/>
        <v>0.66666666666666663</v>
      </c>
      <c r="AO173" s="119">
        <f t="shared" si="76"/>
        <v>0.6</v>
      </c>
      <c r="AP173" s="119">
        <f t="shared" si="77"/>
        <v>0</v>
      </c>
      <c r="AQ173" s="119">
        <f t="shared" si="78"/>
        <v>0.5</v>
      </c>
      <c r="AR173" s="119">
        <f t="shared" si="79"/>
        <v>0.86074959683489283</v>
      </c>
    </row>
    <row r="174" spans="1:44" ht="12.6" customHeight="1" x14ac:dyDescent="0.25">
      <c r="A174" s="114">
        <v>171</v>
      </c>
      <c r="B174" s="115">
        <v>27.59</v>
      </c>
      <c r="C174" s="115">
        <v>24.22</v>
      </c>
      <c r="D174" s="115">
        <v>37.47</v>
      </c>
      <c r="E174" s="115">
        <v>78.760000000000005</v>
      </c>
      <c r="F174" s="115">
        <v>135.46</v>
      </c>
      <c r="G174" s="115">
        <v>42.38</v>
      </c>
      <c r="H174" s="115">
        <v>29.11</v>
      </c>
      <c r="I174" s="115">
        <v>37.630000000000003</v>
      </c>
      <c r="J174" s="115">
        <v>9.49</v>
      </c>
      <c r="K174" s="115">
        <v>5.24</v>
      </c>
      <c r="L174" s="115">
        <v>0</v>
      </c>
      <c r="M174" s="115">
        <v>20</v>
      </c>
      <c r="N174" s="115">
        <v>0</v>
      </c>
      <c r="O174" s="115">
        <v>100</v>
      </c>
      <c r="P174" s="115">
        <v>75</v>
      </c>
      <c r="Q174" s="118">
        <v>18</v>
      </c>
      <c r="R174" s="116">
        <v>1</v>
      </c>
      <c r="S174" s="117">
        <v>12</v>
      </c>
      <c r="T174" s="117">
        <v>20</v>
      </c>
      <c r="U174" s="117">
        <v>2</v>
      </c>
      <c r="V174" s="113">
        <v>112.27000000000002</v>
      </c>
      <c r="X174" s="119">
        <f>($X$1-B174)/($X$1-$X$2)</f>
        <v>0.98080957492015075</v>
      </c>
      <c r="Y174" s="119">
        <f t="shared" si="60"/>
        <v>0.97557485545781364</v>
      </c>
      <c r="Z174" s="119">
        <f t="shared" si="61"/>
        <v>0.94530640284161882</v>
      </c>
      <c r="AA174" s="119">
        <f t="shared" si="62"/>
        <v>0.75951746923328156</v>
      </c>
      <c r="AB174" s="119">
        <f t="shared" si="63"/>
        <v>0.35898131469866962</v>
      </c>
      <c r="AC174" s="119">
        <f t="shared" si="64"/>
        <v>0.43926133861734912</v>
      </c>
      <c r="AD174" s="119">
        <f t="shared" si="65"/>
        <v>0.72734867898514888</v>
      </c>
      <c r="AE174" s="119">
        <f t="shared" si="66"/>
        <v>0.39226508627373946</v>
      </c>
      <c r="AF174" s="119">
        <f t="shared" si="67"/>
        <v>0.88643856514139463</v>
      </c>
      <c r="AG174" s="119">
        <f t="shared" si="68"/>
        <v>0.96132762761038515</v>
      </c>
      <c r="AH174" s="119">
        <f t="shared" si="69"/>
        <v>1</v>
      </c>
      <c r="AI174" s="119">
        <f t="shared" si="70"/>
        <v>0.82517482517482521</v>
      </c>
      <c r="AJ174" s="119">
        <f t="shared" si="71"/>
        <v>1</v>
      </c>
      <c r="AK174" s="119">
        <f t="shared" si="72"/>
        <v>0.19871794871794879</v>
      </c>
      <c r="AL174" s="119">
        <f t="shared" si="73"/>
        <v>0.39903846153846162</v>
      </c>
      <c r="AM174" s="119">
        <f t="shared" si="74"/>
        <v>0</v>
      </c>
      <c r="AN174" s="119">
        <f t="shared" si="75"/>
        <v>1</v>
      </c>
      <c r="AO174" s="119">
        <f t="shared" si="76"/>
        <v>0.2</v>
      </c>
      <c r="AP174" s="119">
        <f t="shared" si="77"/>
        <v>1</v>
      </c>
      <c r="AQ174" s="119">
        <f t="shared" si="78"/>
        <v>0.5</v>
      </c>
      <c r="AR174" s="119">
        <f t="shared" si="79"/>
        <v>0.472024876206105</v>
      </c>
    </row>
    <row r="175" spans="1:44" ht="12.6" customHeight="1" x14ac:dyDescent="0.25">
      <c r="A175" s="114">
        <v>172</v>
      </c>
      <c r="B175" s="115">
        <v>234.14</v>
      </c>
      <c r="C175" s="115">
        <v>225.95</v>
      </c>
      <c r="D175" s="115">
        <v>101.15</v>
      </c>
      <c r="E175" s="115">
        <v>44.95</v>
      </c>
      <c r="F175" s="115">
        <v>31.01</v>
      </c>
      <c r="G175" s="115">
        <v>0</v>
      </c>
      <c r="H175" s="115">
        <v>0</v>
      </c>
      <c r="I175" s="115">
        <v>10.88</v>
      </c>
      <c r="J175" s="115">
        <v>38.43</v>
      </c>
      <c r="K175" s="115">
        <v>37.96</v>
      </c>
      <c r="L175" s="115">
        <v>100</v>
      </c>
      <c r="M175" s="115">
        <v>99</v>
      </c>
      <c r="N175" s="115">
        <v>10</v>
      </c>
      <c r="O175" s="115">
        <v>10</v>
      </c>
      <c r="P175" s="115">
        <v>20</v>
      </c>
      <c r="Q175" s="118">
        <v>12</v>
      </c>
      <c r="R175" s="116">
        <v>5</v>
      </c>
      <c r="S175" s="117">
        <v>8</v>
      </c>
      <c r="T175" s="117">
        <v>20</v>
      </c>
      <c r="U175" s="117">
        <v>2</v>
      </c>
      <c r="V175" s="113">
        <v>81.283480000000012</v>
      </c>
      <c r="X175" s="119">
        <f>($X$1-B175)/($X$1-$X$2)</f>
        <v>0.45636100383747563</v>
      </c>
      <c r="Y175" s="119">
        <f t="shared" si="60"/>
        <v>0.45339549889833175</v>
      </c>
      <c r="Z175" s="119">
        <f t="shared" si="61"/>
        <v>0.74846632897218823</v>
      </c>
      <c r="AA175" s="119">
        <f t="shared" si="62"/>
        <v>0.88875695240378572</v>
      </c>
      <c r="AB175" s="119">
        <f t="shared" si="63"/>
        <v>0.90387536788825884</v>
      </c>
      <c r="AC175" s="119">
        <f t="shared" si="64"/>
        <v>1</v>
      </c>
      <c r="AD175" s="119">
        <f t="shared" si="65"/>
        <v>1</v>
      </c>
      <c r="AE175" s="119">
        <f t="shared" si="66"/>
        <v>0.82437685444601816</v>
      </c>
      <c r="AF175" s="119">
        <f t="shared" si="67"/>
        <v>0.53358609307697114</v>
      </c>
      <c r="AG175" s="119">
        <f t="shared" si="68"/>
        <v>0.61597827592146637</v>
      </c>
      <c r="AH175" s="119">
        <f t="shared" si="69"/>
        <v>0.19871794871794879</v>
      </c>
      <c r="AI175" s="119">
        <f t="shared" si="70"/>
        <v>0.13461538461538466</v>
      </c>
      <c r="AJ175" s="119">
        <f t="shared" si="71"/>
        <v>0.91258741258741261</v>
      </c>
      <c r="AK175" s="119">
        <f t="shared" si="72"/>
        <v>0.91987179487179493</v>
      </c>
      <c r="AL175" s="119">
        <f t="shared" si="73"/>
        <v>0.83974358974358976</v>
      </c>
      <c r="AM175" s="119">
        <f t="shared" si="74"/>
        <v>0.8571428571428571</v>
      </c>
      <c r="AN175" s="119">
        <f t="shared" si="75"/>
        <v>0.33333333333333331</v>
      </c>
      <c r="AO175" s="119">
        <f t="shared" si="76"/>
        <v>0.6</v>
      </c>
      <c r="AP175" s="119">
        <f t="shared" si="77"/>
        <v>1</v>
      </c>
      <c r="AQ175" s="119">
        <f t="shared" si="78"/>
        <v>0.5</v>
      </c>
      <c r="AR175" s="119">
        <f t="shared" si="79"/>
        <v>0.77303889153162486</v>
      </c>
    </row>
    <row r="176" spans="1:44" ht="12.6" customHeight="1" x14ac:dyDescent="0.25">
      <c r="A176" s="114">
        <v>173</v>
      </c>
      <c r="B176" s="115">
        <v>263.95</v>
      </c>
      <c r="C176" s="115">
        <v>238.63</v>
      </c>
      <c r="D176" s="115">
        <v>113.47</v>
      </c>
      <c r="E176" s="115">
        <v>47.72</v>
      </c>
      <c r="F176" s="115">
        <v>23.75</v>
      </c>
      <c r="G176" s="115">
        <v>0</v>
      </c>
      <c r="H176" s="115">
        <v>0</v>
      </c>
      <c r="I176" s="115">
        <v>1.91</v>
      </c>
      <c r="J176" s="115">
        <v>33.880000000000003</v>
      </c>
      <c r="K176" s="115">
        <v>47.47</v>
      </c>
      <c r="L176" s="115">
        <v>100</v>
      </c>
      <c r="M176" s="115">
        <v>100</v>
      </c>
      <c r="N176" s="115">
        <v>50</v>
      </c>
      <c r="O176" s="115">
        <v>20</v>
      </c>
      <c r="P176" s="115">
        <v>5</v>
      </c>
      <c r="Q176" s="118">
        <v>12</v>
      </c>
      <c r="R176" s="116">
        <v>6</v>
      </c>
      <c r="S176" s="117">
        <v>8</v>
      </c>
      <c r="T176" s="117">
        <v>20</v>
      </c>
      <c r="U176" s="117">
        <v>2</v>
      </c>
      <c r="V176" s="113">
        <v>86.784710000000004</v>
      </c>
      <c r="X176" s="119">
        <f>($X$1-B176)/($X$1-$X$2)</f>
        <v>0.38067079854106051</v>
      </c>
      <c r="Y176" s="119">
        <f t="shared" si="60"/>
        <v>0.42057324022994214</v>
      </c>
      <c r="Z176" s="119">
        <f t="shared" si="61"/>
        <v>0.71038420412810244</v>
      </c>
      <c r="AA176" s="119">
        <f t="shared" si="62"/>
        <v>0.87816856528807141</v>
      </c>
      <c r="AB176" s="119">
        <f t="shared" si="63"/>
        <v>0.94174928676002923</v>
      </c>
      <c r="AC176" s="119">
        <f t="shared" si="64"/>
        <v>1</v>
      </c>
      <c r="AD176" s="119">
        <f t="shared" si="65"/>
        <v>1</v>
      </c>
      <c r="AE176" s="119">
        <f t="shared" si="66"/>
        <v>0.9692756417546291</v>
      </c>
      <c r="AF176" s="119">
        <f t="shared" si="67"/>
        <v>0.58906220737873771</v>
      </c>
      <c r="AG176" s="119">
        <f t="shared" si="68"/>
        <v>0.51560320457178366</v>
      </c>
      <c r="AH176" s="119">
        <f t="shared" si="69"/>
        <v>0.19871794871794879</v>
      </c>
      <c r="AI176" s="119">
        <f t="shared" si="70"/>
        <v>0.12587412587412591</v>
      </c>
      <c r="AJ176" s="119">
        <f t="shared" si="71"/>
        <v>0.56293706293706292</v>
      </c>
      <c r="AK176" s="119">
        <f t="shared" si="72"/>
        <v>0.83974358974358976</v>
      </c>
      <c r="AL176" s="119">
        <f t="shared" si="73"/>
        <v>0.95993589743589747</v>
      </c>
      <c r="AM176" s="119">
        <f t="shared" si="74"/>
        <v>0.8571428571428571</v>
      </c>
      <c r="AN176" s="119">
        <f t="shared" si="75"/>
        <v>0.16666666666666666</v>
      </c>
      <c r="AO176" s="119">
        <f t="shared" si="76"/>
        <v>0.6</v>
      </c>
      <c r="AP176" s="119">
        <f t="shared" si="77"/>
        <v>1</v>
      </c>
      <c r="AQ176" s="119">
        <f t="shared" si="78"/>
        <v>0.5</v>
      </c>
      <c r="AR176" s="119">
        <f t="shared" si="79"/>
        <v>0.71959799750644216</v>
      </c>
    </row>
    <row r="177" spans="1:44" ht="12.6" customHeight="1" x14ac:dyDescent="0.25">
      <c r="A177" s="114">
        <v>174</v>
      </c>
      <c r="B177" s="115">
        <v>22.844520000000003</v>
      </c>
      <c r="C177" s="115">
        <v>20.05416</v>
      </c>
      <c r="D177" s="115">
        <v>31.025159999999996</v>
      </c>
      <c r="E177" s="115">
        <v>65.213280000000012</v>
      </c>
      <c r="F177" s="115">
        <v>112.16088000000001</v>
      </c>
      <c r="G177" s="115">
        <v>35.09064</v>
      </c>
      <c r="H177" s="115">
        <v>24.103079999999999</v>
      </c>
      <c r="I177" s="115">
        <v>31.157640000000001</v>
      </c>
      <c r="J177" s="115">
        <v>7.8577199999999996</v>
      </c>
      <c r="K177" s="115">
        <v>4.3387199999999995</v>
      </c>
      <c r="L177" s="115">
        <v>0</v>
      </c>
      <c r="M177" s="115">
        <v>16.559999999999999</v>
      </c>
      <c r="N177" s="115">
        <v>0</v>
      </c>
      <c r="O177" s="115">
        <v>82.8</v>
      </c>
      <c r="P177" s="115">
        <v>62.099999999999994</v>
      </c>
      <c r="Q177" s="118">
        <v>12</v>
      </c>
      <c r="R177" s="116">
        <v>1</v>
      </c>
      <c r="S177" s="117">
        <v>8</v>
      </c>
      <c r="T177" s="117">
        <v>40</v>
      </c>
      <c r="U177" s="117">
        <v>2</v>
      </c>
      <c r="V177" s="113">
        <v>94.76</v>
      </c>
      <c r="X177" s="119">
        <f>($X$1-B177)/($X$1-$X$2)</f>
        <v>0.99285876497147685</v>
      </c>
      <c r="Y177" s="119">
        <f t="shared" si="60"/>
        <v>0.98635815814323335</v>
      </c>
      <c r="Z177" s="119">
        <f t="shared" si="61"/>
        <v>0.96522792893578768</v>
      </c>
      <c r="AA177" s="119">
        <f t="shared" si="62"/>
        <v>0.8113001102109666</v>
      </c>
      <c r="AB177" s="119">
        <f t="shared" si="63"/>
        <v>0.48052800625013559</v>
      </c>
      <c r="AC177" s="119">
        <f t="shared" si="64"/>
        <v>0.5357083883751651</v>
      </c>
      <c r="AD177" s="119">
        <f t="shared" si="65"/>
        <v>0.7742447061997032</v>
      </c>
      <c r="AE177" s="119">
        <f t="shared" si="66"/>
        <v>0.4968177189409369</v>
      </c>
      <c r="AF177" s="119">
        <f t="shared" si="67"/>
        <v>0.90634022488919408</v>
      </c>
      <c r="AG177" s="119">
        <f t="shared" si="68"/>
        <v>0.97084035571827598</v>
      </c>
      <c r="AH177" s="119">
        <f t="shared" si="69"/>
        <v>1</v>
      </c>
      <c r="AI177" s="119">
        <f t="shared" si="70"/>
        <v>0.85524475524475518</v>
      </c>
      <c r="AJ177" s="119">
        <f t="shared" si="71"/>
        <v>1</v>
      </c>
      <c r="AK177" s="119">
        <f t="shared" si="72"/>
        <v>0.33653846153846162</v>
      </c>
      <c r="AL177" s="119">
        <f t="shared" si="73"/>
        <v>0.50240384615384626</v>
      </c>
      <c r="AM177" s="119">
        <f t="shared" si="74"/>
        <v>0.8571428571428571</v>
      </c>
      <c r="AN177" s="119">
        <f t="shared" si="75"/>
        <v>1</v>
      </c>
      <c r="AO177" s="119">
        <f t="shared" si="76"/>
        <v>0.6</v>
      </c>
      <c r="AP177" s="119">
        <f t="shared" si="77"/>
        <v>0</v>
      </c>
      <c r="AQ177" s="119">
        <f t="shared" si="78"/>
        <v>0.5</v>
      </c>
      <c r="AR177" s="119">
        <f t="shared" si="79"/>
        <v>0.64212320955718338</v>
      </c>
    </row>
    <row r="178" spans="1:44" ht="12.6" customHeight="1" x14ac:dyDescent="0.25">
      <c r="A178" s="114">
        <v>175</v>
      </c>
      <c r="B178" s="115">
        <v>82.01339999999999</v>
      </c>
      <c r="C178" s="115">
        <v>33.492600000000003</v>
      </c>
      <c r="D178" s="115">
        <v>21.652200000000001</v>
      </c>
      <c r="E178" s="115">
        <v>18.207719999999998</v>
      </c>
      <c r="F178" s="115">
        <v>51.435359999999996</v>
      </c>
      <c r="G178" s="115">
        <v>5.7794400000000001</v>
      </c>
      <c r="H178" s="115">
        <v>27.125279999999997</v>
      </c>
      <c r="I178" s="115">
        <v>27.37368</v>
      </c>
      <c r="J178" s="115">
        <v>54.532080000000001</v>
      </c>
      <c r="K178" s="115">
        <v>22.322880000000001</v>
      </c>
      <c r="L178" s="115">
        <v>24.839999999999996</v>
      </c>
      <c r="M178" s="115">
        <v>74.52</v>
      </c>
      <c r="N178" s="115">
        <v>0</v>
      </c>
      <c r="O178" s="115">
        <v>12.419999999999998</v>
      </c>
      <c r="P178" s="115">
        <v>33.119999999999997</v>
      </c>
      <c r="Q178" s="118">
        <v>12</v>
      </c>
      <c r="R178" s="116">
        <v>2</v>
      </c>
      <c r="S178" s="117">
        <v>7</v>
      </c>
      <c r="T178" s="117">
        <v>40</v>
      </c>
      <c r="U178" s="117">
        <v>2</v>
      </c>
      <c r="V178" s="113">
        <v>74.623499999999993</v>
      </c>
      <c r="X178" s="119">
        <f>($X$1-B178)/($X$1-$X$2)</f>
        <v>0.84262378763638957</v>
      </c>
      <c r="Y178" s="119">
        <f t="shared" si="60"/>
        <v>0.95157267282938229</v>
      </c>
      <c r="Z178" s="119">
        <f t="shared" si="61"/>
        <v>0.99420051277333821</v>
      </c>
      <c r="AA178" s="119">
        <f t="shared" si="62"/>
        <v>0.99097991738458746</v>
      </c>
      <c r="AB178" s="119">
        <f t="shared" si="63"/>
        <v>0.79732048805813427</v>
      </c>
      <c r="AC178" s="119">
        <f t="shared" si="64"/>
        <v>0.92353101818920846</v>
      </c>
      <c r="AD178" s="119">
        <f t="shared" si="65"/>
        <v>0.74593804792518992</v>
      </c>
      <c r="AE178" s="119">
        <f t="shared" si="66"/>
        <v>0.55794271506404625</v>
      </c>
      <c r="AF178" s="119">
        <f t="shared" si="67"/>
        <v>0.33726063580747861</v>
      </c>
      <c r="AG178" s="119">
        <f t="shared" si="68"/>
        <v>0.78102317978093527</v>
      </c>
      <c r="AH178" s="119">
        <f t="shared" si="69"/>
        <v>0.8009615384615385</v>
      </c>
      <c r="AI178" s="119">
        <f t="shared" si="70"/>
        <v>0.34860139860139866</v>
      </c>
      <c r="AJ178" s="119">
        <f t="shared" si="71"/>
        <v>1</v>
      </c>
      <c r="AK178" s="119">
        <f t="shared" si="72"/>
        <v>0.90048076923076925</v>
      </c>
      <c r="AL178" s="119">
        <f t="shared" si="73"/>
        <v>0.73461538461538456</v>
      </c>
      <c r="AM178" s="119">
        <f t="shared" si="74"/>
        <v>0.8571428571428571</v>
      </c>
      <c r="AN178" s="119">
        <f t="shared" si="75"/>
        <v>0.83333333333333337</v>
      </c>
      <c r="AO178" s="119">
        <f t="shared" si="76"/>
        <v>0.7</v>
      </c>
      <c r="AP178" s="119">
        <f t="shared" si="77"/>
        <v>0</v>
      </c>
      <c r="AQ178" s="119">
        <f t="shared" si="78"/>
        <v>0.5</v>
      </c>
      <c r="AR178" s="119">
        <f t="shared" si="79"/>
        <v>0.83773629291092344</v>
      </c>
    </row>
    <row r="179" spans="1:44" ht="12.6" customHeight="1" x14ac:dyDescent="0.25">
      <c r="A179" s="114">
        <v>176</v>
      </c>
      <c r="B179" s="115">
        <v>203.01732000000001</v>
      </c>
      <c r="C179" s="115">
        <v>181.14156</v>
      </c>
      <c r="D179" s="115">
        <v>89.58959999999999</v>
      </c>
      <c r="E179" s="115">
        <v>38.154239999999994</v>
      </c>
      <c r="F179" s="115">
        <v>22.736880000000003</v>
      </c>
      <c r="G179" s="115">
        <v>0</v>
      </c>
      <c r="H179" s="115">
        <v>0</v>
      </c>
      <c r="I179" s="115">
        <v>1.9043999999999996</v>
      </c>
      <c r="J179" s="115">
        <v>29.16216</v>
      </c>
      <c r="K179" s="115">
        <v>38.543399999999998</v>
      </c>
      <c r="L179" s="115">
        <v>82.8</v>
      </c>
      <c r="M179" s="115">
        <v>82.8</v>
      </c>
      <c r="N179" s="115">
        <v>8.2799999999999994</v>
      </c>
      <c r="O179" s="115">
        <v>0</v>
      </c>
      <c r="P179" s="115">
        <v>18.216000000000001</v>
      </c>
      <c r="Q179" s="118">
        <v>12</v>
      </c>
      <c r="R179" s="116">
        <v>3</v>
      </c>
      <c r="S179" s="117">
        <v>5</v>
      </c>
      <c r="T179" s="117">
        <v>40</v>
      </c>
      <c r="U179" s="117">
        <v>2</v>
      </c>
      <c r="V179" s="113">
        <v>69.885499999999993</v>
      </c>
      <c r="X179" s="119">
        <f>($X$1-B179)/($X$1-$X$2)</f>
        <v>0.53538421881817444</v>
      </c>
      <c r="Y179" s="119">
        <f t="shared" si="60"/>
        <v>0.56938242383579341</v>
      </c>
      <c r="Z179" s="119">
        <f t="shared" si="61"/>
        <v>0.78420046826176371</v>
      </c>
      <c r="AA179" s="119">
        <f t="shared" si="62"/>
        <v>0.91473389739493571</v>
      </c>
      <c r="AB179" s="119">
        <f t="shared" si="63"/>
        <v>0.94703452432027269</v>
      </c>
      <c r="AC179" s="119">
        <f t="shared" si="64"/>
        <v>1</v>
      </c>
      <c r="AD179" s="119">
        <f t="shared" si="65"/>
        <v>1</v>
      </c>
      <c r="AE179" s="119">
        <f t="shared" si="66"/>
        <v>0.96936610253600342</v>
      </c>
      <c r="AF179" s="119">
        <f t="shared" si="67"/>
        <v>0.64658471970784692</v>
      </c>
      <c r="AG179" s="119">
        <f t="shared" si="68"/>
        <v>0.60982067164960463</v>
      </c>
      <c r="AH179" s="119">
        <f t="shared" si="69"/>
        <v>0.33653846153846162</v>
      </c>
      <c r="AI179" s="119">
        <f t="shared" si="70"/>
        <v>0.27622377622377631</v>
      </c>
      <c r="AJ179" s="119">
        <f t="shared" si="71"/>
        <v>0.92762237762237765</v>
      </c>
      <c r="AK179" s="119">
        <f t="shared" si="72"/>
        <v>1</v>
      </c>
      <c r="AL179" s="119">
        <f t="shared" si="73"/>
        <v>0.85403846153846152</v>
      </c>
      <c r="AM179" s="119">
        <f t="shared" si="74"/>
        <v>0.8571428571428571</v>
      </c>
      <c r="AN179" s="119">
        <f t="shared" si="75"/>
        <v>0.66666666666666663</v>
      </c>
      <c r="AO179" s="119">
        <f t="shared" si="76"/>
        <v>0.9</v>
      </c>
      <c r="AP179" s="119">
        <f t="shared" si="77"/>
        <v>0</v>
      </c>
      <c r="AQ179" s="119">
        <f t="shared" si="78"/>
        <v>0.5</v>
      </c>
      <c r="AR179" s="119">
        <f t="shared" si="79"/>
        <v>0.88376290075886221</v>
      </c>
    </row>
    <row r="180" spans="1:44" ht="12.6" customHeight="1" x14ac:dyDescent="0.25">
      <c r="A180" s="114">
        <v>177</v>
      </c>
      <c r="B180" s="115">
        <v>331.63</v>
      </c>
      <c r="C180" s="115">
        <v>238.21</v>
      </c>
      <c r="D180" s="115">
        <v>201.08</v>
      </c>
      <c r="E180" s="115">
        <v>98.06</v>
      </c>
      <c r="F180" s="115">
        <v>34.520000000000003</v>
      </c>
      <c r="G180" s="115">
        <v>0</v>
      </c>
      <c r="H180" s="115">
        <v>0</v>
      </c>
      <c r="I180" s="115">
        <v>0.14000000000000001</v>
      </c>
      <c r="J180" s="115">
        <v>14.94</v>
      </c>
      <c r="K180" s="115">
        <v>50</v>
      </c>
      <c r="L180" s="115">
        <v>100</v>
      </c>
      <c r="M180" s="115">
        <v>100</v>
      </c>
      <c r="N180" s="115">
        <v>100</v>
      </c>
      <c r="O180" s="115">
        <v>93.6</v>
      </c>
      <c r="P180" s="115">
        <v>18.8</v>
      </c>
      <c r="Q180" s="118">
        <v>17</v>
      </c>
      <c r="R180" s="116">
        <v>1</v>
      </c>
      <c r="S180" s="117">
        <v>7</v>
      </c>
      <c r="T180" s="117">
        <v>20</v>
      </c>
      <c r="U180" s="117">
        <v>2</v>
      </c>
      <c r="V180" s="113">
        <v>130.12093000000002</v>
      </c>
      <c r="X180" s="119">
        <f>($X$1-B180)/($X$1-$X$2)</f>
        <v>0.20882534082682444</v>
      </c>
      <c r="Y180" s="119">
        <f t="shared" si="60"/>
        <v>0.4216604128356774</v>
      </c>
      <c r="Z180" s="119">
        <f t="shared" si="61"/>
        <v>0.43957454847953409</v>
      </c>
      <c r="AA180" s="119">
        <f t="shared" si="62"/>
        <v>0.68574278644148234</v>
      </c>
      <c r="AB180" s="119">
        <f t="shared" si="63"/>
        <v>0.88556442364033672</v>
      </c>
      <c r="AC180" s="119">
        <f t="shared" si="64"/>
        <v>1</v>
      </c>
      <c r="AD180" s="119">
        <f t="shared" si="65"/>
        <v>1</v>
      </c>
      <c r="AE180" s="119">
        <f t="shared" si="66"/>
        <v>0.9978677101533181</v>
      </c>
      <c r="AF180" s="119">
        <f t="shared" si="67"/>
        <v>0.81998915350521262</v>
      </c>
      <c r="AG180" s="119">
        <f t="shared" si="68"/>
        <v>0.48889984699926026</v>
      </c>
      <c r="AH180" s="119">
        <f t="shared" si="69"/>
        <v>0.19871794871794879</v>
      </c>
      <c r="AI180" s="119">
        <f t="shared" si="70"/>
        <v>0.12587412587412591</v>
      </c>
      <c r="AJ180" s="119">
        <f t="shared" si="71"/>
        <v>0.12587412587412591</v>
      </c>
      <c r="AK180" s="119">
        <f t="shared" si="72"/>
        <v>0.25000000000000011</v>
      </c>
      <c r="AL180" s="119">
        <f t="shared" si="73"/>
        <v>0.84935897435897445</v>
      </c>
      <c r="AM180" s="119">
        <f t="shared" si="74"/>
        <v>0.14285714285714285</v>
      </c>
      <c r="AN180" s="119">
        <f t="shared" si="75"/>
        <v>1</v>
      </c>
      <c r="AO180" s="119">
        <f t="shared" si="76"/>
        <v>0.7</v>
      </c>
      <c r="AP180" s="119">
        <f t="shared" si="77"/>
        <v>1</v>
      </c>
      <c r="AQ180" s="119">
        <f t="shared" si="78"/>
        <v>0.5</v>
      </c>
      <c r="AR180" s="119">
        <f t="shared" si="79"/>
        <v>0.29861462824683821</v>
      </c>
    </row>
    <row r="181" spans="1:44" ht="12.6" customHeight="1" x14ac:dyDescent="0.25">
      <c r="A181" s="114">
        <v>178</v>
      </c>
      <c r="B181" s="115">
        <v>214.02</v>
      </c>
      <c r="C181" s="115">
        <v>179.32</v>
      </c>
      <c r="D181" s="115">
        <v>111.58</v>
      </c>
      <c r="E181" s="115">
        <v>51.45</v>
      </c>
      <c r="F181" s="115">
        <v>47.99</v>
      </c>
      <c r="G181" s="115">
        <v>0</v>
      </c>
      <c r="H181" s="115">
        <v>0.26</v>
      </c>
      <c r="I181" s="115">
        <v>14.13</v>
      </c>
      <c r="J181" s="115">
        <v>42.72</v>
      </c>
      <c r="K181" s="115">
        <v>38.68</v>
      </c>
      <c r="L181" s="115">
        <v>100</v>
      </c>
      <c r="M181" s="115">
        <v>100</v>
      </c>
      <c r="N181" s="115">
        <v>3</v>
      </c>
      <c r="O181" s="115">
        <v>4</v>
      </c>
      <c r="P181" s="115">
        <v>3</v>
      </c>
      <c r="Q181" s="118">
        <v>13</v>
      </c>
      <c r="R181" s="116">
        <v>2</v>
      </c>
      <c r="S181" s="117">
        <v>8</v>
      </c>
      <c r="T181" s="117">
        <v>20</v>
      </c>
      <c r="U181" s="117">
        <v>2</v>
      </c>
      <c r="V181" s="113">
        <v>109.91233000000001</v>
      </c>
      <c r="X181" s="119">
        <f>($X$1-B181)/($X$1-$X$2)</f>
        <v>0.5074474490090245</v>
      </c>
      <c r="Y181" s="119">
        <f t="shared" si="60"/>
        <v>0.57409754319699147</v>
      </c>
      <c r="Z181" s="119">
        <f t="shared" si="61"/>
        <v>0.71622634828032017</v>
      </c>
      <c r="AA181" s="119">
        <f t="shared" si="62"/>
        <v>0.86391055664488958</v>
      </c>
      <c r="AB181" s="119">
        <f t="shared" si="63"/>
        <v>0.81529421879147346</v>
      </c>
      <c r="AC181" s="119">
        <f t="shared" si="64"/>
        <v>1</v>
      </c>
      <c r="AD181" s="119">
        <f t="shared" si="65"/>
        <v>0.99756477693356704</v>
      </c>
      <c r="AE181" s="119">
        <f t="shared" si="66"/>
        <v>0.77187729382695625</v>
      </c>
      <c r="AF181" s="119">
        <f t="shared" si="67"/>
        <v>0.48128004244959116</v>
      </c>
      <c r="AG181" s="119">
        <f t="shared" si="68"/>
        <v>0.60837890143442408</v>
      </c>
      <c r="AH181" s="119">
        <f t="shared" si="69"/>
        <v>0.19871794871794879</v>
      </c>
      <c r="AI181" s="119">
        <f t="shared" si="70"/>
        <v>0.12587412587412591</v>
      </c>
      <c r="AJ181" s="119">
        <f t="shared" si="71"/>
        <v>0.97377622377622375</v>
      </c>
      <c r="AK181" s="119">
        <f t="shared" si="72"/>
        <v>0.96794871794871795</v>
      </c>
      <c r="AL181" s="119">
        <f t="shared" si="73"/>
        <v>0.97596153846153844</v>
      </c>
      <c r="AM181" s="119">
        <f t="shared" si="74"/>
        <v>0.7142857142857143</v>
      </c>
      <c r="AN181" s="119">
        <f t="shared" si="75"/>
        <v>0.83333333333333337</v>
      </c>
      <c r="AO181" s="119">
        <f t="shared" si="76"/>
        <v>0.6</v>
      </c>
      <c r="AP181" s="119">
        <f t="shared" si="77"/>
        <v>1</v>
      </c>
      <c r="AQ181" s="119">
        <f t="shared" si="78"/>
        <v>0.5</v>
      </c>
      <c r="AR181" s="119">
        <f t="shared" si="79"/>
        <v>0.49492811650261204</v>
      </c>
    </row>
    <row r="182" spans="1:44" ht="12.6" customHeight="1" x14ac:dyDescent="0.25">
      <c r="A182" s="114">
        <v>179</v>
      </c>
      <c r="B182" s="115">
        <v>252.72</v>
      </c>
      <c r="C182" s="115">
        <v>321.39999999999998</v>
      </c>
      <c r="D182" s="115">
        <v>275.07</v>
      </c>
      <c r="E182" s="115">
        <v>222.32</v>
      </c>
      <c r="F182" s="115">
        <v>148.01</v>
      </c>
      <c r="G182" s="115">
        <v>1.53</v>
      </c>
      <c r="H182" s="115">
        <v>1.55</v>
      </c>
      <c r="I182" s="115">
        <v>0.01</v>
      </c>
      <c r="J182" s="115">
        <v>0.22</v>
      </c>
      <c r="K182" s="115">
        <v>3.23</v>
      </c>
      <c r="L182" s="115">
        <v>100</v>
      </c>
      <c r="M182" s="115">
        <v>82</v>
      </c>
      <c r="N182" s="115">
        <v>100</v>
      </c>
      <c r="O182" s="115">
        <v>100</v>
      </c>
      <c r="P182" s="115">
        <v>36.9</v>
      </c>
      <c r="Q182" s="118">
        <v>11</v>
      </c>
      <c r="R182" s="116">
        <v>3</v>
      </c>
      <c r="S182" s="117">
        <v>6</v>
      </c>
      <c r="T182" s="117">
        <v>20</v>
      </c>
      <c r="U182" s="117">
        <v>2</v>
      </c>
      <c r="V182" s="113">
        <v>95.54177</v>
      </c>
      <c r="X182" s="119">
        <f>($X$1-B182)/($X$1-$X$2)</f>
        <v>0.40918475377349056</v>
      </c>
      <c r="Y182" s="119">
        <f t="shared" si="60"/>
        <v>0.20632258171396387</v>
      </c>
      <c r="Z182" s="119">
        <f t="shared" si="61"/>
        <v>0.21086542370567771</v>
      </c>
      <c r="AA182" s="119">
        <f t="shared" si="62"/>
        <v>0.21075614997987824</v>
      </c>
      <c r="AB182" s="119">
        <f t="shared" si="63"/>
        <v>0.29351055962419059</v>
      </c>
      <c r="AC182" s="119">
        <f t="shared" si="64"/>
        <v>0.97975624936490191</v>
      </c>
      <c r="AD182" s="119">
        <f t="shared" si="65"/>
        <v>0.98548232402703473</v>
      </c>
      <c r="AE182" s="119">
        <f t="shared" si="66"/>
        <v>0.9999676925780806</v>
      </c>
      <c r="AF182" s="119">
        <f t="shared" si="67"/>
        <v>0.9994635276858731</v>
      </c>
      <c r="AG182" s="119">
        <f t="shared" si="68"/>
        <v>0.98254254805337793</v>
      </c>
      <c r="AH182" s="119">
        <f t="shared" si="69"/>
        <v>0.19871794871794879</v>
      </c>
      <c r="AI182" s="119">
        <f t="shared" si="70"/>
        <v>0.28321678321678323</v>
      </c>
      <c r="AJ182" s="119">
        <f t="shared" si="71"/>
        <v>0.12587412587412591</v>
      </c>
      <c r="AK182" s="119">
        <f t="shared" si="72"/>
        <v>0.19871794871794879</v>
      </c>
      <c r="AL182" s="119">
        <f t="shared" si="73"/>
        <v>0.70432692307692302</v>
      </c>
      <c r="AM182" s="119">
        <f t="shared" si="74"/>
        <v>1</v>
      </c>
      <c r="AN182" s="119">
        <f t="shared" si="75"/>
        <v>0.66666666666666663</v>
      </c>
      <c r="AO182" s="119">
        <f t="shared" si="76"/>
        <v>0.8</v>
      </c>
      <c r="AP182" s="119">
        <f t="shared" si="77"/>
        <v>1</v>
      </c>
      <c r="AQ182" s="119">
        <f t="shared" si="78"/>
        <v>0.5</v>
      </c>
      <c r="AR182" s="119">
        <f t="shared" si="79"/>
        <v>0.63452881926227356</v>
      </c>
    </row>
    <row r="183" spans="1:44" ht="12.6" customHeight="1" x14ac:dyDescent="0.25">
      <c r="A183" s="114">
        <v>180</v>
      </c>
      <c r="B183" s="115">
        <v>250.96</v>
      </c>
      <c r="C183" s="115">
        <v>107.69</v>
      </c>
      <c r="D183" s="115">
        <v>48.58</v>
      </c>
      <c r="E183" s="115">
        <v>28.62</v>
      </c>
      <c r="F183" s="115">
        <v>25.48</v>
      </c>
      <c r="G183" s="115">
        <v>0</v>
      </c>
      <c r="H183" s="115">
        <v>7.71</v>
      </c>
      <c r="I183" s="115">
        <v>34.64</v>
      </c>
      <c r="J183" s="115">
        <v>37.909999999999997</v>
      </c>
      <c r="K183" s="115">
        <v>24.66</v>
      </c>
      <c r="L183" s="115">
        <v>100</v>
      </c>
      <c r="M183" s="115">
        <v>90</v>
      </c>
      <c r="N183" s="115">
        <v>90</v>
      </c>
      <c r="O183" s="115">
        <v>15</v>
      </c>
      <c r="P183" s="115">
        <v>0</v>
      </c>
      <c r="Q183" s="118">
        <v>18</v>
      </c>
      <c r="R183" s="116">
        <v>1</v>
      </c>
      <c r="S183" s="117">
        <v>9</v>
      </c>
      <c r="T183" s="117">
        <v>20</v>
      </c>
      <c r="U183" s="117">
        <v>2</v>
      </c>
      <c r="V183" s="113">
        <v>134.05038000000002</v>
      </c>
      <c r="X183" s="119">
        <f>($X$1-B183)/($X$1-$X$2)</f>
        <v>0.41365354818213501</v>
      </c>
      <c r="Y183" s="119">
        <f t="shared" si="60"/>
        <v>0.75951224259894301</v>
      </c>
      <c r="Z183" s="119">
        <f t="shared" si="61"/>
        <v>0.91096448668757735</v>
      </c>
      <c r="AA183" s="119">
        <f t="shared" si="62"/>
        <v>0.95117874359498145</v>
      </c>
      <c r="AB183" s="119">
        <f t="shared" si="63"/>
        <v>0.9327242344668939</v>
      </c>
      <c r="AC183" s="119">
        <f t="shared" si="64"/>
        <v>1</v>
      </c>
      <c r="AD183" s="119">
        <f t="shared" si="65"/>
        <v>0.92778626983770185</v>
      </c>
      <c r="AE183" s="119">
        <f t="shared" si="66"/>
        <v>0.44056468204327642</v>
      </c>
      <c r="AF183" s="119">
        <f t="shared" si="67"/>
        <v>0.53992622042574445</v>
      </c>
      <c r="AG183" s="119">
        <f t="shared" si="68"/>
        <v>0.75635561019599629</v>
      </c>
      <c r="AH183" s="119">
        <f t="shared" si="69"/>
        <v>0.19871794871794879</v>
      </c>
      <c r="AI183" s="119">
        <f t="shared" si="70"/>
        <v>0.21328671328671334</v>
      </c>
      <c r="AJ183" s="119">
        <f t="shared" si="71"/>
        <v>0.21328671328671334</v>
      </c>
      <c r="AK183" s="119">
        <f t="shared" si="72"/>
        <v>0.87980769230769229</v>
      </c>
      <c r="AL183" s="119">
        <f t="shared" si="73"/>
        <v>1</v>
      </c>
      <c r="AM183" s="119">
        <f t="shared" si="74"/>
        <v>0</v>
      </c>
      <c r="AN183" s="119">
        <f t="shared" si="75"/>
        <v>1</v>
      </c>
      <c r="AO183" s="119">
        <f t="shared" si="76"/>
        <v>0.5</v>
      </c>
      <c r="AP183" s="119">
        <f t="shared" si="77"/>
        <v>1</v>
      </c>
      <c r="AQ183" s="119">
        <f t="shared" si="78"/>
        <v>0.5</v>
      </c>
      <c r="AR183" s="119">
        <f t="shared" si="79"/>
        <v>0.26044256108599328</v>
      </c>
    </row>
    <row r="184" spans="1:44" ht="12.6" customHeight="1" x14ac:dyDescent="0.25">
      <c r="A184" s="114">
        <v>181</v>
      </c>
      <c r="B184" s="115">
        <v>241.34</v>
      </c>
      <c r="C184" s="115">
        <v>105.8</v>
      </c>
      <c r="D184" s="115">
        <v>49.86</v>
      </c>
      <c r="E184" s="115">
        <v>29.17</v>
      </c>
      <c r="F184" s="115">
        <v>15.73</v>
      </c>
      <c r="G184" s="115">
        <v>0</v>
      </c>
      <c r="H184" s="115">
        <v>8.89</v>
      </c>
      <c r="I184" s="115">
        <v>34.35</v>
      </c>
      <c r="J184" s="115">
        <v>35.71</v>
      </c>
      <c r="K184" s="115">
        <v>77.180000000000007</v>
      </c>
      <c r="L184" s="115">
        <v>97</v>
      </c>
      <c r="M184" s="115">
        <v>5</v>
      </c>
      <c r="N184" s="115">
        <v>30</v>
      </c>
      <c r="O184" s="115">
        <v>5</v>
      </c>
      <c r="P184" s="115">
        <v>30</v>
      </c>
      <c r="Q184" s="118">
        <v>12</v>
      </c>
      <c r="R184" s="116">
        <v>2</v>
      </c>
      <c r="S184" s="117">
        <v>9</v>
      </c>
      <c r="T184" s="117">
        <v>20</v>
      </c>
      <c r="U184" s="117">
        <v>2</v>
      </c>
      <c r="V184" s="113">
        <v>106.65650000000001</v>
      </c>
      <c r="X184" s="119">
        <f>($X$1-B184)/($X$1-$X$2)</f>
        <v>0.43807957216574833</v>
      </c>
      <c r="Y184" s="119">
        <f t="shared" si="60"/>
        <v>0.76440451932475184</v>
      </c>
      <c r="Z184" s="119">
        <f t="shared" si="61"/>
        <v>0.90700790228819173</v>
      </c>
      <c r="AA184" s="119">
        <f t="shared" si="62"/>
        <v>0.9490763562615363</v>
      </c>
      <c r="AB184" s="119">
        <f t="shared" si="63"/>
        <v>0.98358796848889962</v>
      </c>
      <c r="AC184" s="119">
        <f t="shared" si="64"/>
        <v>1</v>
      </c>
      <c r="AD184" s="119">
        <f t="shared" si="65"/>
        <v>0.91673410361312169</v>
      </c>
      <c r="AE184" s="119">
        <f t="shared" si="66"/>
        <v>0.44524925822159273</v>
      </c>
      <c r="AF184" s="119">
        <f t="shared" si="67"/>
        <v>0.56674983613209318</v>
      </c>
      <c r="AG184" s="119">
        <f t="shared" si="68"/>
        <v>0.20202346011341635</v>
      </c>
      <c r="AH184" s="119">
        <f t="shared" si="69"/>
        <v>0.22275641025641033</v>
      </c>
      <c r="AI184" s="119">
        <f t="shared" si="70"/>
        <v>0.95629370629370625</v>
      </c>
      <c r="AJ184" s="119">
        <f t="shared" si="71"/>
        <v>0.73776223776223782</v>
      </c>
      <c r="AK184" s="119">
        <f t="shared" si="72"/>
        <v>0.95993589743589747</v>
      </c>
      <c r="AL184" s="119">
        <f t="shared" si="73"/>
        <v>0.75961538461538469</v>
      </c>
      <c r="AM184" s="119">
        <f t="shared" si="74"/>
        <v>0.8571428571428571</v>
      </c>
      <c r="AN184" s="119">
        <f t="shared" si="75"/>
        <v>0.83333333333333337</v>
      </c>
      <c r="AO184" s="119">
        <f t="shared" si="76"/>
        <v>0.5</v>
      </c>
      <c r="AP184" s="119">
        <f t="shared" si="77"/>
        <v>1</v>
      </c>
      <c r="AQ184" s="119">
        <f t="shared" si="78"/>
        <v>0.5</v>
      </c>
      <c r="AR184" s="119">
        <f t="shared" si="79"/>
        <v>0.52655640072159782</v>
      </c>
    </row>
    <row r="185" spans="1:44" ht="12.6" customHeight="1" x14ac:dyDescent="0.25">
      <c r="A185" s="114">
        <v>182</v>
      </c>
      <c r="B185" s="115">
        <v>117.1</v>
      </c>
      <c r="C185" s="115">
        <v>41.39</v>
      </c>
      <c r="D185" s="115">
        <v>27.6</v>
      </c>
      <c r="E185" s="115">
        <v>19.809999999999999</v>
      </c>
      <c r="F185" s="115">
        <v>38.909999999999997</v>
      </c>
      <c r="G185" s="115">
        <v>3.28</v>
      </c>
      <c r="H185" s="115">
        <v>39.4</v>
      </c>
      <c r="I185" s="115">
        <v>49.61</v>
      </c>
      <c r="J185" s="115">
        <v>50.87</v>
      </c>
      <c r="K185" s="115">
        <v>32.92</v>
      </c>
      <c r="L185" s="115">
        <v>40</v>
      </c>
      <c r="M185" s="115">
        <v>20</v>
      </c>
      <c r="N185" s="115">
        <v>5</v>
      </c>
      <c r="O185" s="115">
        <v>13</v>
      </c>
      <c r="P185" s="115">
        <v>30</v>
      </c>
      <c r="Q185" s="118">
        <v>13</v>
      </c>
      <c r="R185" s="116">
        <v>3</v>
      </c>
      <c r="S185" s="117">
        <v>10</v>
      </c>
      <c r="T185" s="117">
        <v>20</v>
      </c>
      <c r="U185" s="117">
        <v>2</v>
      </c>
      <c r="V185" s="113">
        <v>104.29883000000001</v>
      </c>
      <c r="X185" s="119">
        <f>($X$1-B185)/($X$1-$X$2)</f>
        <v>0.75353583201233054</v>
      </c>
      <c r="Y185" s="119">
        <f t="shared" si="60"/>
        <v>0.93113020393287282</v>
      </c>
      <c r="Z185" s="119">
        <f t="shared" si="61"/>
        <v>0.97581537785875583</v>
      </c>
      <c r="AA185" s="119">
        <f t="shared" si="62"/>
        <v>0.98485516615434676</v>
      </c>
      <c r="AB185" s="119">
        <f t="shared" si="63"/>
        <v>0.86266270134735168</v>
      </c>
      <c r="AC185" s="119">
        <f t="shared" si="64"/>
        <v>0.95660163262541065</v>
      </c>
      <c r="AD185" s="119">
        <f t="shared" si="65"/>
        <v>0.63097004300978576</v>
      </c>
      <c r="AE185" s="119">
        <f t="shared" si="66"/>
        <v>0.19874362897639752</v>
      </c>
      <c r="AF185" s="119">
        <f t="shared" si="67"/>
        <v>0.38191073881016296</v>
      </c>
      <c r="AG185" s="119">
        <f t="shared" si="68"/>
        <v>0.66917389733076182</v>
      </c>
      <c r="AH185" s="119">
        <f t="shared" si="69"/>
        <v>0.67948717948717952</v>
      </c>
      <c r="AI185" s="119">
        <f t="shared" si="70"/>
        <v>0.82517482517482521</v>
      </c>
      <c r="AJ185" s="119">
        <f t="shared" si="71"/>
        <v>0.95629370629370625</v>
      </c>
      <c r="AK185" s="119">
        <f t="shared" si="72"/>
        <v>0.89583333333333337</v>
      </c>
      <c r="AL185" s="119">
        <f t="shared" si="73"/>
        <v>0.75961538461538469</v>
      </c>
      <c r="AM185" s="119">
        <f t="shared" si="74"/>
        <v>0.7142857142857143</v>
      </c>
      <c r="AN185" s="119">
        <f t="shared" si="75"/>
        <v>0.66666666666666663</v>
      </c>
      <c r="AO185" s="119">
        <f t="shared" si="76"/>
        <v>0.4</v>
      </c>
      <c r="AP185" s="119">
        <f t="shared" si="77"/>
        <v>1</v>
      </c>
      <c r="AQ185" s="119">
        <f t="shared" si="78"/>
        <v>0.5</v>
      </c>
      <c r="AR185" s="119">
        <f t="shared" si="79"/>
        <v>0.54945964101810474</v>
      </c>
    </row>
    <row r="186" spans="1:44" ht="12.6" customHeight="1" x14ac:dyDescent="0.25">
      <c r="A186" s="114">
        <v>183</v>
      </c>
      <c r="B186" s="115">
        <v>397.95599999999996</v>
      </c>
      <c r="C186" s="115">
        <v>285.85199999999998</v>
      </c>
      <c r="D186" s="115">
        <v>241.29599999999999</v>
      </c>
      <c r="E186" s="115">
        <v>117.672</v>
      </c>
      <c r="F186" s="115">
        <v>41.423999999999999</v>
      </c>
      <c r="G186" s="115">
        <v>0</v>
      </c>
      <c r="H186" s="115">
        <v>0</v>
      </c>
      <c r="I186" s="115">
        <v>0.16800000000000001</v>
      </c>
      <c r="J186" s="115">
        <v>17.927999999999997</v>
      </c>
      <c r="K186" s="115">
        <v>60</v>
      </c>
      <c r="L186" s="115">
        <v>109</v>
      </c>
      <c r="M186" s="115">
        <v>110</v>
      </c>
      <c r="N186" s="115">
        <v>105</v>
      </c>
      <c r="O186" s="115">
        <v>112.32</v>
      </c>
      <c r="P186" s="115">
        <v>22.56</v>
      </c>
      <c r="Q186" s="118">
        <v>18</v>
      </c>
      <c r="R186" s="116">
        <v>1</v>
      </c>
      <c r="S186" s="117">
        <v>8</v>
      </c>
      <c r="T186" s="117">
        <v>30</v>
      </c>
      <c r="U186" s="117">
        <v>2</v>
      </c>
      <c r="V186" s="113">
        <v>128</v>
      </c>
      <c r="X186" s="119">
        <f>($X$1-B186)/($X$1-$X$2)</f>
        <v>4.0417807901966092E-2</v>
      </c>
      <c r="Y186" s="119">
        <f t="shared" si="60"/>
        <v>0.29833880025843645</v>
      </c>
      <c r="Z186" s="119">
        <f t="shared" si="61"/>
        <v>0.31526361238133965</v>
      </c>
      <c r="AA186" s="119">
        <f t="shared" si="62"/>
        <v>0.61077547665325627</v>
      </c>
      <c r="AB186" s="119">
        <f t="shared" si="63"/>
        <v>0.84954768315952367</v>
      </c>
      <c r="AC186" s="119">
        <f t="shared" si="64"/>
        <v>1</v>
      </c>
      <c r="AD186" s="119">
        <f t="shared" si="65"/>
        <v>1</v>
      </c>
      <c r="AE186" s="119">
        <f t="shared" si="66"/>
        <v>0.9974154062464462</v>
      </c>
      <c r="AF186" s="119">
        <f t="shared" si="67"/>
        <v>0.78355780635495353</v>
      </c>
      <c r="AG186" s="119">
        <f t="shared" si="68"/>
        <v>0.38335297912367389</v>
      </c>
      <c r="AH186" s="119">
        <f t="shared" si="69"/>
        <v>0.12660256410256418</v>
      </c>
      <c r="AI186" s="119">
        <f t="shared" si="70"/>
        <v>3.8461538461538512E-2</v>
      </c>
      <c r="AJ186" s="119">
        <f t="shared" si="71"/>
        <v>8.2167832167832217E-2</v>
      </c>
      <c r="AK186" s="119">
        <f t="shared" si="72"/>
        <v>0.10000000000000013</v>
      </c>
      <c r="AL186" s="119">
        <f t="shared" si="73"/>
        <v>0.81923076923076921</v>
      </c>
      <c r="AM186" s="119">
        <f t="shared" si="74"/>
        <v>0</v>
      </c>
      <c r="AN186" s="119">
        <f t="shared" si="75"/>
        <v>1</v>
      </c>
      <c r="AO186" s="119">
        <f t="shared" si="76"/>
        <v>0.6</v>
      </c>
      <c r="AP186" s="119">
        <f t="shared" si="77"/>
        <v>0.5</v>
      </c>
      <c r="AQ186" s="119">
        <f t="shared" si="78"/>
        <v>0.5</v>
      </c>
      <c r="AR186" s="119">
        <f t="shared" si="79"/>
        <v>0.31921809244754096</v>
      </c>
    </row>
    <row r="187" spans="1:44" ht="12.6" customHeight="1" x14ac:dyDescent="0.25">
      <c r="A187" s="114">
        <v>184</v>
      </c>
      <c r="B187" s="115">
        <v>256.82400000000001</v>
      </c>
      <c r="C187" s="115">
        <v>215.184</v>
      </c>
      <c r="D187" s="115">
        <v>133.89599999999999</v>
      </c>
      <c r="E187" s="115">
        <v>61.74</v>
      </c>
      <c r="F187" s="115">
        <v>57.588000000000001</v>
      </c>
      <c r="G187" s="115">
        <v>0</v>
      </c>
      <c r="H187" s="115">
        <v>0.312</v>
      </c>
      <c r="I187" s="115">
        <v>16.956</v>
      </c>
      <c r="J187" s="115">
        <v>51.263999999999996</v>
      </c>
      <c r="K187" s="115">
        <v>46.415999999999997</v>
      </c>
      <c r="L187" s="115">
        <v>108</v>
      </c>
      <c r="M187" s="115">
        <v>110</v>
      </c>
      <c r="N187" s="115">
        <v>7</v>
      </c>
      <c r="O187" s="115">
        <v>1.08</v>
      </c>
      <c r="P187" s="115">
        <v>4</v>
      </c>
      <c r="Q187" s="118">
        <v>16</v>
      </c>
      <c r="R187" s="116">
        <v>2</v>
      </c>
      <c r="S187" s="117">
        <v>9</v>
      </c>
      <c r="T187" s="117">
        <v>30</v>
      </c>
      <c r="U187" s="117">
        <v>2</v>
      </c>
      <c r="V187" s="113">
        <v>131.89479600000001</v>
      </c>
      <c r="X187" s="119">
        <f>($X$1-B187)/($X$1-$X$2)</f>
        <v>0.39876433772060604</v>
      </c>
      <c r="Y187" s="119">
        <f t="shared" si="60"/>
        <v>0.48126335669201331</v>
      </c>
      <c r="Z187" s="119">
        <f t="shared" si="61"/>
        <v>0.64724577214228285</v>
      </c>
      <c r="AA187" s="119">
        <f t="shared" si="62"/>
        <v>0.82457680089734475</v>
      </c>
      <c r="AB187" s="119">
        <f t="shared" si="63"/>
        <v>0.76522343734088782</v>
      </c>
      <c r="AC187" s="119">
        <f t="shared" si="64"/>
        <v>1</v>
      </c>
      <c r="AD187" s="119">
        <f t="shared" si="65"/>
        <v>0.99707773232028052</v>
      </c>
      <c r="AE187" s="119">
        <f t="shared" si="66"/>
        <v>0.72622690665481193</v>
      </c>
      <c r="AF187" s="119">
        <f t="shared" si="67"/>
        <v>0.37710687308820784</v>
      </c>
      <c r="AG187" s="119">
        <f t="shared" si="68"/>
        <v>0.52672784444587051</v>
      </c>
      <c r="AH187" s="119">
        <f t="shared" si="69"/>
        <v>0.13461538461538469</v>
      </c>
      <c r="AI187" s="119">
        <f t="shared" si="70"/>
        <v>3.8461538461538512E-2</v>
      </c>
      <c r="AJ187" s="119">
        <f t="shared" si="71"/>
        <v>0.93881118881118886</v>
      </c>
      <c r="AK187" s="119">
        <f t="shared" si="72"/>
        <v>0.99134615384615388</v>
      </c>
      <c r="AL187" s="119">
        <f t="shared" si="73"/>
        <v>0.96794871794871795</v>
      </c>
      <c r="AM187" s="119">
        <f t="shared" si="74"/>
        <v>0.2857142857142857</v>
      </c>
      <c r="AN187" s="119">
        <f t="shared" si="75"/>
        <v>0.83333333333333337</v>
      </c>
      <c r="AO187" s="119">
        <f t="shared" si="76"/>
        <v>0.5</v>
      </c>
      <c r="AP187" s="119">
        <f t="shared" si="77"/>
        <v>0.5</v>
      </c>
      <c r="AQ187" s="119">
        <f t="shared" si="78"/>
        <v>0.5</v>
      </c>
      <c r="AR187" s="119">
        <f t="shared" si="79"/>
        <v>0.28138266649994254</v>
      </c>
    </row>
    <row r="188" spans="1:44" ht="12.6" customHeight="1" x14ac:dyDescent="0.25">
      <c r="A188" s="114">
        <v>185</v>
      </c>
      <c r="B188" s="115">
        <v>303.26400000000001</v>
      </c>
      <c r="C188" s="115">
        <v>385.67999999999995</v>
      </c>
      <c r="D188" s="115">
        <v>330.084</v>
      </c>
      <c r="E188" s="115">
        <v>266.78399999999999</v>
      </c>
      <c r="F188" s="115">
        <v>177.61199999999999</v>
      </c>
      <c r="G188" s="115">
        <v>1.8359999999999999</v>
      </c>
      <c r="H188" s="115">
        <v>1.8599999999999999</v>
      </c>
      <c r="I188" s="115">
        <v>1.2E-2</v>
      </c>
      <c r="J188" s="115">
        <v>0.26400000000000001</v>
      </c>
      <c r="K188" s="115">
        <v>3.8759999999999999</v>
      </c>
      <c r="L188" s="115">
        <v>107</v>
      </c>
      <c r="M188" s="115">
        <v>110</v>
      </c>
      <c r="N188" s="115">
        <v>110</v>
      </c>
      <c r="O188" s="115">
        <v>120</v>
      </c>
      <c r="P188" s="115">
        <v>44.279999999999994</v>
      </c>
      <c r="Q188" s="118">
        <v>18</v>
      </c>
      <c r="R188" s="116">
        <v>1</v>
      </c>
      <c r="S188" s="117">
        <v>7</v>
      </c>
      <c r="T188" s="117">
        <v>30</v>
      </c>
      <c r="U188" s="117">
        <v>2</v>
      </c>
      <c r="V188" s="113">
        <v>116.76080000000002</v>
      </c>
      <c r="X188" s="119">
        <f>($X$1-B188)/($X$1-$X$2)</f>
        <v>0.28084910343796538</v>
      </c>
      <c r="Y188" s="119">
        <f t="shared" si="60"/>
        <v>3.9933402912380171E-2</v>
      </c>
      <c r="Z188" s="119">
        <f t="shared" si="61"/>
        <v>4.0812662652711891E-2</v>
      </c>
      <c r="AA188" s="119">
        <f t="shared" si="62"/>
        <v>4.079151289933125E-2</v>
      </c>
      <c r="AB188" s="119">
        <f t="shared" si="63"/>
        <v>0.13908304634014829</v>
      </c>
      <c r="AC188" s="119">
        <f t="shared" si="64"/>
        <v>0.97570749923788236</v>
      </c>
      <c r="AD188" s="119">
        <f t="shared" si="65"/>
        <v>0.98257878883244165</v>
      </c>
      <c r="AE188" s="119">
        <f t="shared" si="66"/>
        <v>0.9999353851561612</v>
      </c>
      <c r="AF188" s="119">
        <f t="shared" si="67"/>
        <v>0.99892705537174609</v>
      </c>
      <c r="AG188" s="119">
        <f t="shared" si="68"/>
        <v>0.97572422038861506</v>
      </c>
      <c r="AH188" s="119">
        <f t="shared" si="69"/>
        <v>0.1426282051282052</v>
      </c>
      <c r="AI188" s="119">
        <f t="shared" si="70"/>
        <v>3.8461538461538512E-2</v>
      </c>
      <c r="AJ188" s="119">
        <f t="shared" si="71"/>
        <v>3.8461538461538512E-2</v>
      </c>
      <c r="AK188" s="119">
        <f t="shared" si="72"/>
        <v>3.8461538461538547E-2</v>
      </c>
      <c r="AL188" s="119">
        <f t="shared" si="73"/>
        <v>0.64519230769230773</v>
      </c>
      <c r="AM188" s="119">
        <f t="shared" si="74"/>
        <v>0</v>
      </c>
      <c r="AN188" s="119">
        <f t="shared" si="75"/>
        <v>1</v>
      </c>
      <c r="AO188" s="119">
        <f t="shared" si="76"/>
        <v>0.7</v>
      </c>
      <c r="AP188" s="119">
        <f t="shared" si="77"/>
        <v>0.5</v>
      </c>
      <c r="AQ188" s="119">
        <f t="shared" si="78"/>
        <v>0.5</v>
      </c>
      <c r="AR188" s="119">
        <f t="shared" si="79"/>
        <v>0.42839965659371088</v>
      </c>
    </row>
    <row r="189" spans="1:44" ht="12.6" customHeight="1" x14ac:dyDescent="0.25">
      <c r="A189" s="114">
        <v>186</v>
      </c>
      <c r="B189" s="115">
        <v>25.04</v>
      </c>
      <c r="C189" s="115">
        <v>18.48</v>
      </c>
      <c r="D189" s="115">
        <v>33.31</v>
      </c>
      <c r="E189" s="115">
        <v>75.44</v>
      </c>
      <c r="F189" s="115">
        <v>163.68</v>
      </c>
      <c r="G189" s="115">
        <v>47.39</v>
      </c>
      <c r="H189" s="115">
        <v>85.55</v>
      </c>
      <c r="I189" s="115">
        <v>41.85</v>
      </c>
      <c r="J189" s="115">
        <v>19.87</v>
      </c>
      <c r="K189" s="115">
        <v>1.97</v>
      </c>
      <c r="L189" s="115">
        <v>0</v>
      </c>
      <c r="M189" s="115">
        <v>14</v>
      </c>
      <c r="N189" s="115">
        <v>35</v>
      </c>
      <c r="O189" s="115">
        <v>50</v>
      </c>
      <c r="P189" s="115">
        <v>30</v>
      </c>
      <c r="Q189" s="116">
        <v>13</v>
      </c>
      <c r="R189" s="116">
        <v>5</v>
      </c>
      <c r="S189" s="117">
        <v>11</v>
      </c>
      <c r="T189" s="117">
        <v>20</v>
      </c>
      <c r="U189" s="117">
        <v>2</v>
      </c>
      <c r="V189" s="113">
        <v>86.313999999999993</v>
      </c>
      <c r="X189" s="119">
        <f>($X$1-B189)/($X$1-$X$2)</f>
        <v>0.98728424863722075</v>
      </c>
      <c r="Y189" s="119">
        <f t="shared" si="60"/>
        <v>0.99043288106952931</v>
      </c>
      <c r="Z189" s="119">
        <f t="shared" si="61"/>
        <v>0.95816530213962192</v>
      </c>
      <c r="AA189" s="119">
        <f t="shared" si="62"/>
        <v>0.77220824368244079</v>
      </c>
      <c r="AB189" s="119">
        <f t="shared" si="63"/>
        <v>0.21176340966266957</v>
      </c>
      <c r="AC189" s="119">
        <f t="shared" si="64"/>
        <v>0.37297297869457707</v>
      </c>
      <c r="AD189" s="119">
        <f t="shared" si="65"/>
        <v>0.19871794871794879</v>
      </c>
      <c r="AE189" s="119">
        <f t="shared" si="66"/>
        <v>0.3240964260237576</v>
      </c>
      <c r="AF189" s="119">
        <f t="shared" si="67"/>
        <v>0.75987986921780382</v>
      </c>
      <c r="AG189" s="119">
        <f t="shared" si="68"/>
        <v>0.99584145340570185</v>
      </c>
      <c r="AH189" s="119">
        <f t="shared" si="69"/>
        <v>1</v>
      </c>
      <c r="AI189" s="119">
        <f t="shared" si="70"/>
        <v>0.8776223776223776</v>
      </c>
      <c r="AJ189" s="119">
        <f t="shared" si="71"/>
        <v>0.69405594405594406</v>
      </c>
      <c r="AK189" s="119">
        <f t="shared" si="72"/>
        <v>0.59935897435897445</v>
      </c>
      <c r="AL189" s="119">
        <f t="shared" si="73"/>
        <v>0.75961538461538469</v>
      </c>
      <c r="AM189" s="119">
        <f t="shared" si="74"/>
        <v>0.7142857142857143</v>
      </c>
      <c r="AN189" s="119">
        <f t="shared" si="75"/>
        <v>0.33333333333333331</v>
      </c>
      <c r="AO189" s="119">
        <f t="shared" si="76"/>
        <v>0.3</v>
      </c>
      <c r="AP189" s="119">
        <f t="shared" si="77"/>
        <v>1</v>
      </c>
      <c r="AQ189" s="119">
        <f t="shared" si="78"/>
        <v>0.5</v>
      </c>
      <c r="AR189" s="119">
        <f t="shared" si="79"/>
        <v>0.72417064093829175</v>
      </c>
    </row>
    <row r="190" spans="1:44" ht="12.6" customHeight="1" x14ac:dyDescent="0.25">
      <c r="A190" s="114">
        <v>187</v>
      </c>
      <c r="B190" s="115">
        <v>27.1</v>
      </c>
      <c r="C190" s="115">
        <v>19.64</v>
      </c>
      <c r="D190" s="115">
        <v>37.68</v>
      </c>
      <c r="E190" s="115">
        <v>70.489999999999995</v>
      </c>
      <c r="F190" s="115">
        <v>126.51</v>
      </c>
      <c r="G190" s="115">
        <v>60.56</v>
      </c>
      <c r="H190" s="115">
        <v>62.12</v>
      </c>
      <c r="I190" s="115">
        <v>43.41</v>
      </c>
      <c r="J190" s="115">
        <v>22.03</v>
      </c>
      <c r="K190" s="115">
        <v>10.66</v>
      </c>
      <c r="L190" s="115">
        <v>15</v>
      </c>
      <c r="M190" s="115">
        <v>10</v>
      </c>
      <c r="N190" s="115">
        <v>45</v>
      </c>
      <c r="O190" s="115">
        <v>70</v>
      </c>
      <c r="P190" s="115">
        <v>90</v>
      </c>
      <c r="Q190" s="116">
        <v>12</v>
      </c>
      <c r="R190" s="116">
        <v>6</v>
      </c>
      <c r="S190" s="117">
        <v>11</v>
      </c>
      <c r="T190" s="117">
        <v>20</v>
      </c>
      <c r="U190" s="117">
        <v>2</v>
      </c>
      <c r="V190" s="113">
        <v>80.855000000000004</v>
      </c>
      <c r="X190" s="119">
        <f>($X$1-B190)/($X$1-$X$2)</f>
        <v>0.98205372790892098</v>
      </c>
      <c r="Y190" s="119">
        <f t="shared" si="60"/>
        <v>0.98743021387273666</v>
      </c>
      <c r="Z190" s="119">
        <f t="shared" si="61"/>
        <v>0.9446572757135947</v>
      </c>
      <c r="AA190" s="119">
        <f t="shared" si="62"/>
        <v>0.79112972968344619</v>
      </c>
      <c r="AB190" s="119">
        <f t="shared" si="63"/>
        <v>0.40567161413425434</v>
      </c>
      <c r="AC190" s="119">
        <f t="shared" si="64"/>
        <v>0.19871794871794868</v>
      </c>
      <c r="AD190" s="119">
        <f t="shared" si="65"/>
        <v>0.41816901197380452</v>
      </c>
      <c r="AE190" s="119">
        <f t="shared" si="66"/>
        <v>0.29889663692660795</v>
      </c>
      <c r="AF190" s="119">
        <f t="shared" si="67"/>
        <v>0.73354395561520691</v>
      </c>
      <c r="AG190" s="119">
        <f t="shared" si="68"/>
        <v>0.90412122522181726</v>
      </c>
      <c r="AH190" s="119">
        <f t="shared" si="69"/>
        <v>0.87980769230769229</v>
      </c>
      <c r="AI190" s="119">
        <f t="shared" si="70"/>
        <v>0.91258741258741261</v>
      </c>
      <c r="AJ190" s="119">
        <f t="shared" si="71"/>
        <v>0.60664335664335667</v>
      </c>
      <c r="AK190" s="119">
        <f t="shared" si="72"/>
        <v>0.43910256410256415</v>
      </c>
      <c r="AL190" s="119">
        <f t="shared" si="73"/>
        <v>0.27884615384615391</v>
      </c>
      <c r="AM190" s="119">
        <f t="shared" si="74"/>
        <v>0.8571428571428571</v>
      </c>
      <c r="AN190" s="119">
        <f t="shared" si="75"/>
        <v>0.16666666666666666</v>
      </c>
      <c r="AO190" s="119">
        <f t="shared" si="76"/>
        <v>0.3</v>
      </c>
      <c r="AP190" s="119">
        <f t="shared" si="77"/>
        <v>1</v>
      </c>
      <c r="AQ190" s="119">
        <f t="shared" si="78"/>
        <v>0.5</v>
      </c>
      <c r="AR190" s="119">
        <f t="shared" si="79"/>
        <v>0.77720129780656899</v>
      </c>
    </row>
    <row r="191" spans="1:44" ht="12.6" customHeight="1" x14ac:dyDescent="0.25">
      <c r="A191" s="114">
        <v>188</v>
      </c>
      <c r="B191" s="115">
        <v>209.31</v>
      </c>
      <c r="C191" s="115">
        <v>209.72</v>
      </c>
      <c r="D191" s="115">
        <v>88.36</v>
      </c>
      <c r="E191" s="115">
        <v>38.979999999999997</v>
      </c>
      <c r="F191" s="115">
        <v>22.33</v>
      </c>
      <c r="G191" s="115">
        <v>0.13</v>
      </c>
      <c r="H191" s="115">
        <v>0.5</v>
      </c>
      <c r="I191" s="115">
        <v>17.75</v>
      </c>
      <c r="J191" s="115">
        <v>51.54</v>
      </c>
      <c r="K191" s="115">
        <v>55.85</v>
      </c>
      <c r="L191" s="115">
        <v>100</v>
      </c>
      <c r="M191" s="115">
        <v>95</v>
      </c>
      <c r="N191" s="115">
        <v>100</v>
      </c>
      <c r="O191" s="115">
        <v>10</v>
      </c>
      <c r="P191" s="115">
        <v>0</v>
      </c>
      <c r="Q191" s="116">
        <v>16</v>
      </c>
      <c r="R191" s="116">
        <v>1</v>
      </c>
      <c r="S191" s="117">
        <v>7</v>
      </c>
      <c r="T191" s="117">
        <v>20</v>
      </c>
      <c r="U191" s="117">
        <v>2</v>
      </c>
      <c r="V191" s="113">
        <v>115.875</v>
      </c>
      <c r="X191" s="119">
        <f>($X$1-B191)/($X$1-$X$2)</f>
        <v>0.51940655222761267</v>
      </c>
      <c r="Y191" s="119">
        <f t="shared" si="60"/>
        <v>0.49540695459138873</v>
      </c>
      <c r="Z191" s="119">
        <f t="shared" si="61"/>
        <v>0.78800126215042343</v>
      </c>
      <c r="AA191" s="119">
        <f t="shared" si="62"/>
        <v>0.91157741127772562</v>
      </c>
      <c r="AB191" s="119">
        <f t="shared" si="63"/>
        <v>0.94915713315092631</v>
      </c>
      <c r="AC191" s="119">
        <f t="shared" si="64"/>
        <v>0.99827994275649501</v>
      </c>
      <c r="AD191" s="119">
        <f t="shared" si="65"/>
        <v>0.99531687871839825</v>
      </c>
      <c r="AE191" s="119">
        <f t="shared" si="66"/>
        <v>0.71340086015280124</v>
      </c>
      <c r="AF191" s="119">
        <f t="shared" si="67"/>
        <v>0.37374172857232041</v>
      </c>
      <c r="AG191" s="119">
        <f t="shared" si="68"/>
        <v>0.42715492929204218</v>
      </c>
      <c r="AH191" s="119">
        <f t="shared" si="69"/>
        <v>0.19871794871794879</v>
      </c>
      <c r="AI191" s="119">
        <f t="shared" si="70"/>
        <v>0.16958041958041961</v>
      </c>
      <c r="AJ191" s="119">
        <f t="shared" si="71"/>
        <v>0.12587412587412591</v>
      </c>
      <c r="AK191" s="119">
        <f t="shared" si="72"/>
        <v>0.91987179487179493</v>
      </c>
      <c r="AL191" s="119">
        <f t="shared" si="73"/>
        <v>1</v>
      </c>
      <c r="AM191" s="119">
        <f t="shared" si="74"/>
        <v>0.2857142857142857</v>
      </c>
      <c r="AN191" s="119">
        <f t="shared" si="75"/>
        <v>1</v>
      </c>
      <c r="AO191" s="119">
        <f t="shared" si="76"/>
        <v>0.7</v>
      </c>
      <c r="AP191" s="119">
        <f t="shared" si="77"/>
        <v>1</v>
      </c>
      <c r="AQ191" s="119">
        <f t="shared" si="78"/>
        <v>0.5</v>
      </c>
      <c r="AR191" s="119">
        <f t="shared" si="79"/>
        <v>0.43700463110441268</v>
      </c>
    </row>
    <row r="192" spans="1:44" ht="12.6" customHeight="1" x14ac:dyDescent="0.25">
      <c r="A192" s="114">
        <v>189</v>
      </c>
      <c r="B192" s="115">
        <v>301.15199999999999</v>
      </c>
      <c r="C192" s="115">
        <v>129.22799999999998</v>
      </c>
      <c r="D192" s="115">
        <v>58.295999999999992</v>
      </c>
      <c r="E192" s="115">
        <v>34.344000000000001</v>
      </c>
      <c r="F192" s="115">
        <v>30.576000000000001</v>
      </c>
      <c r="G192" s="115">
        <v>0</v>
      </c>
      <c r="H192" s="115">
        <v>9.2519999999999989</v>
      </c>
      <c r="I192" s="115">
        <v>41.567999999999998</v>
      </c>
      <c r="J192" s="115">
        <v>45.491999999999997</v>
      </c>
      <c r="K192" s="115">
        <v>29.591999999999999</v>
      </c>
      <c r="L192" s="115">
        <v>120</v>
      </c>
      <c r="M192" s="115">
        <v>100</v>
      </c>
      <c r="N192" s="115">
        <v>100</v>
      </c>
      <c r="O192" s="115">
        <v>18</v>
      </c>
      <c r="P192" s="115">
        <v>0</v>
      </c>
      <c r="Q192" s="118">
        <v>18</v>
      </c>
      <c r="R192" s="116">
        <v>1</v>
      </c>
      <c r="S192" s="117">
        <v>11</v>
      </c>
      <c r="T192" s="117">
        <v>30</v>
      </c>
      <c r="U192" s="117">
        <v>2</v>
      </c>
      <c r="V192" s="113">
        <v>160.86045600000003</v>
      </c>
      <c r="X192" s="119">
        <f>($X$1-B192)/($X$1-$X$2)</f>
        <v>0.28621165672833876</v>
      </c>
      <c r="Y192" s="119">
        <f t="shared" si="60"/>
        <v>0.70376099597435504</v>
      </c>
      <c r="Z192" s="119">
        <f t="shared" si="61"/>
        <v>0.88093153823099135</v>
      </c>
      <c r="AA192" s="119">
        <f t="shared" si="62"/>
        <v>0.92929862523745521</v>
      </c>
      <c r="AB192" s="119">
        <f t="shared" si="63"/>
        <v>0.90613945615139224</v>
      </c>
      <c r="AC192" s="119">
        <f t="shared" si="64"/>
        <v>1</v>
      </c>
      <c r="AD192" s="119">
        <f t="shared" si="65"/>
        <v>0.9133435238052422</v>
      </c>
      <c r="AE192" s="119">
        <f t="shared" si="66"/>
        <v>0.32865177251439626</v>
      </c>
      <c r="AF192" s="119">
        <f t="shared" si="67"/>
        <v>0.44748228665959178</v>
      </c>
      <c r="AG192" s="119">
        <f t="shared" si="68"/>
        <v>0.70429989495975709</v>
      </c>
      <c r="AH192" s="119">
        <f t="shared" si="69"/>
        <v>3.8461538461538547E-2</v>
      </c>
      <c r="AI192" s="119">
        <f t="shared" si="70"/>
        <v>0.12587412587412591</v>
      </c>
      <c r="AJ192" s="119">
        <f t="shared" si="71"/>
        <v>0.12587412587412591</v>
      </c>
      <c r="AK192" s="119">
        <f t="shared" si="72"/>
        <v>0.85576923076923084</v>
      </c>
      <c r="AL192" s="119">
        <f t="shared" si="73"/>
        <v>1</v>
      </c>
      <c r="AM192" s="119">
        <f t="shared" si="74"/>
        <v>0</v>
      </c>
      <c r="AN192" s="119">
        <f t="shared" si="75"/>
        <v>1</v>
      </c>
      <c r="AO192" s="119">
        <f t="shared" si="76"/>
        <v>0.3</v>
      </c>
      <c r="AP192" s="119">
        <f t="shared" si="77"/>
        <v>0.5</v>
      </c>
      <c r="AQ192" s="119">
        <f t="shared" si="78"/>
        <v>0.5</v>
      </c>
      <c r="AR192" s="119">
        <f t="shared" si="79"/>
        <v>0</v>
      </c>
    </row>
    <row r="193" spans="1:44" ht="12.6" customHeight="1" x14ac:dyDescent="0.25">
      <c r="A193" s="114">
        <v>190</v>
      </c>
      <c r="B193" s="115">
        <v>289.608</v>
      </c>
      <c r="C193" s="115">
        <v>126.96</v>
      </c>
      <c r="D193" s="115">
        <v>59.831999999999994</v>
      </c>
      <c r="E193" s="115">
        <v>35.003999999999998</v>
      </c>
      <c r="F193" s="115">
        <v>18.876000000000001</v>
      </c>
      <c r="G193" s="115">
        <v>0</v>
      </c>
      <c r="H193" s="115">
        <v>10.668000000000001</v>
      </c>
      <c r="I193" s="115">
        <v>41.22</v>
      </c>
      <c r="J193" s="115">
        <v>42.851999999999997</v>
      </c>
      <c r="K193" s="115">
        <v>92.616</v>
      </c>
      <c r="L193" s="115">
        <v>110</v>
      </c>
      <c r="M193" s="115">
        <v>12</v>
      </c>
      <c r="N193" s="115">
        <v>40</v>
      </c>
      <c r="O193" s="115">
        <v>6</v>
      </c>
      <c r="P193" s="115">
        <v>36</v>
      </c>
      <c r="Q193" s="118">
        <v>15</v>
      </c>
      <c r="R193" s="116">
        <v>2</v>
      </c>
      <c r="S193" s="117">
        <v>11</v>
      </c>
      <c r="T193" s="117">
        <v>30</v>
      </c>
      <c r="U193" s="117">
        <v>2</v>
      </c>
      <c r="V193" s="113">
        <v>127.98780000000001</v>
      </c>
      <c r="X193" s="119">
        <f>($X$1-B193)/($X$1-$X$2)</f>
        <v>0.31552288550867469</v>
      </c>
      <c r="Y193" s="119">
        <f t="shared" si="60"/>
        <v>0.70963172804532582</v>
      </c>
      <c r="Z193" s="119">
        <f t="shared" si="61"/>
        <v>0.87618363695172874</v>
      </c>
      <c r="AA193" s="119">
        <f t="shared" si="62"/>
        <v>0.92677576043732113</v>
      </c>
      <c r="AB193" s="119">
        <f t="shared" si="63"/>
        <v>0.96717593697779902</v>
      </c>
      <c r="AC193" s="119">
        <f t="shared" si="64"/>
        <v>1</v>
      </c>
      <c r="AD193" s="119">
        <f t="shared" si="65"/>
        <v>0.90008092433574605</v>
      </c>
      <c r="AE193" s="119">
        <f t="shared" si="66"/>
        <v>0.33427326392837575</v>
      </c>
      <c r="AF193" s="119">
        <f t="shared" si="67"/>
        <v>0.47967062550721024</v>
      </c>
      <c r="AG193" s="119">
        <f t="shared" si="68"/>
        <v>3.9101314860661221E-2</v>
      </c>
      <c r="AH193" s="119">
        <f t="shared" si="69"/>
        <v>0.11858974358974367</v>
      </c>
      <c r="AI193" s="119">
        <f t="shared" si="70"/>
        <v>0.8951048951048951</v>
      </c>
      <c r="AJ193" s="119">
        <f t="shared" si="71"/>
        <v>0.65034965034965042</v>
      </c>
      <c r="AK193" s="119">
        <f t="shared" si="72"/>
        <v>0.95192307692307698</v>
      </c>
      <c r="AL193" s="119">
        <f t="shared" si="73"/>
        <v>0.71153846153846156</v>
      </c>
      <c r="AM193" s="119">
        <f t="shared" si="74"/>
        <v>0.42857142857142855</v>
      </c>
      <c r="AN193" s="119">
        <f t="shared" si="75"/>
        <v>0.83333333333333337</v>
      </c>
      <c r="AO193" s="119">
        <f t="shared" si="76"/>
        <v>0.3</v>
      </c>
      <c r="AP193" s="119">
        <f t="shared" si="77"/>
        <v>0.5</v>
      </c>
      <c r="AQ193" s="119">
        <f t="shared" si="78"/>
        <v>0.5</v>
      </c>
      <c r="AR193" s="119">
        <f t="shared" si="79"/>
        <v>0.31933660756272553</v>
      </c>
    </row>
    <row r="194" spans="1:44" ht="12.6" customHeight="1" x14ac:dyDescent="0.25">
      <c r="A194" s="114">
        <v>191</v>
      </c>
      <c r="B194" s="115">
        <v>140.51999999999998</v>
      </c>
      <c r="C194" s="115">
        <v>49.667999999999999</v>
      </c>
      <c r="D194" s="115">
        <v>33.119999999999997</v>
      </c>
      <c r="E194" s="115">
        <v>23.771999999999998</v>
      </c>
      <c r="F194" s="115">
        <v>46.691999999999993</v>
      </c>
      <c r="G194" s="115">
        <v>3.9359999999999995</v>
      </c>
      <c r="H194" s="115">
        <v>47.279999999999994</v>
      </c>
      <c r="I194" s="115">
        <v>59.531999999999996</v>
      </c>
      <c r="J194" s="115">
        <v>61.043999999999997</v>
      </c>
      <c r="K194" s="115">
        <v>39.503999999999998</v>
      </c>
      <c r="L194" s="115">
        <v>48</v>
      </c>
      <c r="M194" s="115">
        <v>12</v>
      </c>
      <c r="N194" s="115">
        <v>10</v>
      </c>
      <c r="O194" s="115">
        <v>15.6</v>
      </c>
      <c r="P194" s="115">
        <v>36</v>
      </c>
      <c r="Q194" s="118">
        <v>16</v>
      </c>
      <c r="R194" s="116">
        <v>4</v>
      </c>
      <c r="S194" s="117">
        <v>10</v>
      </c>
      <c r="T194" s="117">
        <v>30</v>
      </c>
      <c r="U194" s="117">
        <v>2</v>
      </c>
      <c r="V194" s="113">
        <v>125.15859600000002</v>
      </c>
      <c r="X194" s="119">
        <f>($X$1-B194)/($X$1-$X$2)</f>
        <v>0.69407039732457343</v>
      </c>
      <c r="Y194" s="119">
        <f t="shared" si="60"/>
        <v>0.9097025495750708</v>
      </c>
      <c r="Z194" s="119">
        <f t="shared" si="61"/>
        <v>0.9587526076364058</v>
      </c>
      <c r="AA194" s="119">
        <f t="shared" si="62"/>
        <v>0.96971033230869352</v>
      </c>
      <c r="AB194" s="119">
        <f t="shared" si="63"/>
        <v>0.82206561640794162</v>
      </c>
      <c r="AC194" s="119">
        <f t="shared" si="64"/>
        <v>0.94792195915049293</v>
      </c>
      <c r="AD194" s="119">
        <f t="shared" si="65"/>
        <v>0.55716405161174309</v>
      </c>
      <c r="AE194" s="119">
        <f t="shared" si="66"/>
        <v>3.8466508834141516E-2</v>
      </c>
      <c r="AF194" s="119">
        <f t="shared" si="67"/>
        <v>0.25786370872089398</v>
      </c>
      <c r="AG194" s="119">
        <f t="shared" si="68"/>
        <v>0.5996818395214758</v>
      </c>
      <c r="AH194" s="119">
        <f t="shared" si="69"/>
        <v>0.61538461538461542</v>
      </c>
      <c r="AI194" s="119">
        <f t="shared" si="70"/>
        <v>0.8951048951048951</v>
      </c>
      <c r="AJ194" s="119">
        <f t="shared" si="71"/>
        <v>0.91258741258741261</v>
      </c>
      <c r="AK194" s="119">
        <f t="shared" si="72"/>
        <v>0.87500000000000011</v>
      </c>
      <c r="AL194" s="119">
        <f t="shared" si="73"/>
        <v>0.71153846153846156</v>
      </c>
      <c r="AM194" s="119">
        <f t="shared" si="74"/>
        <v>0.2857142857142857</v>
      </c>
      <c r="AN194" s="119">
        <f t="shared" si="75"/>
        <v>0.5</v>
      </c>
      <c r="AO194" s="119">
        <f t="shared" si="76"/>
        <v>0.4</v>
      </c>
      <c r="AP194" s="119">
        <f t="shared" si="77"/>
        <v>0.5</v>
      </c>
      <c r="AQ194" s="119">
        <f t="shared" si="78"/>
        <v>0.5</v>
      </c>
      <c r="AR194" s="119">
        <f t="shared" si="79"/>
        <v>0.34682049591853381</v>
      </c>
    </row>
    <row r="195" spans="1:44" ht="12.6" customHeight="1" x14ac:dyDescent="0.25">
      <c r="A195" s="114">
        <v>192</v>
      </c>
      <c r="B195" s="115">
        <v>54.263999999999996</v>
      </c>
      <c r="C195" s="115">
        <v>34.716000000000001</v>
      </c>
      <c r="D195" s="115">
        <v>29.663999999999998</v>
      </c>
      <c r="E195" s="115">
        <v>46.967999999999996</v>
      </c>
      <c r="F195" s="115">
        <v>98.676000000000002</v>
      </c>
      <c r="G195" s="115">
        <v>53.243999999999993</v>
      </c>
      <c r="H195" s="115">
        <v>56.279999999999994</v>
      </c>
      <c r="I195" s="115">
        <v>40.463999999999999</v>
      </c>
      <c r="J195" s="115">
        <v>50.279999999999994</v>
      </c>
      <c r="K195" s="115">
        <v>15.143999999999998</v>
      </c>
      <c r="L195" s="115">
        <v>96</v>
      </c>
      <c r="M195" s="115">
        <v>10</v>
      </c>
      <c r="N195" s="115">
        <v>15</v>
      </c>
      <c r="O195" s="115">
        <v>0</v>
      </c>
      <c r="P195" s="115">
        <v>120</v>
      </c>
      <c r="Q195" s="118">
        <v>16</v>
      </c>
      <c r="R195" s="116">
        <v>5</v>
      </c>
      <c r="S195" s="117">
        <v>11</v>
      </c>
      <c r="T195" s="117">
        <v>30</v>
      </c>
      <c r="U195" s="117">
        <v>2</v>
      </c>
      <c r="V195" s="113">
        <v>116.940432</v>
      </c>
      <c r="X195" s="119">
        <f>($X$1-B195)/($X$1-$X$2)</f>
        <v>0.91308194875186566</v>
      </c>
      <c r="Y195" s="119">
        <f t="shared" si="60"/>
        <v>0.94840589433924749</v>
      </c>
      <c r="Z195" s="119">
        <f t="shared" si="61"/>
        <v>0.96943538551474673</v>
      </c>
      <c r="AA195" s="119">
        <f t="shared" si="62"/>
        <v>0.88104310215125459</v>
      </c>
      <c r="AB195" s="119">
        <f t="shared" si="63"/>
        <v>0.55087583698230624</v>
      </c>
      <c r="AC195" s="119">
        <f t="shared" si="64"/>
        <v>0.29551747789858762</v>
      </c>
      <c r="AD195" s="119">
        <f t="shared" si="65"/>
        <v>0.47286786854291246</v>
      </c>
      <c r="AE195" s="119">
        <f t="shared" si="66"/>
        <v>0.34648546941391756</v>
      </c>
      <c r="AF195" s="119">
        <f t="shared" si="67"/>
        <v>0.38910434484050199</v>
      </c>
      <c r="AG195" s="119">
        <f t="shared" si="68"/>
        <v>0.85679400966640418</v>
      </c>
      <c r="AH195" s="119">
        <f t="shared" si="69"/>
        <v>0.23076923076923084</v>
      </c>
      <c r="AI195" s="119">
        <f t="shared" si="70"/>
        <v>0.91258741258741261</v>
      </c>
      <c r="AJ195" s="119">
        <f t="shared" si="71"/>
        <v>0.86888111888111885</v>
      </c>
      <c r="AK195" s="119">
        <f t="shared" si="72"/>
        <v>1</v>
      </c>
      <c r="AL195" s="119">
        <f t="shared" si="73"/>
        <v>3.8461538461538547E-2</v>
      </c>
      <c r="AM195" s="119">
        <f t="shared" si="74"/>
        <v>0.2857142857142857</v>
      </c>
      <c r="AN195" s="119">
        <f t="shared" si="75"/>
        <v>0.33333333333333331</v>
      </c>
      <c r="AO195" s="119">
        <f t="shared" si="76"/>
        <v>0.3</v>
      </c>
      <c r="AP195" s="119">
        <f t="shared" si="77"/>
        <v>0.5</v>
      </c>
      <c r="AQ195" s="119">
        <f t="shared" si="78"/>
        <v>0.5</v>
      </c>
      <c r="AR195" s="119">
        <f t="shared" si="79"/>
        <v>0.42665464780921525</v>
      </c>
    </row>
    <row r="196" spans="1:44" ht="12.6" customHeight="1" x14ac:dyDescent="0.25">
      <c r="A196" s="114">
        <v>193</v>
      </c>
      <c r="B196" s="115">
        <v>30.047999999999998</v>
      </c>
      <c r="C196" s="115">
        <v>22.175999999999998</v>
      </c>
      <c r="D196" s="115">
        <v>39.972000000000001</v>
      </c>
      <c r="E196" s="115">
        <v>90.527999999999992</v>
      </c>
      <c r="F196" s="115">
        <v>196.416</v>
      </c>
      <c r="G196" s="115">
        <v>56.868000000000002</v>
      </c>
      <c r="H196" s="115">
        <v>102.66</v>
      </c>
      <c r="I196" s="115">
        <v>50.22</v>
      </c>
      <c r="J196" s="115">
        <v>23.844000000000001</v>
      </c>
      <c r="K196" s="115">
        <v>2.3639999999999999</v>
      </c>
      <c r="L196" s="115">
        <v>0</v>
      </c>
      <c r="M196" s="115">
        <v>17</v>
      </c>
      <c r="N196" s="115">
        <v>42</v>
      </c>
      <c r="O196" s="115">
        <v>60</v>
      </c>
      <c r="P196" s="115">
        <v>36</v>
      </c>
      <c r="Q196" s="118">
        <v>18</v>
      </c>
      <c r="R196" s="116">
        <v>6</v>
      </c>
      <c r="S196" s="117">
        <v>12</v>
      </c>
      <c r="T196" s="117">
        <v>30</v>
      </c>
      <c r="U196" s="117">
        <v>2</v>
      </c>
      <c r="V196" s="113">
        <v>112.898712</v>
      </c>
      <c r="X196" s="119">
        <f>($X$1-B196)/($X$1-$X$2)</f>
        <v>0.97456849727444161</v>
      </c>
      <c r="Y196" s="119">
        <f t="shared" si="60"/>
        <v>0.98086576213905874</v>
      </c>
      <c r="Z196" s="119">
        <f t="shared" si="61"/>
        <v>0.93757251677344511</v>
      </c>
      <c r="AA196" s="119">
        <f t="shared" si="62"/>
        <v>0.71453402534240629</v>
      </c>
      <c r="AB196" s="119">
        <f t="shared" si="63"/>
        <v>4.0986466386323146E-2</v>
      </c>
      <c r="AC196" s="119">
        <f t="shared" si="64"/>
        <v>0.24756757443349248</v>
      </c>
      <c r="AD196" s="119">
        <f t="shared" si="65"/>
        <v>3.8461538461538533E-2</v>
      </c>
      <c r="AE196" s="119">
        <f t="shared" si="66"/>
        <v>0.1888898652909736</v>
      </c>
      <c r="AF196" s="119">
        <f t="shared" si="67"/>
        <v>0.71142666521006304</v>
      </c>
      <c r="AG196" s="119">
        <f t="shared" si="68"/>
        <v>0.9916829068114037</v>
      </c>
      <c r="AH196" s="119">
        <f t="shared" si="69"/>
        <v>1</v>
      </c>
      <c r="AI196" s="119">
        <f t="shared" si="70"/>
        <v>0.85139860139860135</v>
      </c>
      <c r="AJ196" s="119">
        <f t="shared" si="71"/>
        <v>0.63286713286713292</v>
      </c>
      <c r="AK196" s="119">
        <f t="shared" si="72"/>
        <v>0.51923076923076927</v>
      </c>
      <c r="AL196" s="119">
        <f t="shared" si="73"/>
        <v>0.71153846153846156</v>
      </c>
      <c r="AM196" s="119">
        <f t="shared" si="74"/>
        <v>0</v>
      </c>
      <c r="AN196" s="119">
        <f t="shared" si="75"/>
        <v>0.16666666666666666</v>
      </c>
      <c r="AO196" s="119">
        <f t="shared" si="76"/>
        <v>0.2</v>
      </c>
      <c r="AP196" s="119">
        <f t="shared" si="77"/>
        <v>0.5</v>
      </c>
      <c r="AQ196" s="119">
        <f t="shared" si="78"/>
        <v>0.5</v>
      </c>
      <c r="AR196" s="119">
        <f t="shared" si="79"/>
        <v>0.46591734546037</v>
      </c>
    </row>
    <row r="197" spans="1:44" ht="12.6" customHeight="1" x14ac:dyDescent="0.25">
      <c r="A197" s="114">
        <v>194</v>
      </c>
      <c r="B197" s="115">
        <v>22.072000000000003</v>
      </c>
      <c r="C197" s="115">
        <v>19.376000000000001</v>
      </c>
      <c r="D197" s="115">
        <v>29.975999999999999</v>
      </c>
      <c r="E197" s="115">
        <v>63.00800000000001</v>
      </c>
      <c r="F197" s="115">
        <v>108.36800000000001</v>
      </c>
      <c r="G197" s="115">
        <v>33.904000000000003</v>
      </c>
      <c r="H197" s="115">
        <v>23.288</v>
      </c>
      <c r="I197" s="115">
        <v>30.104000000000003</v>
      </c>
      <c r="J197" s="115">
        <v>7.5920000000000005</v>
      </c>
      <c r="K197" s="115">
        <v>4.1920000000000002</v>
      </c>
      <c r="L197" s="115">
        <v>0</v>
      </c>
      <c r="M197" s="115">
        <v>16</v>
      </c>
      <c r="N197" s="115">
        <v>0</v>
      </c>
      <c r="O197" s="115">
        <v>80</v>
      </c>
      <c r="P197" s="115">
        <v>60</v>
      </c>
      <c r="Q197" s="118">
        <v>12</v>
      </c>
      <c r="R197" s="116">
        <v>1</v>
      </c>
      <c r="S197" s="117">
        <v>9</v>
      </c>
      <c r="T197" s="117">
        <v>40</v>
      </c>
      <c r="U197" s="117">
        <v>2</v>
      </c>
      <c r="V197" s="113">
        <v>89.816000000000003</v>
      </c>
      <c r="X197" s="119">
        <f>($X$1-B197)/($X$1-$X$2)</f>
        <v>0.99482026102634391</v>
      </c>
      <c r="Y197" s="119">
        <f t="shared" si="60"/>
        <v>0.98811357951062739</v>
      </c>
      <c r="Z197" s="119">
        <f t="shared" si="61"/>
        <v>0.96847096806739652</v>
      </c>
      <c r="AA197" s="119">
        <f t="shared" si="62"/>
        <v>0.81972984246314784</v>
      </c>
      <c r="AB197" s="119">
        <f t="shared" si="63"/>
        <v>0.50031467696781606</v>
      </c>
      <c r="AC197" s="119">
        <f t="shared" si="64"/>
        <v>0.55140907089387925</v>
      </c>
      <c r="AD197" s="119">
        <f t="shared" si="65"/>
        <v>0.78187894318811912</v>
      </c>
      <c r="AE197" s="119">
        <f t="shared" si="66"/>
        <v>0.51383791495652709</v>
      </c>
      <c r="AF197" s="119">
        <f t="shared" si="67"/>
        <v>0.90958002996441734</v>
      </c>
      <c r="AG197" s="119">
        <f t="shared" si="68"/>
        <v>0.97238893936374649</v>
      </c>
      <c r="AH197" s="119">
        <f t="shared" si="69"/>
        <v>1</v>
      </c>
      <c r="AI197" s="119">
        <f t="shared" si="70"/>
        <v>0.8601398601398601</v>
      </c>
      <c r="AJ197" s="119">
        <f t="shared" si="71"/>
        <v>1</v>
      </c>
      <c r="AK197" s="119">
        <f t="shared" si="72"/>
        <v>0.35897435897435903</v>
      </c>
      <c r="AL197" s="119">
        <f t="shared" si="73"/>
        <v>0.51923076923076927</v>
      </c>
      <c r="AM197" s="119">
        <f t="shared" si="74"/>
        <v>0.8571428571428571</v>
      </c>
      <c r="AN197" s="119">
        <f t="shared" si="75"/>
        <v>1</v>
      </c>
      <c r="AO197" s="119">
        <f t="shared" si="76"/>
        <v>0.5</v>
      </c>
      <c r="AP197" s="119">
        <f t="shared" si="77"/>
        <v>0</v>
      </c>
      <c r="AQ197" s="119">
        <f t="shared" si="78"/>
        <v>0.5</v>
      </c>
      <c r="AR197" s="119">
        <f t="shared" si="79"/>
        <v>0.69015097426807603</v>
      </c>
    </row>
    <row r="198" spans="1:44" ht="12.6" customHeight="1" x14ac:dyDescent="0.25">
      <c r="A198" s="114">
        <v>195</v>
      </c>
      <c r="B198" s="115">
        <v>187.31200000000001</v>
      </c>
      <c r="C198" s="115">
        <v>180.76</v>
      </c>
      <c r="D198" s="115">
        <v>80.920000000000016</v>
      </c>
      <c r="E198" s="115">
        <v>35.96</v>
      </c>
      <c r="F198" s="115">
        <v>24.808000000000003</v>
      </c>
      <c r="G198" s="115">
        <v>0</v>
      </c>
      <c r="H198" s="115">
        <v>0</v>
      </c>
      <c r="I198" s="115">
        <v>8.7040000000000006</v>
      </c>
      <c r="J198" s="115">
        <v>30.744</v>
      </c>
      <c r="K198" s="115">
        <v>30.368000000000002</v>
      </c>
      <c r="L198" s="115">
        <v>80</v>
      </c>
      <c r="M198" s="115">
        <v>79.2</v>
      </c>
      <c r="N198" s="115">
        <v>8</v>
      </c>
      <c r="O198" s="115">
        <v>8</v>
      </c>
      <c r="P198" s="115">
        <v>16</v>
      </c>
      <c r="Q198" s="118">
        <v>12</v>
      </c>
      <c r="R198" s="116">
        <v>4</v>
      </c>
      <c r="S198" s="117">
        <v>7</v>
      </c>
      <c r="T198" s="117">
        <v>40</v>
      </c>
      <c r="U198" s="117">
        <v>2</v>
      </c>
      <c r="V198" s="113">
        <v>65.026784000000021</v>
      </c>
      <c r="X198" s="119">
        <f>($X$1-B198)/($X$1-$X$2)</f>
        <v>0.57526140416020377</v>
      </c>
      <c r="Y198" s="119">
        <f t="shared" si="60"/>
        <v>0.57037009426304197</v>
      </c>
      <c r="Z198" s="119">
        <f t="shared" si="61"/>
        <v>0.8109989089718519</v>
      </c>
      <c r="AA198" s="119">
        <f t="shared" si="62"/>
        <v>0.92312142899955107</v>
      </c>
      <c r="AB198" s="119">
        <f t="shared" si="63"/>
        <v>0.93622991951948753</v>
      </c>
      <c r="AC198" s="119">
        <f t="shared" si="64"/>
        <v>1</v>
      </c>
      <c r="AD198" s="119">
        <f t="shared" si="65"/>
        <v>1</v>
      </c>
      <c r="AE198" s="119">
        <f t="shared" si="66"/>
        <v>0.85952732949435007</v>
      </c>
      <c r="AF198" s="119">
        <f t="shared" si="67"/>
        <v>0.6272980523128785</v>
      </c>
      <c r="AG198" s="119">
        <f t="shared" si="68"/>
        <v>0.69610945801261159</v>
      </c>
      <c r="AH198" s="119">
        <f t="shared" si="69"/>
        <v>0.35897435897435903</v>
      </c>
      <c r="AI198" s="119">
        <f t="shared" si="70"/>
        <v>0.30769230769230771</v>
      </c>
      <c r="AJ198" s="119">
        <f t="shared" si="71"/>
        <v>0.93006993006993011</v>
      </c>
      <c r="AK198" s="119">
        <f t="shared" si="72"/>
        <v>0.9358974358974359</v>
      </c>
      <c r="AL198" s="119">
        <f t="shared" si="73"/>
        <v>0.87179487179487181</v>
      </c>
      <c r="AM198" s="119">
        <f t="shared" si="74"/>
        <v>0.8571428571428571</v>
      </c>
      <c r="AN198" s="119">
        <f t="shared" si="75"/>
        <v>0.5</v>
      </c>
      <c r="AO198" s="119">
        <f t="shared" si="76"/>
        <v>0.7</v>
      </c>
      <c r="AP198" s="119">
        <f t="shared" si="77"/>
        <v>0</v>
      </c>
      <c r="AQ198" s="119">
        <f t="shared" si="78"/>
        <v>0.5</v>
      </c>
      <c r="AR198" s="119">
        <f t="shared" si="79"/>
        <v>0.93096218652849172</v>
      </c>
    </row>
    <row r="199" spans="1:44" ht="12.6" customHeight="1" x14ac:dyDescent="0.25">
      <c r="A199" s="114">
        <v>196</v>
      </c>
      <c r="B199" s="115">
        <v>30.047999999999998</v>
      </c>
      <c r="C199" s="115">
        <v>22.175999999999998</v>
      </c>
      <c r="D199" s="115">
        <v>39.972000000000001</v>
      </c>
      <c r="E199" s="115">
        <v>90.527999999999992</v>
      </c>
      <c r="F199" s="115">
        <v>196.416</v>
      </c>
      <c r="G199" s="115">
        <v>56.868000000000002</v>
      </c>
      <c r="H199" s="115">
        <v>102.66</v>
      </c>
      <c r="I199" s="115">
        <v>50.22</v>
      </c>
      <c r="J199" s="115">
        <v>23.844000000000001</v>
      </c>
      <c r="K199" s="115">
        <v>2.3639999999999999</v>
      </c>
      <c r="L199" s="115">
        <v>0</v>
      </c>
      <c r="M199" s="115">
        <v>17</v>
      </c>
      <c r="N199" s="115">
        <v>42</v>
      </c>
      <c r="O199" s="115">
        <v>60</v>
      </c>
      <c r="P199" s="115">
        <v>36</v>
      </c>
      <c r="Q199" s="116">
        <v>18</v>
      </c>
      <c r="R199" s="116">
        <v>6</v>
      </c>
      <c r="S199" s="117">
        <v>12</v>
      </c>
      <c r="T199" s="117">
        <v>30</v>
      </c>
      <c r="U199" s="117">
        <v>3</v>
      </c>
      <c r="V199" s="113">
        <v>104.58239999999999</v>
      </c>
      <c r="X199" s="119">
        <f>($X$1-B199)/($X$1-$X$2)</f>
        <v>0.97456849727444161</v>
      </c>
      <c r="Y199" s="119">
        <f t="shared" si="60"/>
        <v>0.98086576213905874</v>
      </c>
      <c r="Z199" s="119">
        <f t="shared" si="61"/>
        <v>0.93757251677344511</v>
      </c>
      <c r="AA199" s="119">
        <f t="shared" si="62"/>
        <v>0.71453402534240629</v>
      </c>
      <c r="AB199" s="119">
        <f t="shared" si="63"/>
        <v>4.0986466386323146E-2</v>
      </c>
      <c r="AC199" s="119">
        <f t="shared" si="64"/>
        <v>0.24756757443349248</v>
      </c>
      <c r="AD199" s="119">
        <f t="shared" si="65"/>
        <v>3.8461538461538533E-2</v>
      </c>
      <c r="AE199" s="119">
        <f t="shared" si="66"/>
        <v>0.1888898652909736</v>
      </c>
      <c r="AF199" s="119">
        <f t="shared" si="67"/>
        <v>0.71142666521006304</v>
      </c>
      <c r="AG199" s="119">
        <f t="shared" si="68"/>
        <v>0.9916829068114037</v>
      </c>
      <c r="AH199" s="119">
        <f t="shared" si="69"/>
        <v>1</v>
      </c>
      <c r="AI199" s="119">
        <f t="shared" si="70"/>
        <v>0.85139860139860135</v>
      </c>
      <c r="AJ199" s="119">
        <f t="shared" si="71"/>
        <v>0.63286713286713292</v>
      </c>
      <c r="AK199" s="119">
        <f t="shared" si="72"/>
        <v>0.51923076923076927</v>
      </c>
      <c r="AL199" s="119">
        <f t="shared" si="73"/>
        <v>0.71153846153846156</v>
      </c>
      <c r="AM199" s="119">
        <f t="shared" si="74"/>
        <v>0</v>
      </c>
      <c r="AN199" s="119">
        <f t="shared" si="75"/>
        <v>0.16666666666666666</v>
      </c>
      <c r="AO199" s="119">
        <f t="shared" si="76"/>
        <v>0.2</v>
      </c>
      <c r="AP199" s="119">
        <f t="shared" si="77"/>
        <v>0.5</v>
      </c>
      <c r="AQ199" s="119">
        <f t="shared" si="78"/>
        <v>0</v>
      </c>
      <c r="AR199" s="119">
        <f t="shared" si="79"/>
        <v>0.54670494173835826</v>
      </c>
    </row>
    <row r="200" spans="1:44" ht="12.6" customHeight="1" x14ac:dyDescent="0.25">
      <c r="A200" s="114">
        <v>197</v>
      </c>
      <c r="B200" s="115">
        <v>32.520000000000003</v>
      </c>
      <c r="C200" s="115">
        <v>23.568000000000001</v>
      </c>
      <c r="D200" s="115">
        <v>45.216000000000001</v>
      </c>
      <c r="E200" s="115">
        <v>84.587999999999994</v>
      </c>
      <c r="F200" s="115">
        <v>151.81200000000001</v>
      </c>
      <c r="G200" s="115">
        <v>72.671999999999997</v>
      </c>
      <c r="H200" s="115">
        <v>74.543999999999997</v>
      </c>
      <c r="I200" s="115">
        <v>52.091999999999992</v>
      </c>
      <c r="J200" s="115">
        <v>26.436</v>
      </c>
      <c r="K200" s="115">
        <v>12.792</v>
      </c>
      <c r="L200" s="115">
        <v>18</v>
      </c>
      <c r="M200" s="115">
        <v>14</v>
      </c>
      <c r="N200" s="115">
        <v>54</v>
      </c>
      <c r="O200" s="115">
        <v>84</v>
      </c>
      <c r="P200" s="115">
        <v>108</v>
      </c>
      <c r="Q200" s="116">
        <v>15</v>
      </c>
      <c r="R200" s="116">
        <v>7</v>
      </c>
      <c r="S200" s="117">
        <v>12</v>
      </c>
      <c r="T200" s="117">
        <v>30</v>
      </c>
      <c r="U200" s="117">
        <v>3</v>
      </c>
      <c r="V200" s="113">
        <v>97.968000000000004</v>
      </c>
      <c r="X200" s="119">
        <f>($X$1-B200)/($X$1-$X$2)</f>
        <v>0.96829187240048198</v>
      </c>
      <c r="Y200" s="119">
        <f t="shared" si="60"/>
        <v>0.97726256150290747</v>
      </c>
      <c r="Z200" s="119">
        <f t="shared" si="61"/>
        <v>0.92136288506221231</v>
      </c>
      <c r="AA200" s="119">
        <f t="shared" si="62"/>
        <v>0.73723980854361293</v>
      </c>
      <c r="AB200" s="119">
        <f t="shared" si="63"/>
        <v>0.27367631175222479</v>
      </c>
      <c r="AC200" s="119">
        <f t="shared" si="64"/>
        <v>3.8461538461538478E-2</v>
      </c>
      <c r="AD200" s="119">
        <f t="shared" si="65"/>
        <v>0.30180281436856543</v>
      </c>
      <c r="AE200" s="119">
        <f t="shared" si="66"/>
        <v>0.15865011837439405</v>
      </c>
      <c r="AF200" s="119">
        <f t="shared" si="67"/>
        <v>0.67982356888694673</v>
      </c>
      <c r="AG200" s="119">
        <f t="shared" si="68"/>
        <v>0.88161863299074217</v>
      </c>
      <c r="AH200" s="119">
        <f t="shared" si="69"/>
        <v>0.85576923076923084</v>
      </c>
      <c r="AI200" s="119">
        <f t="shared" si="70"/>
        <v>0.8776223776223776</v>
      </c>
      <c r="AJ200" s="119">
        <f t="shared" si="71"/>
        <v>0.52797202797202802</v>
      </c>
      <c r="AK200" s="119">
        <f t="shared" si="72"/>
        <v>0.32692307692307698</v>
      </c>
      <c r="AL200" s="119">
        <f t="shared" si="73"/>
        <v>0.13461538461538469</v>
      </c>
      <c r="AM200" s="119">
        <f t="shared" si="74"/>
        <v>0.42857142857142855</v>
      </c>
      <c r="AN200" s="119">
        <f t="shared" si="75"/>
        <v>0</v>
      </c>
      <c r="AO200" s="119">
        <f t="shared" si="76"/>
        <v>0.2</v>
      </c>
      <c r="AP200" s="119">
        <f t="shared" si="77"/>
        <v>0.5</v>
      </c>
      <c r="AQ200" s="119">
        <f t="shared" si="78"/>
        <v>0</v>
      </c>
      <c r="AR200" s="119">
        <f t="shared" si="79"/>
        <v>0.61095956287584363</v>
      </c>
    </row>
    <row r="201" spans="1:44" ht="12.6" customHeight="1" x14ac:dyDescent="0.25">
      <c r="A201" s="114">
        <v>198</v>
      </c>
      <c r="B201" s="115">
        <v>251.172</v>
      </c>
      <c r="C201" s="115">
        <v>251.66399999999999</v>
      </c>
      <c r="D201" s="115">
        <v>106.032</v>
      </c>
      <c r="E201" s="115">
        <v>46.775999999999996</v>
      </c>
      <c r="F201" s="115">
        <v>26.795999999999996</v>
      </c>
      <c r="G201" s="115">
        <v>1.2</v>
      </c>
      <c r="H201" s="115">
        <v>0.6</v>
      </c>
      <c r="I201" s="115">
        <v>21.3</v>
      </c>
      <c r="J201" s="115">
        <v>61.847999999999999</v>
      </c>
      <c r="K201" s="115">
        <v>67.02</v>
      </c>
      <c r="L201" s="115">
        <v>120</v>
      </c>
      <c r="M201" s="115">
        <v>108</v>
      </c>
      <c r="N201" s="115">
        <v>110</v>
      </c>
      <c r="O201" s="115">
        <v>12</v>
      </c>
      <c r="P201" s="115">
        <v>0</v>
      </c>
      <c r="Q201" s="116">
        <v>18</v>
      </c>
      <c r="R201" s="116">
        <v>1</v>
      </c>
      <c r="S201" s="117">
        <v>9</v>
      </c>
      <c r="T201" s="117">
        <v>30</v>
      </c>
      <c r="U201" s="117">
        <v>3</v>
      </c>
      <c r="V201" s="113">
        <v>134</v>
      </c>
      <c r="X201" s="119">
        <f>($X$1-B201)/($X$1-$X$2)</f>
        <v>0.41311526158291195</v>
      </c>
      <c r="Y201" s="119">
        <f t="shared" si="60"/>
        <v>0.38683465036528997</v>
      </c>
      <c r="Z201" s="119">
        <f t="shared" si="61"/>
        <v>0.73337566878640692</v>
      </c>
      <c r="AA201" s="119">
        <f t="shared" si="62"/>
        <v>0.88177702645674805</v>
      </c>
      <c r="AB201" s="119">
        <f t="shared" si="63"/>
        <v>0.92585893457223134</v>
      </c>
      <c r="AC201" s="119">
        <f t="shared" si="64"/>
        <v>0.98412254852149172</v>
      </c>
      <c r="AD201" s="119">
        <f t="shared" si="65"/>
        <v>0.99438025446207801</v>
      </c>
      <c r="AE201" s="119">
        <f t="shared" si="66"/>
        <v>0.65605518624582593</v>
      </c>
      <c r="AF201" s="119">
        <f t="shared" si="67"/>
        <v>0.2480608964354829</v>
      </c>
      <c r="AG201" s="119">
        <f t="shared" si="68"/>
        <v>0.30925907787501222</v>
      </c>
      <c r="AH201" s="119">
        <f t="shared" si="69"/>
        <v>3.8461538461538547E-2</v>
      </c>
      <c r="AI201" s="119">
        <f t="shared" si="70"/>
        <v>5.5944055944055993E-2</v>
      </c>
      <c r="AJ201" s="119">
        <f t="shared" si="71"/>
        <v>3.8461538461538512E-2</v>
      </c>
      <c r="AK201" s="119">
        <f t="shared" si="72"/>
        <v>0.90384615384615385</v>
      </c>
      <c r="AL201" s="119">
        <f t="shared" si="73"/>
        <v>1</v>
      </c>
      <c r="AM201" s="119">
        <f t="shared" si="74"/>
        <v>0</v>
      </c>
      <c r="AN201" s="119">
        <f t="shared" si="75"/>
        <v>1</v>
      </c>
      <c r="AO201" s="119">
        <f t="shared" si="76"/>
        <v>0.5</v>
      </c>
      <c r="AP201" s="119">
        <f t="shared" si="77"/>
        <v>0.5</v>
      </c>
      <c r="AQ201" s="119">
        <f t="shared" si="78"/>
        <v>0</v>
      </c>
      <c r="AR201" s="119">
        <f t="shared" si="79"/>
        <v>0.26093197022558384</v>
      </c>
    </row>
    <row r="202" spans="1:44" ht="12.6" customHeight="1" x14ac:dyDescent="0.25">
      <c r="A202" s="114">
        <v>199</v>
      </c>
      <c r="B202" s="115">
        <v>307.75199999999995</v>
      </c>
      <c r="C202" s="115">
        <v>263.53199999999998</v>
      </c>
      <c r="D202" s="115">
        <v>104.85599999999999</v>
      </c>
      <c r="E202" s="115">
        <v>52.643999999999998</v>
      </c>
      <c r="F202" s="115">
        <v>32.112000000000002</v>
      </c>
      <c r="G202" s="115">
        <v>0</v>
      </c>
      <c r="H202" s="115">
        <v>1.2E-2</v>
      </c>
      <c r="I202" s="115">
        <v>16.308</v>
      </c>
      <c r="J202" s="115">
        <v>50.1</v>
      </c>
      <c r="K202" s="115">
        <v>51.311999999999998</v>
      </c>
      <c r="L202" s="115">
        <v>116.39999999999999</v>
      </c>
      <c r="M202" s="115">
        <v>100</v>
      </c>
      <c r="N202" s="115">
        <v>36</v>
      </c>
      <c r="O202" s="115">
        <v>12</v>
      </c>
      <c r="P202" s="115">
        <v>15.6</v>
      </c>
      <c r="Q202" s="116">
        <v>15</v>
      </c>
      <c r="R202" s="116">
        <v>2</v>
      </c>
      <c r="S202" s="117">
        <v>9</v>
      </c>
      <c r="T202" s="117">
        <v>30</v>
      </c>
      <c r="U202" s="117">
        <v>3</v>
      </c>
      <c r="V202" s="113">
        <v>119.80799999999999</v>
      </c>
      <c r="X202" s="119">
        <f>($X$1-B202)/($X$1-$X$2)</f>
        <v>0.26945367769592221</v>
      </c>
      <c r="Y202" s="119">
        <f t="shared" si="60"/>
        <v>0.35611425873465535</v>
      </c>
      <c r="Z202" s="119">
        <f t="shared" si="61"/>
        <v>0.73701078070334225</v>
      </c>
      <c r="AA202" s="119">
        <f t="shared" si="62"/>
        <v>0.85934646487010158</v>
      </c>
      <c r="AB202" s="119">
        <f t="shared" si="63"/>
        <v>0.89812646174546396</v>
      </c>
      <c r="AC202" s="119">
        <f t="shared" si="64"/>
        <v>1</v>
      </c>
      <c r="AD202" s="119">
        <f t="shared" si="65"/>
        <v>0.99988760508924157</v>
      </c>
      <c r="AE202" s="119">
        <f t="shared" si="66"/>
        <v>0.73669451135670494</v>
      </c>
      <c r="AF202" s="119">
        <f t="shared" si="67"/>
        <v>0.39129900430738496</v>
      </c>
      <c r="AG202" s="119">
        <f t="shared" si="68"/>
        <v>0.47505209793398334</v>
      </c>
      <c r="AH202" s="119">
        <f t="shared" si="69"/>
        <v>6.7307692307692457E-2</v>
      </c>
      <c r="AI202" s="119">
        <f t="shared" si="70"/>
        <v>0.12587412587412591</v>
      </c>
      <c r="AJ202" s="119">
        <f t="shared" si="71"/>
        <v>0.68531468531468531</v>
      </c>
      <c r="AK202" s="119">
        <f t="shared" si="72"/>
        <v>0.90384615384615385</v>
      </c>
      <c r="AL202" s="119">
        <f t="shared" si="73"/>
        <v>0.87500000000000011</v>
      </c>
      <c r="AM202" s="119">
        <f t="shared" si="74"/>
        <v>0.42857142857142855</v>
      </c>
      <c r="AN202" s="119">
        <f t="shared" si="75"/>
        <v>0.83333333333333337</v>
      </c>
      <c r="AO202" s="119">
        <f t="shared" si="76"/>
        <v>0.5</v>
      </c>
      <c r="AP202" s="119">
        <f t="shared" si="77"/>
        <v>0.5</v>
      </c>
      <c r="AQ202" s="119">
        <f t="shared" si="78"/>
        <v>0</v>
      </c>
      <c r="AR202" s="119">
        <f t="shared" si="79"/>
        <v>0.39879807798791983</v>
      </c>
    </row>
    <row r="203" spans="1:44" ht="12.6" customHeight="1" x14ac:dyDescent="0.25">
      <c r="A203" s="114">
        <v>200</v>
      </c>
      <c r="B203" s="115">
        <v>290.37599999999998</v>
      </c>
      <c r="C203" s="115">
        <v>116.16</v>
      </c>
      <c r="D203" s="115">
        <v>52.824000000000005</v>
      </c>
      <c r="E203" s="115">
        <v>33.527999999999999</v>
      </c>
      <c r="F203" s="115">
        <v>23.736000000000001</v>
      </c>
      <c r="G203" s="115">
        <v>1.1879999999999999</v>
      </c>
      <c r="H203" s="115">
        <v>7.7880000000000003</v>
      </c>
      <c r="I203" s="115">
        <v>53.652000000000001</v>
      </c>
      <c r="J203" s="115">
        <v>66.947999999999993</v>
      </c>
      <c r="K203" s="115">
        <v>68.988</v>
      </c>
      <c r="L203" s="115">
        <v>120</v>
      </c>
      <c r="M203" s="115">
        <v>20</v>
      </c>
      <c r="N203" s="115">
        <v>105</v>
      </c>
      <c r="O203" s="115">
        <v>12</v>
      </c>
      <c r="P203" s="115">
        <v>0</v>
      </c>
      <c r="Q203" s="116">
        <v>18</v>
      </c>
      <c r="R203" s="116">
        <v>2</v>
      </c>
      <c r="S203" s="117">
        <v>10</v>
      </c>
      <c r="T203" s="117">
        <v>30</v>
      </c>
      <c r="U203" s="117">
        <v>3</v>
      </c>
      <c r="V203" s="113">
        <v>116.06399999999999</v>
      </c>
      <c r="X203" s="119">
        <f>($X$1-B203)/($X$1-$X$2)</f>
        <v>0.31357286613035718</v>
      </c>
      <c r="Y203" s="119">
        <f t="shared" si="60"/>
        <v>0.73758759504994775</v>
      </c>
      <c r="Z203" s="119">
        <f t="shared" si="61"/>
        <v>0.89784593653836453</v>
      </c>
      <c r="AA203" s="119">
        <f t="shared" si="62"/>
        <v>0.93241780353580273</v>
      </c>
      <c r="AB203" s="119">
        <f t="shared" si="63"/>
        <v>0.94182232186529158</v>
      </c>
      <c r="AC203" s="119">
        <f t="shared" si="64"/>
        <v>0.9842813230362768</v>
      </c>
      <c r="AD203" s="119">
        <f t="shared" si="65"/>
        <v>0.92705570291777195</v>
      </c>
      <c r="AE203" s="119">
        <f t="shared" si="66"/>
        <v>0.13345032927724421</v>
      </c>
      <c r="AF203" s="119">
        <f t="shared" si="67"/>
        <v>0.18587887820712914</v>
      </c>
      <c r="AG203" s="119">
        <f t="shared" si="68"/>
        <v>0.28848745427709682</v>
      </c>
      <c r="AH203" s="119">
        <f t="shared" si="69"/>
        <v>3.8461538461538547E-2</v>
      </c>
      <c r="AI203" s="119">
        <f t="shared" si="70"/>
        <v>0.82517482517482521</v>
      </c>
      <c r="AJ203" s="119">
        <f t="shared" si="71"/>
        <v>8.2167832167832217E-2</v>
      </c>
      <c r="AK203" s="119">
        <f t="shared" si="72"/>
        <v>0.90384615384615385</v>
      </c>
      <c r="AL203" s="119">
        <f t="shared" si="73"/>
        <v>1</v>
      </c>
      <c r="AM203" s="119">
        <f t="shared" si="74"/>
        <v>0</v>
      </c>
      <c r="AN203" s="119">
        <f t="shared" si="75"/>
        <v>0.83333333333333337</v>
      </c>
      <c r="AO203" s="119">
        <f t="shared" si="76"/>
        <v>0.4</v>
      </c>
      <c r="AP203" s="119">
        <f t="shared" si="77"/>
        <v>0.5</v>
      </c>
      <c r="AQ203" s="119">
        <f t="shared" si="78"/>
        <v>0</v>
      </c>
      <c r="AR203" s="119">
        <f t="shared" si="79"/>
        <v>0.4351686182544211</v>
      </c>
    </row>
    <row r="204" spans="1:44" ht="12.6" customHeight="1" x14ac:dyDescent="0.25">
      <c r="A204" s="114">
        <v>201</v>
      </c>
      <c r="B204" s="115">
        <v>33.828000000000003</v>
      </c>
      <c r="C204" s="115">
        <v>31.92</v>
      </c>
      <c r="D204" s="115">
        <v>41.975999999999992</v>
      </c>
      <c r="E204" s="115">
        <v>100.41600000000001</v>
      </c>
      <c r="F204" s="115">
        <v>167.54400000000001</v>
      </c>
      <c r="G204" s="115">
        <v>51.756</v>
      </c>
      <c r="H204" s="115">
        <v>34.607999999999997</v>
      </c>
      <c r="I204" s="115">
        <v>47.003999999999998</v>
      </c>
      <c r="J204" s="115">
        <v>11.843999999999999</v>
      </c>
      <c r="K204" s="115">
        <v>6.78</v>
      </c>
      <c r="L204" s="115">
        <v>0</v>
      </c>
      <c r="M204" s="115">
        <v>10</v>
      </c>
      <c r="N204" s="115">
        <v>40</v>
      </c>
      <c r="O204" s="115">
        <v>36</v>
      </c>
      <c r="P204" s="115">
        <v>120</v>
      </c>
      <c r="Q204" s="116">
        <v>15</v>
      </c>
      <c r="R204" s="116">
        <v>5</v>
      </c>
      <c r="S204" s="117">
        <v>12</v>
      </c>
      <c r="T204" s="117">
        <v>30</v>
      </c>
      <c r="U204" s="117">
        <v>3</v>
      </c>
      <c r="V204" s="113">
        <v>106.95360000000001</v>
      </c>
      <c r="X204" s="119">
        <f>($X$1-B204)/($X$1-$X$2)</f>
        <v>0.96497074564678487</v>
      </c>
      <c r="Y204" s="119">
        <f t="shared" si="60"/>
        <v>0.95564335768599962</v>
      </c>
      <c r="Z204" s="119">
        <f t="shared" si="61"/>
        <v>0.93137798932315707</v>
      </c>
      <c r="AA204" s="119">
        <f t="shared" si="62"/>
        <v>0.67673692360948867</v>
      </c>
      <c r="AB204" s="119">
        <f t="shared" si="63"/>
        <v>0.19160572061025621</v>
      </c>
      <c r="AC204" s="119">
        <f t="shared" si="64"/>
        <v>0.31520551773193778</v>
      </c>
      <c r="AD204" s="119">
        <f t="shared" si="65"/>
        <v>0.67585307737265654</v>
      </c>
      <c r="AE204" s="119">
        <f t="shared" si="66"/>
        <v>0.24084019973740534</v>
      </c>
      <c r="AF204" s="119">
        <f t="shared" si="67"/>
        <v>0.85773729633560158</v>
      </c>
      <c r="AG204" s="119">
        <f t="shared" si="68"/>
        <v>0.94507340995754474</v>
      </c>
      <c r="AH204" s="119">
        <f t="shared" si="69"/>
        <v>1</v>
      </c>
      <c r="AI204" s="119">
        <f t="shared" si="70"/>
        <v>0.91258741258741261</v>
      </c>
      <c r="AJ204" s="119">
        <f t="shared" si="71"/>
        <v>0.65034965034965042</v>
      </c>
      <c r="AK204" s="119">
        <f t="shared" si="72"/>
        <v>0.71153846153846156</v>
      </c>
      <c r="AL204" s="119">
        <f t="shared" si="73"/>
        <v>3.8461538461538547E-2</v>
      </c>
      <c r="AM204" s="119">
        <f t="shared" si="74"/>
        <v>0.42857142857142855</v>
      </c>
      <c r="AN204" s="119">
        <f t="shared" si="75"/>
        <v>0.33333333333333331</v>
      </c>
      <c r="AO204" s="119">
        <f t="shared" si="76"/>
        <v>0.2</v>
      </c>
      <c r="AP204" s="119">
        <f t="shared" si="77"/>
        <v>0.5</v>
      </c>
      <c r="AQ204" s="119">
        <f t="shared" si="78"/>
        <v>0</v>
      </c>
      <c r="AR204" s="119">
        <f t="shared" si="79"/>
        <v>0.52367026623624058</v>
      </c>
    </row>
    <row r="205" spans="1:44" ht="12.6" customHeight="1" x14ac:dyDescent="0.25">
      <c r="A205" s="114">
        <v>202</v>
      </c>
      <c r="B205" s="115">
        <v>117.35999999999999</v>
      </c>
      <c r="C205" s="115">
        <v>48.54</v>
      </c>
      <c r="D205" s="115">
        <v>31.379999999999995</v>
      </c>
      <c r="E205" s="115">
        <v>26.387999999999998</v>
      </c>
      <c r="F205" s="115">
        <v>74.543999999999997</v>
      </c>
      <c r="G205" s="115">
        <v>8.3759999999999994</v>
      </c>
      <c r="H205" s="115">
        <v>39.311999999999998</v>
      </c>
      <c r="I205" s="115">
        <v>39.672000000000004</v>
      </c>
      <c r="J205" s="115">
        <v>79.031999999999996</v>
      </c>
      <c r="K205" s="115">
        <v>32.351999999999997</v>
      </c>
      <c r="L205" s="115">
        <v>36</v>
      </c>
      <c r="M205" s="115">
        <v>100</v>
      </c>
      <c r="N205" s="115">
        <v>10</v>
      </c>
      <c r="O205" s="115">
        <v>18</v>
      </c>
      <c r="P205" s="115">
        <v>48</v>
      </c>
      <c r="Q205" s="116">
        <v>15</v>
      </c>
      <c r="R205" s="116">
        <v>6</v>
      </c>
      <c r="S205" s="117">
        <v>11</v>
      </c>
      <c r="T205" s="117">
        <v>30</v>
      </c>
      <c r="U205" s="117">
        <v>3</v>
      </c>
      <c r="V205" s="113">
        <v>101.58720000000001</v>
      </c>
      <c r="X205" s="119">
        <f>($X$1-B205)/($X$1-$X$2)</f>
        <v>0.75287566920196258</v>
      </c>
      <c r="Y205" s="119">
        <f t="shared" si="60"/>
        <v>0.91262238457333122</v>
      </c>
      <c r="Z205" s="119">
        <f t="shared" si="61"/>
        <v>0.96413108955432048</v>
      </c>
      <c r="AA205" s="119">
        <f t="shared" si="62"/>
        <v>0.95971061364634391</v>
      </c>
      <c r="AB205" s="119">
        <f t="shared" si="63"/>
        <v>0.67676749128169511</v>
      </c>
      <c r="AC205" s="119">
        <f t="shared" si="64"/>
        <v>0.88917538868001211</v>
      </c>
      <c r="AD205" s="119">
        <f t="shared" si="65"/>
        <v>0.6317942723553478</v>
      </c>
      <c r="AE205" s="119">
        <f t="shared" si="66"/>
        <v>0.35927920849400885</v>
      </c>
      <c r="AF205" s="119">
        <f t="shared" si="67"/>
        <v>3.8544072663711904E-2</v>
      </c>
      <c r="AG205" s="119">
        <f t="shared" si="68"/>
        <v>0.67516895942609523</v>
      </c>
      <c r="AH205" s="119">
        <f t="shared" si="69"/>
        <v>0.71153846153846156</v>
      </c>
      <c r="AI205" s="119">
        <f t="shared" si="70"/>
        <v>0.12587412587412591</v>
      </c>
      <c r="AJ205" s="119">
        <f t="shared" si="71"/>
        <v>0.91258741258741261</v>
      </c>
      <c r="AK205" s="119">
        <f t="shared" si="72"/>
        <v>0.85576923076923084</v>
      </c>
      <c r="AL205" s="119">
        <f t="shared" si="73"/>
        <v>0.61538461538461542</v>
      </c>
      <c r="AM205" s="119">
        <f t="shared" si="74"/>
        <v>0.42857142857142855</v>
      </c>
      <c r="AN205" s="119">
        <f t="shared" si="75"/>
        <v>0.16666666666666666</v>
      </c>
      <c r="AO205" s="119">
        <f t="shared" si="76"/>
        <v>0.3</v>
      </c>
      <c r="AP205" s="119">
        <f t="shared" si="77"/>
        <v>0.5</v>
      </c>
      <c r="AQ205" s="119">
        <f t="shared" si="78"/>
        <v>0</v>
      </c>
      <c r="AR205" s="119">
        <f t="shared" si="79"/>
        <v>0.57580137395155906</v>
      </c>
    </row>
    <row r="206" spans="1:44" ht="12.6" customHeight="1" x14ac:dyDescent="0.25">
      <c r="A206" s="114">
        <v>203</v>
      </c>
      <c r="B206" s="115">
        <v>294.22800000000001</v>
      </c>
      <c r="C206" s="115">
        <v>262.524</v>
      </c>
      <c r="D206" s="115">
        <v>129.84</v>
      </c>
      <c r="E206" s="115">
        <v>55.295999999999999</v>
      </c>
      <c r="F206" s="115">
        <v>32.951999999999998</v>
      </c>
      <c r="G206" s="115">
        <v>0</v>
      </c>
      <c r="H206" s="115">
        <v>0</v>
      </c>
      <c r="I206" s="115">
        <v>2.76</v>
      </c>
      <c r="J206" s="115">
        <v>42.263999999999996</v>
      </c>
      <c r="K206" s="115">
        <v>55.859999999999992</v>
      </c>
      <c r="L206" s="115">
        <v>120</v>
      </c>
      <c r="M206" s="115">
        <v>105</v>
      </c>
      <c r="N206" s="115">
        <v>14</v>
      </c>
      <c r="O206" s="115">
        <v>0</v>
      </c>
      <c r="P206" s="115">
        <v>26.4</v>
      </c>
      <c r="Q206" s="116">
        <v>15</v>
      </c>
      <c r="R206" s="116">
        <v>7</v>
      </c>
      <c r="S206" s="117">
        <v>9</v>
      </c>
      <c r="T206" s="117">
        <v>30</v>
      </c>
      <c r="U206" s="117">
        <v>3</v>
      </c>
      <c r="V206" s="113">
        <v>95.0976</v>
      </c>
      <c r="X206" s="119">
        <f>($X$1-B206)/($X$1-$X$2)</f>
        <v>0.30379230018598302</v>
      </c>
      <c r="Y206" s="119">
        <f t="shared" si="60"/>
        <v>0.35872347298842</v>
      </c>
      <c r="Z206" s="119">
        <f t="shared" si="61"/>
        <v>0.65978319895783577</v>
      </c>
      <c r="AA206" s="119">
        <f t="shared" si="62"/>
        <v>0.84920913540047194</v>
      </c>
      <c r="AB206" s="119">
        <f t="shared" si="63"/>
        <v>0.89374435542972186</v>
      </c>
      <c r="AC206" s="119">
        <f t="shared" si="64"/>
        <v>1</v>
      </c>
      <c r="AD206" s="119">
        <f t="shared" si="65"/>
        <v>1</v>
      </c>
      <c r="AE206" s="119">
        <f t="shared" si="66"/>
        <v>0.95554498743887439</v>
      </c>
      <c r="AF206" s="119">
        <f t="shared" si="67"/>
        <v>0.48683984643236167</v>
      </c>
      <c r="AG206" s="119">
        <f t="shared" si="68"/>
        <v>0.42704938242416673</v>
      </c>
      <c r="AH206" s="119">
        <f t="shared" si="69"/>
        <v>3.8461538461538547E-2</v>
      </c>
      <c r="AI206" s="119">
        <f t="shared" si="70"/>
        <v>8.2167832167832217E-2</v>
      </c>
      <c r="AJ206" s="119">
        <f t="shared" si="71"/>
        <v>0.8776223776223776</v>
      </c>
      <c r="AK206" s="119">
        <f t="shared" si="72"/>
        <v>1</v>
      </c>
      <c r="AL206" s="119">
        <f t="shared" si="73"/>
        <v>0.78846153846153844</v>
      </c>
      <c r="AM206" s="119">
        <f t="shared" si="74"/>
        <v>0.42857142857142855</v>
      </c>
      <c r="AN206" s="119">
        <f t="shared" si="75"/>
        <v>0</v>
      </c>
      <c r="AO206" s="119">
        <f t="shared" si="76"/>
        <v>0.5</v>
      </c>
      <c r="AP206" s="119">
        <f t="shared" si="77"/>
        <v>0.5</v>
      </c>
      <c r="AQ206" s="119">
        <f t="shared" si="78"/>
        <v>0</v>
      </c>
      <c r="AR206" s="119">
        <f t="shared" si="79"/>
        <v>0.638843643746828</v>
      </c>
    </row>
    <row r="207" spans="1:44" ht="12.6" customHeight="1" x14ac:dyDescent="0.25">
      <c r="A207" s="114">
        <v>204</v>
      </c>
      <c r="B207" s="115">
        <v>93.68</v>
      </c>
      <c r="C207" s="115">
        <v>33.112000000000002</v>
      </c>
      <c r="D207" s="115">
        <v>21.07</v>
      </c>
      <c r="E207" s="115">
        <v>15.847999999999999</v>
      </c>
      <c r="F207" s="115">
        <v>31.128</v>
      </c>
      <c r="G207" s="115">
        <v>2.6240000000000001</v>
      </c>
      <c r="H207" s="115">
        <v>31.52</v>
      </c>
      <c r="I207" s="115">
        <v>39.688000000000002</v>
      </c>
      <c r="J207" s="115">
        <v>40.695999999999998</v>
      </c>
      <c r="K207" s="115">
        <v>26.336000000000002</v>
      </c>
      <c r="L207" s="115">
        <v>32</v>
      </c>
      <c r="M207" s="115">
        <v>16</v>
      </c>
      <c r="N207" s="115">
        <v>4</v>
      </c>
      <c r="O207" s="115">
        <v>10.4</v>
      </c>
      <c r="P207" s="115">
        <v>24</v>
      </c>
      <c r="Q207" s="118">
        <v>13</v>
      </c>
      <c r="R207" s="116">
        <v>1</v>
      </c>
      <c r="S207" s="117">
        <v>8</v>
      </c>
      <c r="T207" s="117">
        <v>40</v>
      </c>
      <c r="U207" s="117">
        <v>2</v>
      </c>
      <c r="V207" s="113">
        <v>83.439064000000016</v>
      </c>
      <c r="X207" s="119">
        <f>($X$1-B207)/($X$1-$X$2)</f>
        <v>0.81300126670008777</v>
      </c>
      <c r="Y207" s="119">
        <f t="shared" si="60"/>
        <v>0.95255785829067463</v>
      </c>
      <c r="Z207" s="119">
        <f t="shared" si="61"/>
        <v>0.99600014045874619</v>
      </c>
      <c r="AA207" s="119">
        <f t="shared" si="62"/>
        <v>1</v>
      </c>
      <c r="AB207" s="119">
        <f t="shared" si="63"/>
        <v>0.90325978628676162</v>
      </c>
      <c r="AC207" s="119">
        <f t="shared" si="64"/>
        <v>0.96528130610032858</v>
      </c>
      <c r="AD207" s="119">
        <f t="shared" si="65"/>
        <v>0.70477603440782877</v>
      </c>
      <c r="AE207" s="119">
        <f t="shared" si="66"/>
        <v>0.3590207491186535</v>
      </c>
      <c r="AF207" s="119">
        <f t="shared" si="67"/>
        <v>0.505957768899432</v>
      </c>
      <c r="AG207" s="119">
        <f t="shared" si="68"/>
        <v>0.73866595514004796</v>
      </c>
      <c r="AH207" s="119">
        <f t="shared" si="69"/>
        <v>0.74358974358974361</v>
      </c>
      <c r="AI207" s="119">
        <f t="shared" si="70"/>
        <v>0.8601398601398601</v>
      </c>
      <c r="AJ207" s="119">
        <f t="shared" si="71"/>
        <v>0.965034965034965</v>
      </c>
      <c r="AK207" s="119">
        <f t="shared" si="72"/>
        <v>0.91666666666666663</v>
      </c>
      <c r="AL207" s="119">
        <f t="shared" si="73"/>
        <v>0.80769230769230771</v>
      </c>
      <c r="AM207" s="119">
        <f t="shared" si="74"/>
        <v>0.7142857142857143</v>
      </c>
      <c r="AN207" s="119">
        <f t="shared" si="75"/>
        <v>1</v>
      </c>
      <c r="AO207" s="119">
        <f t="shared" si="76"/>
        <v>0.6</v>
      </c>
      <c r="AP207" s="119">
        <f t="shared" si="77"/>
        <v>0</v>
      </c>
      <c r="AQ207" s="119">
        <f t="shared" si="78"/>
        <v>0.5</v>
      </c>
      <c r="AR207" s="119">
        <f t="shared" si="79"/>
        <v>0.75209878611767567</v>
      </c>
    </row>
    <row r="208" spans="1:44" ht="12.6" customHeight="1" x14ac:dyDescent="0.25">
      <c r="A208" s="114">
        <v>205</v>
      </c>
      <c r="B208" s="115">
        <v>36.176000000000002</v>
      </c>
      <c r="C208" s="115">
        <v>23.144000000000002</v>
      </c>
      <c r="D208" s="115">
        <v>19.776</v>
      </c>
      <c r="E208" s="115">
        <v>31.312000000000001</v>
      </c>
      <c r="F208" s="115">
        <v>65.784000000000006</v>
      </c>
      <c r="G208" s="115">
        <v>35.496000000000002</v>
      </c>
      <c r="H208" s="115">
        <v>37.520000000000003</v>
      </c>
      <c r="I208" s="115">
        <v>26.975999999999999</v>
      </c>
      <c r="J208" s="115">
        <v>33.520000000000003</v>
      </c>
      <c r="K208" s="115">
        <v>10.096</v>
      </c>
      <c r="L208" s="115">
        <v>64</v>
      </c>
      <c r="M208" s="115">
        <v>8</v>
      </c>
      <c r="N208" s="115">
        <v>9.6000000000000014</v>
      </c>
      <c r="O208" s="115">
        <v>0</v>
      </c>
      <c r="P208" s="115">
        <v>80</v>
      </c>
      <c r="Q208" s="118">
        <v>12</v>
      </c>
      <c r="R208" s="116">
        <v>3</v>
      </c>
      <c r="S208" s="117">
        <v>9</v>
      </c>
      <c r="T208" s="117">
        <v>40</v>
      </c>
      <c r="U208" s="117">
        <v>2</v>
      </c>
      <c r="V208" s="113">
        <v>77.960288000000006</v>
      </c>
      <c r="X208" s="119">
        <f>($X$1-B208)/($X$1-$X$2)</f>
        <v>0.95900896765161603</v>
      </c>
      <c r="Y208" s="119">
        <f t="shared" si="60"/>
        <v>0.9783600881334592</v>
      </c>
      <c r="Z208" s="119">
        <f t="shared" si="61"/>
        <v>1</v>
      </c>
      <c r="AA208" s="119">
        <f t="shared" si="62"/>
        <v>0.94088851322837397</v>
      </c>
      <c r="AB208" s="119">
        <f t="shared" si="63"/>
        <v>0.72246660000300478</v>
      </c>
      <c r="AC208" s="119">
        <f t="shared" si="64"/>
        <v>0.53034498526572493</v>
      </c>
      <c r="AD208" s="119">
        <f t="shared" si="65"/>
        <v>0.64857857902860816</v>
      </c>
      <c r="AE208" s="119">
        <f t="shared" si="66"/>
        <v>0.56436672283850431</v>
      </c>
      <c r="AF208" s="119">
        <f t="shared" si="67"/>
        <v>0.59345152631250386</v>
      </c>
      <c r="AG208" s="119">
        <f t="shared" si="68"/>
        <v>0.91007406857000028</v>
      </c>
      <c r="AH208" s="119">
        <f t="shared" si="69"/>
        <v>0.48717948717948723</v>
      </c>
      <c r="AI208" s="119">
        <f t="shared" si="70"/>
        <v>0.93006993006993011</v>
      </c>
      <c r="AJ208" s="119">
        <f t="shared" si="71"/>
        <v>0.91608391608391615</v>
      </c>
      <c r="AK208" s="119">
        <f t="shared" si="72"/>
        <v>1</v>
      </c>
      <c r="AL208" s="119">
        <f t="shared" si="73"/>
        <v>0.35897435897435903</v>
      </c>
      <c r="AM208" s="119">
        <f t="shared" si="74"/>
        <v>0.8571428571428571</v>
      </c>
      <c r="AN208" s="119">
        <f t="shared" si="75"/>
        <v>0.66666666666666663</v>
      </c>
      <c r="AO208" s="119">
        <f t="shared" si="76"/>
        <v>0.5</v>
      </c>
      <c r="AP208" s="119">
        <f t="shared" si="77"/>
        <v>0</v>
      </c>
      <c r="AQ208" s="119">
        <f t="shared" si="78"/>
        <v>0.5</v>
      </c>
      <c r="AR208" s="119">
        <f t="shared" si="79"/>
        <v>0.80532155404479666</v>
      </c>
    </row>
    <row r="209" spans="1:44" ht="12.6" customHeight="1" x14ac:dyDescent="0.25">
      <c r="A209" s="114">
        <v>206</v>
      </c>
      <c r="B209" s="115">
        <v>241.34</v>
      </c>
      <c r="C209" s="115">
        <v>105.8</v>
      </c>
      <c r="D209" s="115">
        <v>49.86</v>
      </c>
      <c r="E209" s="115">
        <v>29.17</v>
      </c>
      <c r="F209" s="115">
        <v>15.73</v>
      </c>
      <c r="G209" s="115">
        <v>0</v>
      </c>
      <c r="H209" s="115">
        <v>8.89</v>
      </c>
      <c r="I209" s="115">
        <v>34.35</v>
      </c>
      <c r="J209" s="115">
        <v>35.71</v>
      </c>
      <c r="K209" s="115">
        <v>77.180000000000007</v>
      </c>
      <c r="L209" s="115">
        <v>97</v>
      </c>
      <c r="M209" s="115">
        <v>5</v>
      </c>
      <c r="N209" s="115">
        <v>30</v>
      </c>
      <c r="O209" s="115">
        <v>5</v>
      </c>
      <c r="P209" s="115">
        <v>30</v>
      </c>
      <c r="Q209" s="116">
        <v>12</v>
      </c>
      <c r="R209" s="116">
        <v>2</v>
      </c>
      <c r="S209" s="117">
        <v>8</v>
      </c>
      <c r="T209" s="117">
        <v>20</v>
      </c>
      <c r="U209" s="117">
        <v>2</v>
      </c>
      <c r="V209" s="113">
        <v>97.850000000000009</v>
      </c>
      <c r="X209" s="119">
        <f>($X$1-B209)/($X$1-$X$2)</f>
        <v>0.43807957216574833</v>
      </c>
      <c r="Y209" s="119">
        <f t="shared" si="60"/>
        <v>0.76440451932475184</v>
      </c>
      <c r="Z209" s="119">
        <f t="shared" si="61"/>
        <v>0.90700790228819173</v>
      </c>
      <c r="AA209" s="119">
        <f t="shared" si="62"/>
        <v>0.9490763562615363</v>
      </c>
      <c r="AB209" s="119">
        <f t="shared" si="63"/>
        <v>0.98358796848889962</v>
      </c>
      <c r="AC209" s="119">
        <f t="shared" si="64"/>
        <v>1</v>
      </c>
      <c r="AD209" s="119">
        <f t="shared" si="65"/>
        <v>0.91673410361312169</v>
      </c>
      <c r="AE209" s="119">
        <f t="shared" si="66"/>
        <v>0.44524925822159273</v>
      </c>
      <c r="AF209" s="119">
        <f t="shared" si="67"/>
        <v>0.56674983613209318</v>
      </c>
      <c r="AG209" s="119">
        <f t="shared" si="68"/>
        <v>0.20202346011341635</v>
      </c>
      <c r="AH209" s="119">
        <f t="shared" si="69"/>
        <v>0.22275641025641033</v>
      </c>
      <c r="AI209" s="119">
        <f t="shared" si="70"/>
        <v>0.95629370629370625</v>
      </c>
      <c r="AJ209" s="119">
        <f t="shared" si="71"/>
        <v>0.73776223776223782</v>
      </c>
      <c r="AK209" s="119">
        <f t="shared" si="72"/>
        <v>0.95993589743589747</v>
      </c>
      <c r="AL209" s="119">
        <f t="shared" si="73"/>
        <v>0.75961538461538469</v>
      </c>
      <c r="AM209" s="119">
        <f t="shared" si="74"/>
        <v>0.8571428571428571</v>
      </c>
      <c r="AN209" s="119">
        <f t="shared" si="75"/>
        <v>0.83333333333333337</v>
      </c>
      <c r="AO209" s="119">
        <f t="shared" si="76"/>
        <v>0.6</v>
      </c>
      <c r="AP209" s="119">
        <f t="shared" si="77"/>
        <v>1</v>
      </c>
      <c r="AQ209" s="119">
        <f t="shared" si="78"/>
        <v>0.5</v>
      </c>
      <c r="AR209" s="119">
        <f t="shared" si="79"/>
        <v>0.61210585661287542</v>
      </c>
    </row>
    <row r="210" spans="1:44" ht="12.6" customHeight="1" x14ac:dyDescent="0.25">
      <c r="A210" s="114">
        <v>207</v>
      </c>
      <c r="B210" s="115">
        <v>117.1</v>
      </c>
      <c r="C210" s="115">
        <v>41.39</v>
      </c>
      <c r="D210" s="115">
        <v>27.6</v>
      </c>
      <c r="E210" s="115">
        <v>19.809999999999999</v>
      </c>
      <c r="F210" s="115">
        <v>38.909999999999997</v>
      </c>
      <c r="G210" s="115">
        <v>3.28</v>
      </c>
      <c r="H210" s="115">
        <v>39.4</v>
      </c>
      <c r="I210" s="115">
        <v>49.61</v>
      </c>
      <c r="J210" s="115">
        <v>50.87</v>
      </c>
      <c r="K210" s="115">
        <v>32.92</v>
      </c>
      <c r="L210" s="115">
        <v>40</v>
      </c>
      <c r="M210" s="115">
        <v>20</v>
      </c>
      <c r="N210" s="115">
        <v>5</v>
      </c>
      <c r="O210" s="115">
        <v>13</v>
      </c>
      <c r="P210" s="115">
        <v>30</v>
      </c>
      <c r="Q210" s="116">
        <v>13</v>
      </c>
      <c r="R210" s="116">
        <v>3</v>
      </c>
      <c r="S210" s="117">
        <v>9</v>
      </c>
      <c r="T210" s="117">
        <v>20</v>
      </c>
      <c r="U210" s="117">
        <v>2</v>
      </c>
      <c r="V210" s="113">
        <v>95.687000000000012</v>
      </c>
      <c r="X210" s="119">
        <f>($X$1-B210)/($X$1-$X$2)</f>
        <v>0.75353583201233054</v>
      </c>
      <c r="Y210" s="119">
        <f t="shared" si="60"/>
        <v>0.93113020393287282</v>
      </c>
      <c r="Z210" s="119">
        <f t="shared" si="61"/>
        <v>0.97581537785875583</v>
      </c>
      <c r="AA210" s="119">
        <f t="shared" si="62"/>
        <v>0.98485516615434676</v>
      </c>
      <c r="AB210" s="119">
        <f t="shared" si="63"/>
        <v>0.86266270134735168</v>
      </c>
      <c r="AC210" s="119">
        <f t="shared" si="64"/>
        <v>0.95660163262541065</v>
      </c>
      <c r="AD210" s="119">
        <f t="shared" si="65"/>
        <v>0.63097004300978576</v>
      </c>
      <c r="AE210" s="119">
        <f t="shared" si="66"/>
        <v>0.19874362897639752</v>
      </c>
      <c r="AF210" s="119">
        <f t="shared" si="67"/>
        <v>0.38191073881016296</v>
      </c>
      <c r="AG210" s="119">
        <f t="shared" si="68"/>
        <v>0.66917389733076182</v>
      </c>
      <c r="AH210" s="119">
        <f t="shared" si="69"/>
        <v>0.67948717948717952</v>
      </c>
      <c r="AI210" s="119">
        <f t="shared" si="70"/>
        <v>0.82517482517482521</v>
      </c>
      <c r="AJ210" s="119">
        <f t="shared" si="71"/>
        <v>0.95629370629370625</v>
      </c>
      <c r="AK210" s="119">
        <f t="shared" si="72"/>
        <v>0.89583333333333337</v>
      </c>
      <c r="AL210" s="119">
        <f t="shared" si="73"/>
        <v>0.75961538461538469</v>
      </c>
      <c r="AM210" s="119">
        <f t="shared" si="74"/>
        <v>0.7142857142857143</v>
      </c>
      <c r="AN210" s="119">
        <f t="shared" si="75"/>
        <v>0.66666666666666663</v>
      </c>
      <c r="AO210" s="119">
        <f t="shared" si="76"/>
        <v>0.5</v>
      </c>
      <c r="AP210" s="119">
        <f t="shared" si="77"/>
        <v>1</v>
      </c>
      <c r="AQ210" s="119">
        <f t="shared" si="78"/>
        <v>0.5</v>
      </c>
      <c r="AR210" s="119">
        <f t="shared" si="79"/>
        <v>0.63311800367389093</v>
      </c>
    </row>
    <row r="211" spans="1:44" ht="12.6" customHeight="1" x14ac:dyDescent="0.25">
      <c r="A211" s="114">
        <v>208</v>
      </c>
      <c r="B211" s="115">
        <v>45.22</v>
      </c>
      <c r="C211" s="115">
        <v>28.93</v>
      </c>
      <c r="D211" s="115">
        <v>24.72</v>
      </c>
      <c r="E211" s="115">
        <v>39.14</v>
      </c>
      <c r="F211" s="115">
        <v>82.23</v>
      </c>
      <c r="G211" s="115">
        <v>44.37</v>
      </c>
      <c r="H211" s="115">
        <v>46.9</v>
      </c>
      <c r="I211" s="115">
        <v>33.72</v>
      </c>
      <c r="J211" s="115">
        <v>41.9</v>
      </c>
      <c r="K211" s="115">
        <v>12.62</v>
      </c>
      <c r="L211" s="115">
        <v>80</v>
      </c>
      <c r="M211" s="115">
        <v>10</v>
      </c>
      <c r="N211" s="115">
        <v>12</v>
      </c>
      <c r="O211" s="115">
        <v>0</v>
      </c>
      <c r="P211" s="115">
        <v>100</v>
      </c>
      <c r="Q211" s="116">
        <v>12</v>
      </c>
      <c r="R211" s="116">
        <v>4</v>
      </c>
      <c r="S211" s="117">
        <v>10</v>
      </c>
      <c r="T211" s="117">
        <v>20</v>
      </c>
      <c r="U211" s="117">
        <v>2</v>
      </c>
      <c r="V211" s="113">
        <v>89.403999999999996</v>
      </c>
      <c r="X211" s="119">
        <f>($X$1-B211)/($X$1-$X$2)</f>
        <v>0.93604545820174079</v>
      </c>
      <c r="Y211" s="119">
        <f t="shared" si="60"/>
        <v>0.9633829912363534</v>
      </c>
      <c r="Z211" s="119">
        <f t="shared" si="61"/>
        <v>0.98471769275737331</v>
      </c>
      <c r="AA211" s="119">
        <f t="shared" si="62"/>
        <v>0.91096580768981428</v>
      </c>
      <c r="AB211" s="119">
        <f t="shared" si="63"/>
        <v>0.63667121849265562</v>
      </c>
      <c r="AC211" s="119">
        <f t="shared" si="64"/>
        <v>0.41293123158215628</v>
      </c>
      <c r="AD211" s="119">
        <f t="shared" si="65"/>
        <v>0.56072322378576034</v>
      </c>
      <c r="AE211" s="119">
        <f t="shared" si="66"/>
        <v>0.45542609612621093</v>
      </c>
      <c r="AF211" s="119">
        <f t="shared" si="67"/>
        <v>0.49127793557650296</v>
      </c>
      <c r="AG211" s="119">
        <f t="shared" si="68"/>
        <v>0.88343403911820229</v>
      </c>
      <c r="AH211" s="119">
        <f t="shared" si="69"/>
        <v>0.35897435897435903</v>
      </c>
      <c r="AI211" s="119">
        <f t="shared" si="70"/>
        <v>0.91258741258741261</v>
      </c>
      <c r="AJ211" s="119">
        <f t="shared" si="71"/>
        <v>0.8951048951048951</v>
      </c>
      <c r="AK211" s="119">
        <f t="shared" si="72"/>
        <v>1</v>
      </c>
      <c r="AL211" s="119">
        <f t="shared" si="73"/>
        <v>0.19871794871794879</v>
      </c>
      <c r="AM211" s="119">
        <f t="shared" si="74"/>
        <v>0.8571428571428571</v>
      </c>
      <c r="AN211" s="119">
        <f t="shared" si="75"/>
        <v>0.5</v>
      </c>
      <c r="AO211" s="119">
        <f t="shared" si="76"/>
        <v>0.4</v>
      </c>
      <c r="AP211" s="119">
        <f t="shared" si="77"/>
        <v>1</v>
      </c>
      <c r="AQ211" s="119">
        <f t="shared" si="78"/>
        <v>0.5</v>
      </c>
      <c r="AR211" s="119">
        <f t="shared" si="79"/>
        <v>0.6941532879939839</v>
      </c>
    </row>
    <row r="212" spans="1:44" ht="12.6" customHeight="1" x14ac:dyDescent="0.25">
      <c r="A212" s="114">
        <v>209</v>
      </c>
      <c r="B212" s="115">
        <v>241.98</v>
      </c>
      <c r="C212" s="115">
        <v>96.8</v>
      </c>
      <c r="D212" s="115">
        <v>44.02</v>
      </c>
      <c r="E212" s="115">
        <v>27.94</v>
      </c>
      <c r="F212" s="115">
        <v>19.78</v>
      </c>
      <c r="G212" s="115">
        <v>0.99</v>
      </c>
      <c r="H212" s="115">
        <v>6.49</v>
      </c>
      <c r="I212" s="115">
        <v>44.71</v>
      </c>
      <c r="J212" s="115">
        <v>55.79</v>
      </c>
      <c r="K212" s="115">
        <v>57.49</v>
      </c>
      <c r="L212" s="115">
        <v>100</v>
      </c>
      <c r="M212" s="115">
        <v>20</v>
      </c>
      <c r="N212" s="115">
        <v>100</v>
      </c>
      <c r="O212" s="115">
        <v>12</v>
      </c>
      <c r="P212" s="115">
        <v>0</v>
      </c>
      <c r="Q212" s="116">
        <v>13</v>
      </c>
      <c r="R212" s="116">
        <v>3</v>
      </c>
      <c r="S212" s="117">
        <v>8</v>
      </c>
      <c r="T212" s="117">
        <v>20</v>
      </c>
      <c r="U212" s="117">
        <v>2</v>
      </c>
      <c r="V212" s="113">
        <v>95.79</v>
      </c>
      <c r="X212" s="119">
        <f>($X$1-B212)/($X$1-$X$2)</f>
        <v>0.43645455601715039</v>
      </c>
      <c r="Y212" s="119">
        <f t="shared" si="60"/>
        <v>0.78770107516193688</v>
      </c>
      <c r="Z212" s="119">
        <f t="shared" si="61"/>
        <v>0.92505981861038833</v>
      </c>
      <c r="AA212" s="119">
        <f t="shared" si="62"/>
        <v>0.95377805884360445</v>
      </c>
      <c r="AB212" s="119">
        <f t="shared" si="63"/>
        <v>0.96245995589514333</v>
      </c>
      <c r="AC212" s="119">
        <f t="shared" si="64"/>
        <v>0.98690110253023078</v>
      </c>
      <c r="AD212" s="119">
        <f t="shared" si="65"/>
        <v>0.93921308576481</v>
      </c>
      <c r="AE212" s="119">
        <f t="shared" si="66"/>
        <v>0.27789681267898314</v>
      </c>
      <c r="AF212" s="119">
        <f t="shared" si="67"/>
        <v>0.3219233800486922</v>
      </c>
      <c r="AG212" s="119">
        <f t="shared" si="68"/>
        <v>0.40984524296044605</v>
      </c>
      <c r="AH212" s="119">
        <f t="shared" si="69"/>
        <v>0.19871794871794879</v>
      </c>
      <c r="AI212" s="119">
        <f t="shared" si="70"/>
        <v>0.82517482517482521</v>
      </c>
      <c r="AJ212" s="119">
        <f t="shared" si="71"/>
        <v>0.12587412587412591</v>
      </c>
      <c r="AK212" s="119">
        <f t="shared" si="72"/>
        <v>0.90384615384615385</v>
      </c>
      <c r="AL212" s="119">
        <f t="shared" si="73"/>
        <v>1</v>
      </c>
      <c r="AM212" s="119">
        <f t="shared" si="74"/>
        <v>0.7142857142857143</v>
      </c>
      <c r="AN212" s="119">
        <f t="shared" si="75"/>
        <v>0.66666666666666663</v>
      </c>
      <c r="AO212" s="119">
        <f t="shared" si="76"/>
        <v>0.6</v>
      </c>
      <c r="AP212" s="119">
        <f t="shared" si="77"/>
        <v>1</v>
      </c>
      <c r="AQ212" s="119">
        <f t="shared" si="78"/>
        <v>0.5</v>
      </c>
      <c r="AR212" s="119">
        <f t="shared" si="79"/>
        <v>0.6321174252424141</v>
      </c>
    </row>
    <row r="213" spans="1:44" ht="12.6" customHeight="1" x14ac:dyDescent="0.25">
      <c r="A213" s="114">
        <v>210</v>
      </c>
      <c r="B213" s="115">
        <v>28.19</v>
      </c>
      <c r="C213" s="115">
        <v>26.6</v>
      </c>
      <c r="D213" s="115">
        <v>34.979999999999997</v>
      </c>
      <c r="E213" s="115">
        <v>83.68</v>
      </c>
      <c r="F213" s="115">
        <v>139.62</v>
      </c>
      <c r="G213" s="115">
        <v>43.13</v>
      </c>
      <c r="H213" s="115">
        <v>28.84</v>
      </c>
      <c r="I213" s="115">
        <v>39.17</v>
      </c>
      <c r="J213" s="115">
        <v>9.8699999999999992</v>
      </c>
      <c r="K213" s="115">
        <v>5.65</v>
      </c>
      <c r="L213" s="115">
        <v>0</v>
      </c>
      <c r="M213" s="115">
        <v>0</v>
      </c>
      <c r="N213" s="115">
        <v>35</v>
      </c>
      <c r="O213" s="115">
        <v>30</v>
      </c>
      <c r="P213" s="115">
        <v>100</v>
      </c>
      <c r="Q213" s="116">
        <v>12</v>
      </c>
      <c r="R213" s="116">
        <v>4</v>
      </c>
      <c r="S213" s="117">
        <v>11</v>
      </c>
      <c r="T213" s="117">
        <v>20</v>
      </c>
      <c r="U213" s="117">
        <v>2</v>
      </c>
      <c r="V213" s="113">
        <v>88.271000000000001</v>
      </c>
      <c r="X213" s="119">
        <f>($X$1-B213)/($X$1-$X$2)</f>
        <v>0.97928612228084011</v>
      </c>
      <c r="Y213" s="119">
        <f t="shared" si="60"/>
        <v>0.96941421069198008</v>
      </c>
      <c r="Z213" s="119">
        <f t="shared" si="61"/>
        <v>0.95300319593104854</v>
      </c>
      <c r="AA213" s="119">
        <f t="shared" si="62"/>
        <v>0.74071065890500942</v>
      </c>
      <c r="AB213" s="119">
        <f t="shared" si="63"/>
        <v>0.33727945484928057</v>
      </c>
      <c r="AC213" s="119">
        <f t="shared" si="64"/>
        <v>0.42933793144328147</v>
      </c>
      <c r="AD213" s="119">
        <f t="shared" si="65"/>
        <v>0.72987756447721375</v>
      </c>
      <c r="AE213" s="119">
        <f t="shared" si="66"/>
        <v>0.36738837139578401</v>
      </c>
      <c r="AF213" s="119">
        <f t="shared" si="67"/>
        <v>0.88180539515575251</v>
      </c>
      <c r="AG213" s="119">
        <f t="shared" si="68"/>
        <v>0.95700020602748592</v>
      </c>
      <c r="AH213" s="119">
        <f t="shared" si="69"/>
        <v>1</v>
      </c>
      <c r="AI213" s="119">
        <f t="shared" si="70"/>
        <v>1</v>
      </c>
      <c r="AJ213" s="119">
        <f t="shared" si="71"/>
        <v>0.69405594405594406</v>
      </c>
      <c r="AK213" s="119">
        <f t="shared" si="72"/>
        <v>0.75961538461538469</v>
      </c>
      <c r="AL213" s="119">
        <f t="shared" si="73"/>
        <v>0.19871794871794879</v>
      </c>
      <c r="AM213" s="119">
        <f t="shared" si="74"/>
        <v>0.8571428571428571</v>
      </c>
      <c r="AN213" s="119">
        <f t="shared" si="75"/>
        <v>0.5</v>
      </c>
      <c r="AO213" s="119">
        <f t="shared" si="76"/>
        <v>0.3</v>
      </c>
      <c r="AP213" s="119">
        <f t="shared" si="77"/>
        <v>1</v>
      </c>
      <c r="AQ213" s="119">
        <f t="shared" si="78"/>
        <v>0.5</v>
      </c>
      <c r="AR213" s="119">
        <f t="shared" si="79"/>
        <v>0.70515965074023002</v>
      </c>
    </row>
    <row r="214" spans="1:44" ht="12.6" customHeight="1" x14ac:dyDescent="0.25">
      <c r="A214" s="114">
        <v>211</v>
      </c>
      <c r="B214" s="115">
        <v>97.8</v>
      </c>
      <c r="C214" s="115">
        <v>40.450000000000003</v>
      </c>
      <c r="D214" s="115">
        <v>26.15</v>
      </c>
      <c r="E214" s="115">
        <v>21.99</v>
      </c>
      <c r="F214" s="115">
        <v>62.12</v>
      </c>
      <c r="G214" s="115">
        <v>6.98</v>
      </c>
      <c r="H214" s="115">
        <v>32.76</v>
      </c>
      <c r="I214" s="115">
        <v>33.06</v>
      </c>
      <c r="J214" s="115">
        <v>65.86</v>
      </c>
      <c r="K214" s="115">
        <v>26.96</v>
      </c>
      <c r="L214" s="115">
        <v>30</v>
      </c>
      <c r="M214" s="115">
        <v>90</v>
      </c>
      <c r="N214" s="115">
        <v>0</v>
      </c>
      <c r="O214" s="115">
        <v>15</v>
      </c>
      <c r="P214" s="115">
        <v>40</v>
      </c>
      <c r="Q214" s="116">
        <v>12</v>
      </c>
      <c r="R214" s="116">
        <v>5</v>
      </c>
      <c r="S214" s="117">
        <v>9</v>
      </c>
      <c r="T214" s="117">
        <v>20</v>
      </c>
      <c r="U214" s="117">
        <v>2</v>
      </c>
      <c r="V214" s="113">
        <v>83.842000000000013</v>
      </c>
      <c r="X214" s="119">
        <f>($X$1-B214)/($X$1-$X$2)</f>
        <v>0.80254022524348834</v>
      </c>
      <c r="Y214" s="119">
        <f t="shared" si="60"/>
        <v>0.93356339976475655</v>
      </c>
      <c r="Z214" s="119">
        <f t="shared" si="61"/>
        <v>0.98029744612368486</v>
      </c>
      <c r="AA214" s="119">
        <f t="shared" si="62"/>
        <v>0.97652206726905544</v>
      </c>
      <c r="AB214" s="119">
        <f t="shared" si="63"/>
        <v>0.7415809304088129</v>
      </c>
      <c r="AC214" s="119">
        <f t="shared" si="64"/>
        <v>0.90764615723334341</v>
      </c>
      <c r="AD214" s="119">
        <f t="shared" si="65"/>
        <v>0.69316189362945657</v>
      </c>
      <c r="AE214" s="119">
        <f t="shared" si="66"/>
        <v>0.46608754535962038</v>
      </c>
      <c r="AF214" s="119">
        <f t="shared" si="67"/>
        <v>0.19914437542917787</v>
      </c>
      <c r="AG214" s="119">
        <f t="shared" si="68"/>
        <v>0.73207983058461135</v>
      </c>
      <c r="AH214" s="119">
        <f t="shared" si="69"/>
        <v>0.75961538461538469</v>
      </c>
      <c r="AI214" s="119">
        <f t="shared" si="70"/>
        <v>0.21328671328671334</v>
      </c>
      <c r="AJ214" s="119">
        <f t="shared" si="71"/>
        <v>1</v>
      </c>
      <c r="AK214" s="119">
        <f t="shared" si="72"/>
        <v>0.87980769230769229</v>
      </c>
      <c r="AL214" s="119">
        <f t="shared" si="73"/>
        <v>0.67948717948717952</v>
      </c>
      <c r="AM214" s="119">
        <f t="shared" si="74"/>
        <v>0.8571428571428571</v>
      </c>
      <c r="AN214" s="119">
        <f t="shared" si="75"/>
        <v>0.33333333333333331</v>
      </c>
      <c r="AO214" s="119">
        <f t="shared" si="76"/>
        <v>0.5</v>
      </c>
      <c r="AP214" s="119">
        <f t="shared" si="77"/>
        <v>1</v>
      </c>
      <c r="AQ214" s="119">
        <f t="shared" si="78"/>
        <v>0.5</v>
      </c>
      <c r="AR214" s="119">
        <f t="shared" si="79"/>
        <v>0.74818452329373797</v>
      </c>
    </row>
    <row r="215" spans="1:44" ht="12.6" customHeight="1" x14ac:dyDescent="0.25">
      <c r="A215" s="114">
        <v>212</v>
      </c>
      <c r="B215" s="115">
        <v>245.19</v>
      </c>
      <c r="C215" s="115">
        <v>218.77</v>
      </c>
      <c r="D215" s="115">
        <v>108.2</v>
      </c>
      <c r="E215" s="115">
        <v>46.08</v>
      </c>
      <c r="F215" s="115">
        <v>27.46</v>
      </c>
      <c r="G215" s="115">
        <v>0</v>
      </c>
      <c r="H215" s="115">
        <v>0</v>
      </c>
      <c r="I215" s="115">
        <v>2.2999999999999998</v>
      </c>
      <c r="J215" s="115">
        <v>35.22</v>
      </c>
      <c r="K215" s="115">
        <v>46.55</v>
      </c>
      <c r="L215" s="115">
        <v>100</v>
      </c>
      <c r="M215" s="115">
        <v>100</v>
      </c>
      <c r="N215" s="115">
        <v>10</v>
      </c>
      <c r="O215" s="115">
        <v>0</v>
      </c>
      <c r="P215" s="115">
        <v>22</v>
      </c>
      <c r="Q215" s="116">
        <v>12</v>
      </c>
      <c r="R215" s="116">
        <v>6</v>
      </c>
      <c r="S215" s="117">
        <v>7</v>
      </c>
      <c r="T215" s="117">
        <v>20</v>
      </c>
      <c r="U215" s="117">
        <v>2</v>
      </c>
      <c r="V215" s="113">
        <v>78.486000000000004</v>
      </c>
      <c r="X215" s="119">
        <f>($X$1-B215)/($X$1-$X$2)</f>
        <v>0.42830408439683865</v>
      </c>
      <c r="Y215" s="119">
        <f t="shared" si="60"/>
        <v>0.47198097344399709</v>
      </c>
      <c r="Z215" s="119">
        <f t="shared" si="61"/>
        <v>0.72667420395994764</v>
      </c>
      <c r="AA215" s="119">
        <f t="shared" si="62"/>
        <v>0.88443750206416216</v>
      </c>
      <c r="AB215" s="119">
        <f t="shared" si="63"/>
        <v>0.92239498386550189</v>
      </c>
      <c r="AC215" s="119">
        <f t="shared" si="64"/>
        <v>1</v>
      </c>
      <c r="AD215" s="119">
        <f t="shared" si="65"/>
        <v>1</v>
      </c>
      <c r="AE215" s="119">
        <f t="shared" si="66"/>
        <v>0.9629756944803417</v>
      </c>
      <c r="AF215" s="119">
        <f t="shared" si="67"/>
        <v>0.57272418690305271</v>
      </c>
      <c r="AG215" s="119">
        <f t="shared" si="68"/>
        <v>0.52531351641633761</v>
      </c>
      <c r="AH215" s="119">
        <f t="shared" si="69"/>
        <v>0.19871794871794879</v>
      </c>
      <c r="AI215" s="119">
        <f t="shared" si="70"/>
        <v>0.12587412587412591</v>
      </c>
      <c r="AJ215" s="119">
        <f t="shared" si="71"/>
        <v>0.91258741258741261</v>
      </c>
      <c r="AK215" s="119">
        <f t="shared" si="72"/>
        <v>1</v>
      </c>
      <c r="AL215" s="119">
        <f t="shared" si="73"/>
        <v>0.82371794871794879</v>
      </c>
      <c r="AM215" s="119">
        <f t="shared" si="74"/>
        <v>0.8571428571428571</v>
      </c>
      <c r="AN215" s="119">
        <f t="shared" si="75"/>
        <v>0.16666666666666666</v>
      </c>
      <c r="AO215" s="119">
        <f t="shared" si="76"/>
        <v>0.7</v>
      </c>
      <c r="AP215" s="119">
        <f t="shared" si="77"/>
        <v>1</v>
      </c>
      <c r="AQ215" s="119">
        <f t="shared" si="78"/>
        <v>0.5</v>
      </c>
      <c r="AR215" s="119">
        <f t="shared" si="79"/>
        <v>0.80021460173053838</v>
      </c>
    </row>
    <row r="216" spans="1:44" ht="12.6" customHeight="1" x14ac:dyDescent="0.25">
      <c r="A216" s="114">
        <v>213</v>
      </c>
      <c r="B216" s="115">
        <v>252.72</v>
      </c>
      <c r="C216" s="115">
        <v>321.39999999999998</v>
      </c>
      <c r="D216" s="115">
        <v>275.07</v>
      </c>
      <c r="E216" s="115">
        <v>222.32</v>
      </c>
      <c r="F216" s="115">
        <v>148.01</v>
      </c>
      <c r="G216" s="115">
        <v>1.53</v>
      </c>
      <c r="H216" s="115">
        <v>1.55</v>
      </c>
      <c r="I216" s="115">
        <v>0.01</v>
      </c>
      <c r="J216" s="115">
        <v>0.22</v>
      </c>
      <c r="K216" s="115">
        <v>3.23</v>
      </c>
      <c r="L216" s="115">
        <v>100</v>
      </c>
      <c r="M216" s="115">
        <v>82</v>
      </c>
      <c r="N216" s="115">
        <v>100</v>
      </c>
      <c r="O216" s="115">
        <v>100</v>
      </c>
      <c r="P216" s="115">
        <v>36.9</v>
      </c>
      <c r="Q216" s="116">
        <v>11</v>
      </c>
      <c r="R216" s="116">
        <v>3</v>
      </c>
      <c r="S216" s="117">
        <v>5</v>
      </c>
      <c r="T216" s="117">
        <v>20</v>
      </c>
      <c r="U216" s="117">
        <v>2</v>
      </c>
      <c r="V216" s="113">
        <v>87.652999999999992</v>
      </c>
      <c r="X216" s="119">
        <f>($X$1-B216)/($X$1-$X$2)</f>
        <v>0.40918475377349056</v>
      </c>
      <c r="Y216" s="119">
        <f t="shared" si="60"/>
        <v>0.20632258171396387</v>
      </c>
      <c r="Z216" s="119">
        <f t="shared" si="61"/>
        <v>0.21086542370567771</v>
      </c>
      <c r="AA216" s="119">
        <f t="shared" si="62"/>
        <v>0.21075614997987824</v>
      </c>
      <c r="AB216" s="119">
        <f t="shared" si="63"/>
        <v>0.29351055962419059</v>
      </c>
      <c r="AC216" s="119">
        <f t="shared" si="64"/>
        <v>0.97975624936490191</v>
      </c>
      <c r="AD216" s="119">
        <f t="shared" si="65"/>
        <v>0.98548232402703473</v>
      </c>
      <c r="AE216" s="119">
        <f t="shared" si="66"/>
        <v>0.9999676925780806</v>
      </c>
      <c r="AF216" s="119">
        <f t="shared" si="67"/>
        <v>0.9994635276858731</v>
      </c>
      <c r="AG216" s="119">
        <f t="shared" si="68"/>
        <v>0.98254254805337793</v>
      </c>
      <c r="AH216" s="119">
        <f t="shared" si="69"/>
        <v>0.19871794871794879</v>
      </c>
      <c r="AI216" s="119">
        <f t="shared" si="70"/>
        <v>0.28321678321678323</v>
      </c>
      <c r="AJ216" s="119">
        <f t="shared" si="71"/>
        <v>0.12587412587412591</v>
      </c>
      <c r="AK216" s="119">
        <f t="shared" si="72"/>
        <v>0.19871794871794879</v>
      </c>
      <c r="AL216" s="119">
        <f t="shared" si="73"/>
        <v>0.70432692307692302</v>
      </c>
      <c r="AM216" s="119">
        <f t="shared" si="74"/>
        <v>1</v>
      </c>
      <c r="AN216" s="119">
        <f t="shared" si="75"/>
        <v>0.66666666666666663</v>
      </c>
      <c r="AO216" s="119">
        <f t="shared" si="76"/>
        <v>0.9</v>
      </c>
      <c r="AP216" s="119">
        <f t="shared" si="77"/>
        <v>1</v>
      </c>
      <c r="AQ216" s="119">
        <f t="shared" si="78"/>
        <v>0.5</v>
      </c>
      <c r="AR216" s="119">
        <f t="shared" si="79"/>
        <v>0.71116312132909176</v>
      </c>
    </row>
    <row r="217" spans="1:44" ht="12.6" customHeight="1" x14ac:dyDescent="0.25">
      <c r="A217" s="114">
        <v>214</v>
      </c>
      <c r="B217" s="115">
        <v>27.59</v>
      </c>
      <c r="C217" s="115">
        <v>24.22</v>
      </c>
      <c r="D217" s="115">
        <v>37.47</v>
      </c>
      <c r="E217" s="115">
        <v>78.760000000000005</v>
      </c>
      <c r="F217" s="115">
        <v>135.46</v>
      </c>
      <c r="G217" s="115">
        <v>42.38</v>
      </c>
      <c r="H217" s="115">
        <v>29.11</v>
      </c>
      <c r="I217" s="115">
        <v>37.630000000000003</v>
      </c>
      <c r="J217" s="115">
        <v>9.49</v>
      </c>
      <c r="K217" s="115">
        <v>5.24</v>
      </c>
      <c r="L217" s="115">
        <v>0</v>
      </c>
      <c r="M217" s="115">
        <v>20</v>
      </c>
      <c r="N217" s="115">
        <v>0</v>
      </c>
      <c r="O217" s="115">
        <v>100</v>
      </c>
      <c r="P217" s="115">
        <v>75</v>
      </c>
      <c r="Q217" s="116">
        <v>12</v>
      </c>
      <c r="R217" s="116">
        <v>1</v>
      </c>
      <c r="S217" s="117">
        <v>11</v>
      </c>
      <c r="T217" s="117">
        <v>20</v>
      </c>
      <c r="U217" s="117">
        <v>2</v>
      </c>
      <c r="V217" s="113">
        <v>103</v>
      </c>
      <c r="X217" s="119">
        <f>($X$1-B217)/($X$1-$X$2)</f>
        <v>0.98080957492015075</v>
      </c>
      <c r="Y217" s="119">
        <f t="shared" si="60"/>
        <v>0.97557485545781364</v>
      </c>
      <c r="Z217" s="119">
        <f t="shared" si="61"/>
        <v>0.94530640284161882</v>
      </c>
      <c r="AA217" s="119">
        <f t="shared" si="62"/>
        <v>0.75951746923328156</v>
      </c>
      <c r="AB217" s="119">
        <f t="shared" si="63"/>
        <v>0.35898131469866962</v>
      </c>
      <c r="AC217" s="119">
        <f t="shared" si="64"/>
        <v>0.43926133861734912</v>
      </c>
      <c r="AD217" s="119">
        <f t="shared" si="65"/>
        <v>0.72734867898514888</v>
      </c>
      <c r="AE217" s="119">
        <f t="shared" si="66"/>
        <v>0.39226508627373946</v>
      </c>
      <c r="AF217" s="119">
        <f t="shared" si="67"/>
        <v>0.88643856514139463</v>
      </c>
      <c r="AG217" s="119">
        <f t="shared" si="68"/>
        <v>0.96132762761038515</v>
      </c>
      <c r="AH217" s="119">
        <f t="shared" si="69"/>
        <v>1</v>
      </c>
      <c r="AI217" s="119">
        <f t="shared" si="70"/>
        <v>0.82517482517482521</v>
      </c>
      <c r="AJ217" s="119">
        <f t="shared" si="71"/>
        <v>1</v>
      </c>
      <c r="AK217" s="119">
        <f t="shared" si="72"/>
        <v>0.19871794871794879</v>
      </c>
      <c r="AL217" s="119">
        <f t="shared" si="73"/>
        <v>0.39903846153846162</v>
      </c>
      <c r="AM217" s="119">
        <f t="shared" si="74"/>
        <v>0.8571428571428571</v>
      </c>
      <c r="AN217" s="119">
        <f t="shared" si="75"/>
        <v>1</v>
      </c>
      <c r="AO217" s="119">
        <f t="shared" si="76"/>
        <v>0.3</v>
      </c>
      <c r="AP217" s="119">
        <f t="shared" si="77"/>
        <v>1</v>
      </c>
      <c r="AQ217" s="119">
        <f t="shared" si="78"/>
        <v>0.5</v>
      </c>
      <c r="AR217" s="119">
        <f t="shared" si="79"/>
        <v>0.562076935039029</v>
      </c>
    </row>
    <row r="218" spans="1:44" ht="12.6" customHeight="1" x14ac:dyDescent="0.25">
      <c r="A218" s="114">
        <v>215</v>
      </c>
      <c r="B218" s="115">
        <v>292.20671999999996</v>
      </c>
      <c r="C218" s="115">
        <v>281.98559999999998</v>
      </c>
      <c r="D218" s="115">
        <v>126.23520000000001</v>
      </c>
      <c r="E218" s="115">
        <v>56.097600000000007</v>
      </c>
      <c r="F218" s="115">
        <v>38.700480000000006</v>
      </c>
      <c r="G218" s="115">
        <v>0</v>
      </c>
      <c r="H218" s="115">
        <v>0</v>
      </c>
      <c r="I218" s="115">
        <v>13.578240000000001</v>
      </c>
      <c r="J218" s="115">
        <v>47.960639999999998</v>
      </c>
      <c r="K218" s="115">
        <v>47.374079999999999</v>
      </c>
      <c r="L218" s="115">
        <v>110.24000000000001</v>
      </c>
      <c r="M218" s="115">
        <v>114.4</v>
      </c>
      <c r="N218" s="115">
        <v>15.600000000000001</v>
      </c>
      <c r="O218" s="115">
        <v>12.48</v>
      </c>
      <c r="P218" s="115">
        <v>24.96</v>
      </c>
      <c r="Q218" s="118">
        <v>12</v>
      </c>
      <c r="R218" s="116">
        <v>5</v>
      </c>
      <c r="S218" s="117">
        <v>8</v>
      </c>
      <c r="T218" s="117">
        <v>30</v>
      </c>
      <c r="U218" s="117">
        <v>2</v>
      </c>
      <c r="V218" s="113">
        <v>99.137500000000017</v>
      </c>
      <c r="X218" s="119">
        <f>($X$1-B218)/($X$1-$X$2)</f>
        <v>0.30892450743729272</v>
      </c>
      <c r="Y218" s="119">
        <f t="shared" si="60"/>
        <v>0.30834700064609116</v>
      </c>
      <c r="Z218" s="119">
        <f t="shared" si="61"/>
        <v>0.67092592977260523</v>
      </c>
      <c r="AA218" s="119">
        <f t="shared" si="62"/>
        <v>0.84614500142503635</v>
      </c>
      <c r="AB218" s="119">
        <f t="shared" si="63"/>
        <v>0.86375572386553534</v>
      </c>
      <c r="AC218" s="119">
        <f t="shared" si="64"/>
        <v>1</v>
      </c>
      <c r="AD218" s="119">
        <f t="shared" si="65"/>
        <v>1</v>
      </c>
      <c r="AE218" s="119">
        <f t="shared" si="66"/>
        <v>0.78079026538608665</v>
      </c>
      <c r="AF218" s="119">
        <f t="shared" si="67"/>
        <v>0.417383263624446</v>
      </c>
      <c r="AG218" s="119">
        <f t="shared" si="68"/>
        <v>0.51661561012844626</v>
      </c>
      <c r="AH218" s="119">
        <f t="shared" si="69"/>
        <v>0.11666666666666667</v>
      </c>
      <c r="AI218" s="119">
        <f t="shared" si="70"/>
        <v>0</v>
      </c>
      <c r="AJ218" s="119">
        <f t="shared" si="71"/>
        <v>0.86363636363636365</v>
      </c>
      <c r="AK218" s="119">
        <f t="shared" si="72"/>
        <v>0.9</v>
      </c>
      <c r="AL218" s="119">
        <f t="shared" si="73"/>
        <v>0.79999999999999993</v>
      </c>
      <c r="AM218" s="119">
        <f t="shared" si="74"/>
        <v>0.8571428571428571</v>
      </c>
      <c r="AN218" s="119">
        <f t="shared" si="75"/>
        <v>0.33333333333333331</v>
      </c>
      <c r="AO218" s="119">
        <f t="shared" si="76"/>
        <v>0.6</v>
      </c>
      <c r="AP218" s="119">
        <f t="shared" si="77"/>
        <v>0.5</v>
      </c>
      <c r="AQ218" s="119">
        <f t="shared" si="78"/>
        <v>0.5</v>
      </c>
      <c r="AR218" s="119">
        <f t="shared" si="79"/>
        <v>0.59959862621941373</v>
      </c>
    </row>
    <row r="219" spans="1:44" ht="12.6" customHeight="1" x14ac:dyDescent="0.25">
      <c r="A219" s="114">
        <v>216</v>
      </c>
      <c r="B219" s="115">
        <v>329.40959999999995</v>
      </c>
      <c r="C219" s="115">
        <v>297.81024000000002</v>
      </c>
      <c r="D219" s="115">
        <v>141.61055999999999</v>
      </c>
      <c r="E219" s="115">
        <v>59.554559999999995</v>
      </c>
      <c r="F219" s="115">
        <v>29.64</v>
      </c>
      <c r="G219" s="115">
        <v>0</v>
      </c>
      <c r="H219" s="115">
        <v>0</v>
      </c>
      <c r="I219" s="115">
        <v>2.38368</v>
      </c>
      <c r="J219" s="115">
        <v>42.282240000000002</v>
      </c>
      <c r="K219" s="115">
        <v>59.242559999999997</v>
      </c>
      <c r="L219" s="115">
        <v>112.32000000000001</v>
      </c>
      <c r="M219" s="115">
        <v>109.2</v>
      </c>
      <c r="N219" s="115">
        <v>62.400000000000006</v>
      </c>
      <c r="O219" s="115">
        <v>24.96</v>
      </c>
      <c r="P219" s="115">
        <v>6.24</v>
      </c>
      <c r="Q219" s="118">
        <v>15</v>
      </c>
      <c r="R219" s="116">
        <v>6</v>
      </c>
      <c r="S219" s="117">
        <v>8</v>
      </c>
      <c r="T219" s="117">
        <v>30</v>
      </c>
      <c r="U219" s="117">
        <v>2</v>
      </c>
      <c r="V219" s="113">
        <v>105.36900000000001</v>
      </c>
      <c r="X219" s="119">
        <f>($X$1-B219)/($X$1-$X$2)</f>
        <v>0.21446313122736665</v>
      </c>
      <c r="Y219" s="119">
        <f t="shared" si="60"/>
        <v>0.26738482182794088</v>
      </c>
      <c r="Z219" s="119">
        <f t="shared" si="61"/>
        <v>0.62339943796718611</v>
      </c>
      <c r="AA219" s="119">
        <f t="shared" si="62"/>
        <v>0.83293069430462519</v>
      </c>
      <c r="AB219" s="119">
        <f t="shared" si="63"/>
        <v>0.91102237461750468</v>
      </c>
      <c r="AC219" s="119">
        <f t="shared" si="64"/>
        <v>1</v>
      </c>
      <c r="AD219" s="119">
        <f t="shared" si="65"/>
        <v>1</v>
      </c>
      <c r="AE219" s="119">
        <f t="shared" si="66"/>
        <v>0.96162395194723305</v>
      </c>
      <c r="AF219" s="119">
        <f t="shared" si="67"/>
        <v>0.48661745427305075</v>
      </c>
      <c r="AG219" s="119">
        <f t="shared" si="68"/>
        <v>0.3913475210840423</v>
      </c>
      <c r="AH219" s="119">
        <f t="shared" si="69"/>
        <v>0.10000000000000002</v>
      </c>
      <c r="AI219" s="119">
        <f t="shared" si="70"/>
        <v>4.5454545454545477E-2</v>
      </c>
      <c r="AJ219" s="119">
        <f t="shared" si="71"/>
        <v>0.45454545454545453</v>
      </c>
      <c r="AK219" s="119">
        <f t="shared" si="72"/>
        <v>0.79999999999999993</v>
      </c>
      <c r="AL219" s="119">
        <f t="shared" si="73"/>
        <v>0.95000000000000007</v>
      </c>
      <c r="AM219" s="119">
        <f t="shared" si="74"/>
        <v>0.42857142857142855</v>
      </c>
      <c r="AN219" s="119">
        <f t="shared" si="75"/>
        <v>0.16666666666666666</v>
      </c>
      <c r="AO219" s="119">
        <f t="shared" si="76"/>
        <v>0.6</v>
      </c>
      <c r="AP219" s="119">
        <f t="shared" si="77"/>
        <v>0.5</v>
      </c>
      <c r="AQ219" s="119">
        <f t="shared" si="78"/>
        <v>0.5</v>
      </c>
      <c r="AR219" s="119">
        <f t="shared" si="79"/>
        <v>0.53906363111505939</v>
      </c>
    </row>
    <row r="220" spans="1:44" ht="12.6" customHeight="1" x14ac:dyDescent="0.25">
      <c r="A220" s="114">
        <v>217</v>
      </c>
      <c r="B220" s="115">
        <v>313.19808</v>
      </c>
      <c r="C220" s="115">
        <v>134.39711999999997</v>
      </c>
      <c r="D220" s="115">
        <v>60.627839999999992</v>
      </c>
      <c r="E220" s="115">
        <v>35.717760000000006</v>
      </c>
      <c r="F220" s="115">
        <v>31.799040000000002</v>
      </c>
      <c r="G220" s="115">
        <v>0</v>
      </c>
      <c r="H220" s="115">
        <v>9.6220799999999986</v>
      </c>
      <c r="I220" s="115">
        <v>43.230719999999998</v>
      </c>
      <c r="J220" s="115">
        <v>47.311679999999996</v>
      </c>
      <c r="K220" s="115">
        <v>30.775680000000001</v>
      </c>
      <c r="L220" s="115">
        <v>124.80000000000001</v>
      </c>
      <c r="M220" s="115">
        <v>104</v>
      </c>
      <c r="N220" s="115">
        <v>104</v>
      </c>
      <c r="O220" s="115">
        <v>18.72</v>
      </c>
      <c r="P220" s="115">
        <v>0</v>
      </c>
      <c r="Q220" s="118">
        <v>18</v>
      </c>
      <c r="R220" s="116">
        <v>1</v>
      </c>
      <c r="S220" s="117">
        <v>10</v>
      </c>
      <c r="T220" s="117">
        <v>30</v>
      </c>
      <c r="U220" s="117">
        <v>2</v>
      </c>
      <c r="V220" s="113">
        <v>134</v>
      </c>
      <c r="X220" s="119">
        <f>($X$1-B220)/($X$1-$X$2)</f>
        <v>0.25562560277942759</v>
      </c>
      <c r="Y220" s="119">
        <f t="shared" ref="Y220:Y283" si="80">($Y$1-C220)/($Y$1-$Y$2)</f>
        <v>0.69038069678445413</v>
      </c>
      <c r="Z220" s="119">
        <f t="shared" ref="Z220:Z283" si="81">($Z$1-D220)/($Z$1-$Z$2)</f>
        <v>0.87372363060141078</v>
      </c>
      <c r="AA220" s="119">
        <f t="shared" ref="AA220:AA283" si="82">($AA$1-E220)/($AA$1-$AA$2)</f>
        <v>0.92404739683164883</v>
      </c>
      <c r="AB220" s="119">
        <f t="shared" ref="AB220:AB283" si="83">($AB$1-F220)/($AB$1-$AB$2)</f>
        <v>0.89975910935567183</v>
      </c>
      <c r="AC220" s="119">
        <f t="shared" ref="AC220:AC283" si="84">($AC$1-G220)/($AC$1-$AC$2)</f>
        <v>1</v>
      </c>
      <c r="AD220" s="119">
        <f t="shared" ref="AD220:AD283" si="85">($AD$1-H220)/($AD$1-$AD$2)</f>
        <v>0.90987726475745179</v>
      </c>
      <c r="AE220" s="119">
        <f t="shared" ref="AE220:AE283" si="86">($AE$1-I220)/($AE$1-$AE$2)</f>
        <v>0.30179267422746497</v>
      </c>
      <c r="AF220" s="119">
        <f t="shared" ref="AF220:AF283" si="87">($AF$1-J220)/($AF$1-$AF$2)</f>
        <v>0.42529574255571517</v>
      </c>
      <c r="AG220" s="119">
        <f t="shared" ref="AG220:AG283" si="88">($AG$1-K220)/($AG$1-$AG$2)</f>
        <v>0.69180652330305969</v>
      </c>
      <c r="AH220" s="119">
        <f t="shared" ref="AH220:AH283" si="89">($AH$1-L220)/($AH$1-$AH$2)</f>
        <v>0</v>
      </c>
      <c r="AI220" s="119">
        <f t="shared" ref="AI220:AI283" si="90">($AI$1-M220)/($AI$1-$AI$2)</f>
        <v>9.0909090909090953E-2</v>
      </c>
      <c r="AJ220" s="119">
        <f t="shared" ref="AJ220:AJ283" si="91">($AJ$1-N220)/($AJ$1-$AJ$2)</f>
        <v>9.0909090909090953E-2</v>
      </c>
      <c r="AK220" s="119">
        <f t="shared" ref="AK220:AK283" si="92">($AK$1-O220)/($AK$1-$AK$2)</f>
        <v>0.85</v>
      </c>
      <c r="AL220" s="119">
        <f t="shared" ref="AL220:AL283" si="93">($AL$1-P220)/($AL$1-$AL$2)</f>
        <v>1</v>
      </c>
      <c r="AM220" s="119">
        <f t="shared" ref="AM220:AM283" si="94">($AM$1-Q220)/($AM$1-$AM$2)</f>
        <v>0</v>
      </c>
      <c r="AN220" s="119">
        <f t="shared" ref="AN220:AN283" si="95">($AN$1-R220)/($AN$1-$AN$2)</f>
        <v>1</v>
      </c>
      <c r="AO220" s="119">
        <f t="shared" ref="AO220:AO283" si="96">($AO$1-S220)/($AO$1-$AO$2)</f>
        <v>0.4</v>
      </c>
      <c r="AP220" s="119">
        <f t="shared" ref="AP220:AP283" si="97">($AP$1-T220)/($AP$1-$AP$2)</f>
        <v>0.5</v>
      </c>
      <c r="AQ220" s="119">
        <f t="shared" ref="AQ220:AQ283" si="98">($AQ$1-U220)/($AQ$1-$AQ$2)</f>
        <v>0.5</v>
      </c>
      <c r="AR220" s="119">
        <f t="shared" ref="AR220:AR283" si="99">($AR$1-V220)/($AR$1-$AR$2)</f>
        <v>0.26093197022558384</v>
      </c>
    </row>
    <row r="221" spans="1:44" ht="12.6" customHeight="1" x14ac:dyDescent="0.25">
      <c r="A221" s="114">
        <v>218</v>
      </c>
      <c r="B221" s="115">
        <v>301.19232</v>
      </c>
      <c r="C221" s="115">
        <v>132.0384</v>
      </c>
      <c r="D221" s="115">
        <v>62.225279999999998</v>
      </c>
      <c r="E221" s="115">
        <v>36.404159999999997</v>
      </c>
      <c r="F221" s="115">
        <v>19.631040000000002</v>
      </c>
      <c r="G221" s="115">
        <v>0</v>
      </c>
      <c r="H221" s="115">
        <v>11.094720000000001</v>
      </c>
      <c r="I221" s="115">
        <v>42.8688</v>
      </c>
      <c r="J221" s="115">
        <v>44.566079999999999</v>
      </c>
      <c r="K221" s="115">
        <v>96.320639999999997</v>
      </c>
      <c r="L221" s="115">
        <v>114.4</v>
      </c>
      <c r="M221" s="115">
        <v>12.48</v>
      </c>
      <c r="N221" s="115">
        <v>41.6</v>
      </c>
      <c r="O221" s="115">
        <v>6.24</v>
      </c>
      <c r="P221" s="115">
        <v>37.44</v>
      </c>
      <c r="Q221" s="118">
        <v>18</v>
      </c>
      <c r="R221" s="116">
        <v>1</v>
      </c>
      <c r="S221" s="117">
        <v>10</v>
      </c>
      <c r="T221" s="117">
        <v>30</v>
      </c>
      <c r="U221" s="117">
        <v>2</v>
      </c>
      <c r="V221" s="113">
        <v>129.16200000000001</v>
      </c>
      <c r="X221" s="119">
        <f>($X$1-B221)/($X$1-$X$2)</f>
        <v>0.28610928071097702</v>
      </c>
      <c r="Y221" s="119">
        <f t="shared" si="80"/>
        <v>0.69648625813826359</v>
      </c>
      <c r="Z221" s="119">
        <f t="shared" si="81"/>
        <v>0.86878581327097759</v>
      </c>
      <c r="AA221" s="119">
        <f t="shared" si="82"/>
        <v>0.9214236174395094</v>
      </c>
      <c r="AB221" s="119">
        <f t="shared" si="83"/>
        <v>0.96323704941513477</v>
      </c>
      <c r="AC221" s="119">
        <f t="shared" si="84"/>
        <v>1</v>
      </c>
      <c r="AD221" s="119">
        <f t="shared" si="85"/>
        <v>0.89608416130917601</v>
      </c>
      <c r="AE221" s="119">
        <f t="shared" si="86"/>
        <v>0.30763902529800369</v>
      </c>
      <c r="AF221" s="119">
        <f t="shared" si="87"/>
        <v>0.45877161495723828</v>
      </c>
      <c r="AG221" s="119">
        <f t="shared" si="88"/>
        <v>0</v>
      </c>
      <c r="AH221" s="119">
        <f t="shared" si="89"/>
        <v>8.333333333333337E-2</v>
      </c>
      <c r="AI221" s="119">
        <f t="shared" si="90"/>
        <v>0.89090909090909087</v>
      </c>
      <c r="AJ221" s="119">
        <f t="shared" si="91"/>
        <v>0.63636363636363646</v>
      </c>
      <c r="AK221" s="119">
        <f t="shared" si="92"/>
        <v>0.95000000000000007</v>
      </c>
      <c r="AL221" s="119">
        <f t="shared" si="93"/>
        <v>0.70000000000000007</v>
      </c>
      <c r="AM221" s="119">
        <f t="shared" si="94"/>
        <v>0</v>
      </c>
      <c r="AN221" s="119">
        <f t="shared" si="95"/>
        <v>1</v>
      </c>
      <c r="AO221" s="119">
        <f t="shared" si="96"/>
        <v>0.4</v>
      </c>
      <c r="AP221" s="119">
        <f t="shared" si="97"/>
        <v>0.5</v>
      </c>
      <c r="AQ221" s="119">
        <f t="shared" si="98"/>
        <v>0.5</v>
      </c>
      <c r="AR221" s="119">
        <f t="shared" si="99"/>
        <v>0.30793001344388854</v>
      </c>
    </row>
    <row r="222" spans="1:44" ht="12.6" customHeight="1" x14ac:dyDescent="0.25">
      <c r="A222" s="114">
        <v>219</v>
      </c>
      <c r="B222" s="115">
        <v>146.14079999999998</v>
      </c>
      <c r="C222" s="115">
        <v>51.654719999999998</v>
      </c>
      <c r="D222" s="115">
        <v>34.444800000000001</v>
      </c>
      <c r="E222" s="115">
        <v>24.72288</v>
      </c>
      <c r="F222" s="115">
        <v>48.559679999999993</v>
      </c>
      <c r="G222" s="115">
        <v>4.0934399999999993</v>
      </c>
      <c r="H222" s="115">
        <v>49.171199999999999</v>
      </c>
      <c r="I222" s="115">
        <v>61.91328</v>
      </c>
      <c r="J222" s="115">
        <v>63.485759999999999</v>
      </c>
      <c r="K222" s="115">
        <v>41.084159999999997</v>
      </c>
      <c r="L222" s="115">
        <v>49.92</v>
      </c>
      <c r="M222" s="115">
        <v>12.48</v>
      </c>
      <c r="N222" s="115">
        <v>10.4</v>
      </c>
      <c r="O222" s="115">
        <v>16.224</v>
      </c>
      <c r="P222" s="115">
        <v>37.44</v>
      </c>
      <c r="Q222" s="118">
        <v>16</v>
      </c>
      <c r="R222" s="116">
        <v>2</v>
      </c>
      <c r="S222" s="117">
        <v>11</v>
      </c>
      <c r="T222" s="117">
        <v>30</v>
      </c>
      <c r="U222" s="117">
        <v>2</v>
      </c>
      <c r="V222" s="113">
        <v>126.30684000000002</v>
      </c>
      <c r="X222" s="119">
        <f>($X$1-B222)/($X$1-$X$2)</f>
        <v>0.67979869299951157</v>
      </c>
      <c r="Y222" s="119">
        <f t="shared" si="80"/>
        <v>0.90455991252919832</v>
      </c>
      <c r="Z222" s="119">
        <f t="shared" si="81"/>
        <v>0.95465754278304171</v>
      </c>
      <c r="AA222" s="119">
        <f t="shared" si="82"/>
        <v>0.9660755721857367</v>
      </c>
      <c r="AB222" s="119">
        <f t="shared" si="83"/>
        <v>0.81232231602248317</v>
      </c>
      <c r="AC222" s="119">
        <f t="shared" si="84"/>
        <v>0.94583883751651254</v>
      </c>
      <c r="AD222" s="119">
        <f t="shared" si="85"/>
        <v>0.53945061367621272</v>
      </c>
      <c r="AE222" s="119">
        <f t="shared" si="86"/>
        <v>0</v>
      </c>
      <c r="AF222" s="119">
        <f t="shared" si="87"/>
        <v>0.2280924214994694</v>
      </c>
      <c r="AG222" s="119">
        <f t="shared" si="88"/>
        <v>0.58300374564724711</v>
      </c>
      <c r="AH222" s="119">
        <f t="shared" si="89"/>
        <v>0.6</v>
      </c>
      <c r="AI222" s="119">
        <f t="shared" si="90"/>
        <v>0.89090909090909087</v>
      </c>
      <c r="AJ222" s="119">
        <f t="shared" si="91"/>
        <v>0.90909090909090906</v>
      </c>
      <c r="AK222" s="119">
        <f t="shared" si="92"/>
        <v>0.87</v>
      </c>
      <c r="AL222" s="119">
        <f t="shared" si="93"/>
        <v>0.70000000000000007</v>
      </c>
      <c r="AM222" s="119">
        <f t="shared" si="94"/>
        <v>0.2857142857142857</v>
      </c>
      <c r="AN222" s="119">
        <f t="shared" si="95"/>
        <v>0.83333333333333337</v>
      </c>
      <c r="AO222" s="119">
        <f t="shared" si="96"/>
        <v>0.3</v>
      </c>
      <c r="AP222" s="119">
        <f t="shared" si="97"/>
        <v>0.5</v>
      </c>
      <c r="AQ222" s="119">
        <f t="shared" si="98"/>
        <v>0.5</v>
      </c>
      <c r="AR222" s="119">
        <f t="shared" si="99"/>
        <v>0.33566604756442892</v>
      </c>
    </row>
    <row r="223" spans="1:44" ht="12.6" customHeight="1" x14ac:dyDescent="0.25">
      <c r="A223" s="114">
        <v>220</v>
      </c>
      <c r="B223" s="115">
        <v>93.68</v>
      </c>
      <c r="C223" s="115">
        <v>33.112000000000002</v>
      </c>
      <c r="D223" s="115">
        <v>21.07</v>
      </c>
      <c r="E223" s="115">
        <v>15.847999999999999</v>
      </c>
      <c r="F223" s="115">
        <v>31.128</v>
      </c>
      <c r="G223" s="115">
        <v>2.6240000000000001</v>
      </c>
      <c r="H223" s="115">
        <v>31.52</v>
      </c>
      <c r="I223" s="115">
        <v>39.688000000000002</v>
      </c>
      <c r="J223" s="115">
        <v>40.695999999999998</v>
      </c>
      <c r="K223" s="115">
        <v>26.336000000000002</v>
      </c>
      <c r="L223" s="115">
        <v>32</v>
      </c>
      <c r="M223" s="115">
        <v>16</v>
      </c>
      <c r="N223" s="115">
        <v>4</v>
      </c>
      <c r="O223" s="115">
        <v>10.4</v>
      </c>
      <c r="P223" s="115">
        <v>24</v>
      </c>
      <c r="Q223" s="116">
        <v>13</v>
      </c>
      <c r="R223" s="116">
        <v>1</v>
      </c>
      <c r="S223" s="117">
        <v>7</v>
      </c>
      <c r="T223" s="117">
        <v>40</v>
      </c>
      <c r="U223" s="117">
        <v>2</v>
      </c>
      <c r="V223" s="113">
        <v>76.549600000000012</v>
      </c>
      <c r="X223" s="119">
        <f>($X$1-B223)/($X$1-$X$2)</f>
        <v>0.81300126670008777</v>
      </c>
      <c r="Y223" s="119">
        <f t="shared" si="80"/>
        <v>0.95255785829067463</v>
      </c>
      <c r="Z223" s="119">
        <f t="shared" si="81"/>
        <v>0.99600014045874619</v>
      </c>
      <c r="AA223" s="119">
        <f t="shared" si="82"/>
        <v>1</v>
      </c>
      <c r="AB223" s="119">
        <f t="shared" si="83"/>
        <v>0.90325978628676162</v>
      </c>
      <c r="AC223" s="119">
        <f t="shared" si="84"/>
        <v>0.96528130610032858</v>
      </c>
      <c r="AD223" s="119">
        <f t="shared" si="85"/>
        <v>0.70477603440782877</v>
      </c>
      <c r="AE223" s="119">
        <f t="shared" si="86"/>
        <v>0.3590207491186535</v>
      </c>
      <c r="AF223" s="119">
        <f t="shared" si="87"/>
        <v>0.505957768899432</v>
      </c>
      <c r="AG223" s="119">
        <f t="shared" si="88"/>
        <v>0.73866595514004796</v>
      </c>
      <c r="AH223" s="119">
        <f t="shared" si="89"/>
        <v>0.74358974358974361</v>
      </c>
      <c r="AI223" s="119">
        <f t="shared" si="90"/>
        <v>0.8601398601398601</v>
      </c>
      <c r="AJ223" s="119">
        <f t="shared" si="91"/>
        <v>0.965034965034965</v>
      </c>
      <c r="AK223" s="119">
        <f t="shared" si="92"/>
        <v>0.91666666666666663</v>
      </c>
      <c r="AL223" s="119">
        <f t="shared" si="93"/>
        <v>0.80769230769230771</v>
      </c>
      <c r="AM223" s="119">
        <f t="shared" si="94"/>
        <v>0.7142857142857143</v>
      </c>
      <c r="AN223" s="119">
        <f t="shared" si="95"/>
        <v>1</v>
      </c>
      <c r="AO223" s="119">
        <f t="shared" si="96"/>
        <v>0.7</v>
      </c>
      <c r="AP223" s="119">
        <f t="shared" si="97"/>
        <v>0</v>
      </c>
      <c r="AQ223" s="119">
        <f t="shared" si="98"/>
        <v>0.5</v>
      </c>
      <c r="AR223" s="119">
        <f t="shared" si="99"/>
        <v>0.8190254762423046</v>
      </c>
    </row>
    <row r="224" spans="1:44" ht="12.6" customHeight="1" x14ac:dyDescent="0.25">
      <c r="A224" s="114">
        <v>221</v>
      </c>
      <c r="B224" s="115">
        <v>269.22899999999998</v>
      </c>
      <c r="C224" s="115">
        <v>243.40260000000001</v>
      </c>
      <c r="D224" s="115">
        <v>115.7394</v>
      </c>
      <c r="E224" s="115">
        <v>48.674399999999999</v>
      </c>
      <c r="F224" s="115">
        <v>24.225000000000001</v>
      </c>
      <c r="G224" s="115">
        <v>0</v>
      </c>
      <c r="H224" s="115">
        <v>0</v>
      </c>
      <c r="I224" s="115">
        <v>1.9481999999999999</v>
      </c>
      <c r="J224" s="115">
        <v>34.557600000000001</v>
      </c>
      <c r="K224" s="115">
        <v>48.419400000000003</v>
      </c>
      <c r="L224" s="115">
        <v>102</v>
      </c>
      <c r="M224" s="115">
        <v>102</v>
      </c>
      <c r="N224" s="115">
        <v>51</v>
      </c>
      <c r="O224" s="115">
        <v>20.399999999999999</v>
      </c>
      <c r="P224" s="115">
        <v>5.0999999999999996</v>
      </c>
      <c r="Q224" s="118">
        <v>14</v>
      </c>
      <c r="R224" s="116">
        <v>5</v>
      </c>
      <c r="S224" s="117">
        <v>7</v>
      </c>
      <c r="T224" s="117">
        <v>20</v>
      </c>
      <c r="U224" s="117">
        <v>2</v>
      </c>
      <c r="V224" s="113">
        <v>91.561849999999993</v>
      </c>
      <c r="X224" s="119">
        <f>($X$1-B224)/($X$1-$X$2)</f>
        <v>0.36726695440285939</v>
      </c>
      <c r="Y224" s="119">
        <f t="shared" si="80"/>
        <v>0.40821933552010331</v>
      </c>
      <c r="Z224" s="119">
        <f t="shared" si="81"/>
        <v>0.70336930363125438</v>
      </c>
      <c r="AA224" s="119">
        <f t="shared" si="82"/>
        <v>0.87452034988618066</v>
      </c>
      <c r="AB224" s="119">
        <f t="shared" si="83"/>
        <v>0.93927130997434172</v>
      </c>
      <c r="AC224" s="119">
        <f t="shared" si="84"/>
        <v>1</v>
      </c>
      <c r="AD224" s="119">
        <f t="shared" si="85"/>
        <v>1</v>
      </c>
      <c r="AE224" s="119">
        <f t="shared" si="86"/>
        <v>0.96865856999596811</v>
      </c>
      <c r="AF224" s="119">
        <f t="shared" si="87"/>
        <v>0.58080053374118235</v>
      </c>
      <c r="AG224" s="119">
        <f t="shared" si="88"/>
        <v>0.50558258493567543</v>
      </c>
      <c r="AH224" s="119">
        <f t="shared" si="89"/>
        <v>0.18269230769230776</v>
      </c>
      <c r="AI224" s="119">
        <f t="shared" si="90"/>
        <v>0.10839160839160844</v>
      </c>
      <c r="AJ224" s="119">
        <f t="shared" si="91"/>
        <v>0.55419580419580416</v>
      </c>
      <c r="AK224" s="119">
        <f t="shared" si="92"/>
        <v>0.83653846153846145</v>
      </c>
      <c r="AL224" s="119">
        <f t="shared" si="93"/>
        <v>0.95913461538461542</v>
      </c>
      <c r="AM224" s="119">
        <f t="shared" si="94"/>
        <v>0.5714285714285714</v>
      </c>
      <c r="AN224" s="119">
        <f t="shared" si="95"/>
        <v>0.33333333333333331</v>
      </c>
      <c r="AO224" s="119">
        <f t="shared" si="96"/>
        <v>0.7</v>
      </c>
      <c r="AP224" s="119">
        <f t="shared" si="97"/>
        <v>1</v>
      </c>
      <c r="AQ224" s="119">
        <f t="shared" si="98"/>
        <v>0.5</v>
      </c>
      <c r="AR224" s="119">
        <f t="shared" si="99"/>
        <v>0.67319116985454219</v>
      </c>
    </row>
    <row r="225" spans="1:44" ht="12.6" customHeight="1" x14ac:dyDescent="0.25">
      <c r="A225" s="114">
        <v>222</v>
      </c>
      <c r="B225" s="115">
        <v>255.97920000000002</v>
      </c>
      <c r="C225" s="115">
        <v>109.8438</v>
      </c>
      <c r="D225" s="115">
        <v>49.551600000000001</v>
      </c>
      <c r="E225" s="115">
        <v>29.192400000000003</v>
      </c>
      <c r="F225" s="115">
        <v>25.989599999999999</v>
      </c>
      <c r="G225" s="115">
        <v>0</v>
      </c>
      <c r="H225" s="115">
        <v>7.8642000000000003</v>
      </c>
      <c r="I225" s="115">
        <v>35.332799999999999</v>
      </c>
      <c r="J225" s="115">
        <v>38.668199999999999</v>
      </c>
      <c r="K225" s="115">
        <v>25.153200000000002</v>
      </c>
      <c r="L225" s="115">
        <v>102</v>
      </c>
      <c r="M225" s="115">
        <v>91.8</v>
      </c>
      <c r="N225" s="115">
        <v>91.8</v>
      </c>
      <c r="O225" s="115">
        <v>15.3</v>
      </c>
      <c r="P225" s="115">
        <v>0</v>
      </c>
      <c r="Q225" s="118">
        <v>18</v>
      </c>
      <c r="R225" s="116">
        <v>1</v>
      </c>
      <c r="S225" s="117">
        <v>8</v>
      </c>
      <c r="T225" s="117">
        <v>20</v>
      </c>
      <c r="U225" s="117">
        <v>2</v>
      </c>
      <c r="V225" s="113">
        <v>135</v>
      </c>
      <c r="X225" s="119">
        <f>($X$1-B225)/($X$1-$X$2)</f>
        <v>0.40090935903675534</v>
      </c>
      <c r="Y225" s="119">
        <f t="shared" si="80"/>
        <v>0.75393711793648432</v>
      </c>
      <c r="Z225" s="119">
        <f t="shared" si="81"/>
        <v>0.90796119184191859</v>
      </c>
      <c r="AA225" s="119">
        <f t="shared" si="82"/>
        <v>0.94899073175922888</v>
      </c>
      <c r="AB225" s="119">
        <f t="shared" si="83"/>
        <v>0.93006575663534363</v>
      </c>
      <c r="AC225" s="119">
        <f t="shared" si="84"/>
        <v>1</v>
      </c>
      <c r="AD225" s="119">
        <f t="shared" si="85"/>
        <v>0.92634199523445582</v>
      </c>
      <c r="AE225" s="119">
        <f t="shared" si="86"/>
        <v>0.42937339109038847</v>
      </c>
      <c r="AF225" s="119">
        <f t="shared" si="87"/>
        <v>0.53068182704912914</v>
      </c>
      <c r="AG225" s="119">
        <f t="shared" si="88"/>
        <v>0.7511500386723724</v>
      </c>
      <c r="AH225" s="119">
        <f t="shared" si="89"/>
        <v>0.18269230769230776</v>
      </c>
      <c r="AI225" s="119">
        <f t="shared" si="90"/>
        <v>0.19755244755244761</v>
      </c>
      <c r="AJ225" s="119">
        <f t="shared" si="91"/>
        <v>0.19755244755244761</v>
      </c>
      <c r="AK225" s="119">
        <f t="shared" si="92"/>
        <v>0.87740384615384615</v>
      </c>
      <c r="AL225" s="119">
        <f t="shared" si="93"/>
        <v>1</v>
      </c>
      <c r="AM225" s="119">
        <f t="shared" si="94"/>
        <v>0</v>
      </c>
      <c r="AN225" s="119">
        <f t="shared" si="95"/>
        <v>1</v>
      </c>
      <c r="AO225" s="119">
        <f t="shared" si="96"/>
        <v>0.6</v>
      </c>
      <c r="AP225" s="119">
        <f t="shared" si="97"/>
        <v>1</v>
      </c>
      <c r="AQ225" s="119">
        <f t="shared" si="98"/>
        <v>0.5</v>
      </c>
      <c r="AR225" s="119">
        <f t="shared" si="99"/>
        <v>0.25121761652192431</v>
      </c>
    </row>
    <row r="226" spans="1:44" ht="12.6" customHeight="1" x14ac:dyDescent="0.25">
      <c r="A226" s="114">
        <v>223</v>
      </c>
      <c r="B226" s="115">
        <v>246.16679999999999</v>
      </c>
      <c r="C226" s="115">
        <v>107.916</v>
      </c>
      <c r="D226" s="115">
        <v>50.857199999999999</v>
      </c>
      <c r="E226" s="115">
        <v>29.753400000000003</v>
      </c>
      <c r="F226" s="115">
        <v>16.044599999999999</v>
      </c>
      <c r="G226" s="115">
        <v>0</v>
      </c>
      <c r="H226" s="115">
        <v>9.0678000000000001</v>
      </c>
      <c r="I226" s="115">
        <v>35.036999999999999</v>
      </c>
      <c r="J226" s="115">
        <v>36.424199999999999</v>
      </c>
      <c r="K226" s="115">
        <v>78.723600000000005</v>
      </c>
      <c r="L226" s="115">
        <v>98.94</v>
      </c>
      <c r="M226" s="115">
        <v>5.0999999999999996</v>
      </c>
      <c r="N226" s="115">
        <v>30.6</v>
      </c>
      <c r="O226" s="115">
        <v>5.0999999999999996</v>
      </c>
      <c r="P226" s="115">
        <v>30.6</v>
      </c>
      <c r="Q226" s="118">
        <v>14</v>
      </c>
      <c r="R226" s="116">
        <v>1</v>
      </c>
      <c r="S226" s="117">
        <v>8</v>
      </c>
      <c r="T226" s="117">
        <v>20</v>
      </c>
      <c r="U226" s="117">
        <v>2</v>
      </c>
      <c r="V226" s="113">
        <v>112.52749999999999</v>
      </c>
      <c r="X226" s="119">
        <f>($X$1-B226)/($X$1-$X$2)</f>
        <v>0.42582390350004101</v>
      </c>
      <c r="Y226" s="119">
        <f t="shared" si="80"/>
        <v>0.75892724019680924</v>
      </c>
      <c r="Z226" s="119">
        <f t="shared" si="81"/>
        <v>0.90392547575454552</v>
      </c>
      <c r="AA226" s="119">
        <f t="shared" si="82"/>
        <v>0.94684629667911491</v>
      </c>
      <c r="AB226" s="119">
        <f t="shared" si="83"/>
        <v>0.98194676533778946</v>
      </c>
      <c r="AC226" s="119">
        <f t="shared" si="84"/>
        <v>1</v>
      </c>
      <c r="AD226" s="119">
        <f t="shared" si="85"/>
        <v>0.91506878568538408</v>
      </c>
      <c r="AE226" s="119">
        <f t="shared" si="86"/>
        <v>0.43415165879227108</v>
      </c>
      <c r="AF226" s="119">
        <f t="shared" si="87"/>
        <v>0.55804191506960488</v>
      </c>
      <c r="AG226" s="119">
        <f t="shared" si="88"/>
        <v>0.18573124558814083</v>
      </c>
      <c r="AH226" s="119">
        <f t="shared" si="89"/>
        <v>0.20721153846153856</v>
      </c>
      <c r="AI226" s="119">
        <f t="shared" si="90"/>
        <v>0.95541958041958042</v>
      </c>
      <c r="AJ226" s="119">
        <f t="shared" si="91"/>
        <v>0.73251748251748261</v>
      </c>
      <c r="AK226" s="119">
        <f t="shared" si="92"/>
        <v>0.95913461538461542</v>
      </c>
      <c r="AL226" s="119">
        <f t="shared" si="93"/>
        <v>0.7548076923076924</v>
      </c>
      <c r="AM226" s="119">
        <f t="shared" si="94"/>
        <v>0.5714285714285714</v>
      </c>
      <c r="AN226" s="119">
        <f t="shared" si="95"/>
        <v>1</v>
      </c>
      <c r="AO226" s="119">
        <f t="shared" si="96"/>
        <v>0.6</v>
      </c>
      <c r="AP226" s="119">
        <f t="shared" si="97"/>
        <v>1</v>
      </c>
      <c r="AQ226" s="119">
        <f t="shared" si="98"/>
        <v>0.5</v>
      </c>
      <c r="AR226" s="119">
        <f t="shared" si="99"/>
        <v>0.46952343012741299</v>
      </c>
    </row>
    <row r="227" spans="1:44" ht="12.6" customHeight="1" x14ac:dyDescent="0.25">
      <c r="A227" s="114">
        <v>224</v>
      </c>
      <c r="B227" s="115">
        <v>119.44199999999999</v>
      </c>
      <c r="C227" s="115">
        <v>42.217800000000004</v>
      </c>
      <c r="D227" s="115">
        <v>28.152000000000001</v>
      </c>
      <c r="E227" s="115">
        <v>20.206199999999999</v>
      </c>
      <c r="F227" s="115">
        <v>39.688199999999995</v>
      </c>
      <c r="G227" s="115">
        <v>3.3455999999999997</v>
      </c>
      <c r="H227" s="115">
        <v>40.188000000000002</v>
      </c>
      <c r="I227" s="115">
        <v>50.602200000000003</v>
      </c>
      <c r="J227" s="115">
        <v>51.8874</v>
      </c>
      <c r="K227" s="115">
        <v>33.578400000000002</v>
      </c>
      <c r="L227" s="115">
        <v>40.799999999999997</v>
      </c>
      <c r="M227" s="115">
        <v>20.399999999999999</v>
      </c>
      <c r="N227" s="115">
        <v>5.0999999999999996</v>
      </c>
      <c r="O227" s="115">
        <v>13.26</v>
      </c>
      <c r="P227" s="115">
        <v>30.6</v>
      </c>
      <c r="Q227" s="118">
        <v>13</v>
      </c>
      <c r="R227" s="116">
        <v>1</v>
      </c>
      <c r="S227" s="117">
        <v>9</v>
      </c>
      <c r="T227" s="117">
        <v>20</v>
      </c>
      <c r="U227" s="117">
        <v>2</v>
      </c>
      <c r="V227" s="113">
        <v>110.04004999999999</v>
      </c>
      <c r="X227" s="119">
        <f>($X$1-B227)/($X$1-$X$2)</f>
        <v>0.74758928854355489</v>
      </c>
      <c r="Y227" s="119">
        <f t="shared" si="80"/>
        <v>0.92898743849709253</v>
      </c>
      <c r="Z227" s="119">
        <f t="shared" si="81"/>
        <v>0.97410910083652091</v>
      </c>
      <c r="AA227" s="119">
        <f t="shared" si="82"/>
        <v>0.98334068276978137</v>
      </c>
      <c r="AB227" s="119">
        <f t="shared" si="83"/>
        <v>0.85860299285341068</v>
      </c>
      <c r="AC227" s="119">
        <f t="shared" si="84"/>
        <v>0.95573366527791881</v>
      </c>
      <c r="AD227" s="119">
        <f t="shared" si="85"/>
        <v>0.62358944386998161</v>
      </c>
      <c r="AE227" s="119">
        <f t="shared" si="86"/>
        <v>0.18271591696217185</v>
      </c>
      <c r="AF227" s="119">
        <f t="shared" si="87"/>
        <v>0.36950603580123603</v>
      </c>
      <c r="AG227" s="119">
        <f t="shared" si="88"/>
        <v>0.66222469154983321</v>
      </c>
      <c r="AH227" s="119">
        <f t="shared" si="89"/>
        <v>0.67307692307692313</v>
      </c>
      <c r="AI227" s="119">
        <f t="shared" si="90"/>
        <v>0.82167832167832167</v>
      </c>
      <c r="AJ227" s="119">
        <f t="shared" si="91"/>
        <v>0.95541958041958042</v>
      </c>
      <c r="AK227" s="119">
        <f t="shared" si="92"/>
        <v>0.89374999999999993</v>
      </c>
      <c r="AL227" s="119">
        <f t="shared" si="93"/>
        <v>0.7548076923076924</v>
      </c>
      <c r="AM227" s="119">
        <f t="shared" si="94"/>
        <v>0.7142857142857143</v>
      </c>
      <c r="AN227" s="119">
        <f t="shared" si="95"/>
        <v>1</v>
      </c>
      <c r="AO227" s="119">
        <f t="shared" si="96"/>
        <v>0.5</v>
      </c>
      <c r="AP227" s="119">
        <f t="shared" si="97"/>
        <v>1</v>
      </c>
      <c r="AQ227" s="119">
        <f t="shared" si="98"/>
        <v>0.5</v>
      </c>
      <c r="AR227" s="119">
        <f t="shared" si="99"/>
        <v>0.49368739924758082</v>
      </c>
    </row>
    <row r="228" spans="1:44" ht="12.6" customHeight="1" x14ac:dyDescent="0.25">
      <c r="A228" s="114">
        <v>225</v>
      </c>
      <c r="B228" s="115">
        <v>397.95599999999996</v>
      </c>
      <c r="C228" s="115">
        <v>285.85199999999998</v>
      </c>
      <c r="D228" s="115">
        <v>241.29599999999999</v>
      </c>
      <c r="E228" s="115">
        <v>117.672</v>
      </c>
      <c r="F228" s="115">
        <v>41.423999999999999</v>
      </c>
      <c r="G228" s="115">
        <v>0</v>
      </c>
      <c r="H228" s="115">
        <v>0</v>
      </c>
      <c r="I228" s="115">
        <v>0.16800000000000001</v>
      </c>
      <c r="J228" s="115">
        <v>17.927999999999997</v>
      </c>
      <c r="K228" s="115">
        <v>60</v>
      </c>
      <c r="L228" s="115">
        <v>109</v>
      </c>
      <c r="M228" s="115">
        <v>110</v>
      </c>
      <c r="N228" s="115">
        <v>105</v>
      </c>
      <c r="O228" s="115">
        <v>112.32</v>
      </c>
      <c r="P228" s="115">
        <v>22.56</v>
      </c>
      <c r="Q228" s="116">
        <v>18</v>
      </c>
      <c r="R228" s="116">
        <v>1</v>
      </c>
      <c r="S228" s="117">
        <v>7</v>
      </c>
      <c r="T228" s="117">
        <v>30</v>
      </c>
      <c r="U228" s="117">
        <v>3</v>
      </c>
      <c r="V228" s="113">
        <v>123</v>
      </c>
      <c r="X228" s="119">
        <f>($X$1-B228)/($X$1-$X$2)</f>
        <v>4.0417807901966092E-2</v>
      </c>
      <c r="Y228" s="119">
        <f t="shared" si="80"/>
        <v>0.29833880025843645</v>
      </c>
      <c r="Z228" s="119">
        <f t="shared" si="81"/>
        <v>0.31526361238133965</v>
      </c>
      <c r="AA228" s="119">
        <f t="shared" si="82"/>
        <v>0.61077547665325627</v>
      </c>
      <c r="AB228" s="119">
        <f t="shared" si="83"/>
        <v>0.84954768315952367</v>
      </c>
      <c r="AC228" s="119">
        <f t="shared" si="84"/>
        <v>1</v>
      </c>
      <c r="AD228" s="119">
        <f t="shared" si="85"/>
        <v>1</v>
      </c>
      <c r="AE228" s="119">
        <f t="shared" si="86"/>
        <v>0.9974154062464462</v>
      </c>
      <c r="AF228" s="119">
        <f t="shared" si="87"/>
        <v>0.78355780635495353</v>
      </c>
      <c r="AG228" s="119">
        <f t="shared" si="88"/>
        <v>0.38335297912367389</v>
      </c>
      <c r="AH228" s="119">
        <f t="shared" si="89"/>
        <v>0.12660256410256418</v>
      </c>
      <c r="AI228" s="119">
        <f t="shared" si="90"/>
        <v>3.8461538461538512E-2</v>
      </c>
      <c r="AJ228" s="119">
        <f t="shared" si="91"/>
        <v>8.2167832167832217E-2</v>
      </c>
      <c r="AK228" s="119">
        <f t="shared" si="92"/>
        <v>0.10000000000000013</v>
      </c>
      <c r="AL228" s="119">
        <f t="shared" si="93"/>
        <v>0.81923076923076921</v>
      </c>
      <c r="AM228" s="119">
        <f t="shared" si="94"/>
        <v>0</v>
      </c>
      <c r="AN228" s="119">
        <f t="shared" si="95"/>
        <v>1</v>
      </c>
      <c r="AO228" s="119">
        <f t="shared" si="96"/>
        <v>0.7</v>
      </c>
      <c r="AP228" s="119">
        <f t="shared" si="97"/>
        <v>0.5</v>
      </c>
      <c r="AQ228" s="119">
        <f t="shared" si="98"/>
        <v>0</v>
      </c>
      <c r="AR228" s="119">
        <f t="shared" si="99"/>
        <v>0.3677898609658386</v>
      </c>
    </row>
    <row r="229" spans="1:44" ht="12.6" customHeight="1" x14ac:dyDescent="0.25">
      <c r="A229" s="114">
        <v>226</v>
      </c>
      <c r="B229" s="115">
        <v>256.82400000000001</v>
      </c>
      <c r="C229" s="115">
        <v>215.184</v>
      </c>
      <c r="D229" s="115">
        <v>133.89599999999999</v>
      </c>
      <c r="E229" s="115">
        <v>61.74</v>
      </c>
      <c r="F229" s="115">
        <v>57.588000000000001</v>
      </c>
      <c r="G229" s="115">
        <v>0</v>
      </c>
      <c r="H229" s="115">
        <v>0.312</v>
      </c>
      <c r="I229" s="115">
        <v>16.956</v>
      </c>
      <c r="J229" s="115">
        <v>51.263999999999996</v>
      </c>
      <c r="K229" s="115">
        <v>46.415999999999997</v>
      </c>
      <c r="L229" s="115">
        <v>108</v>
      </c>
      <c r="M229" s="115">
        <v>110</v>
      </c>
      <c r="N229" s="115">
        <v>7</v>
      </c>
      <c r="O229" s="115">
        <v>1.08</v>
      </c>
      <c r="P229" s="115">
        <v>4</v>
      </c>
      <c r="Q229" s="116">
        <v>15</v>
      </c>
      <c r="R229" s="116">
        <v>1</v>
      </c>
      <c r="S229" s="117">
        <v>8</v>
      </c>
      <c r="T229" s="117">
        <v>30</v>
      </c>
      <c r="U229" s="117">
        <v>3</v>
      </c>
      <c r="V229" s="113">
        <v>122.17920000000001</v>
      </c>
      <c r="X229" s="119">
        <f>($X$1-B229)/($X$1-$X$2)</f>
        <v>0.39876433772060604</v>
      </c>
      <c r="Y229" s="119">
        <f t="shared" si="80"/>
        <v>0.48126335669201331</v>
      </c>
      <c r="Z229" s="119">
        <f t="shared" si="81"/>
        <v>0.64724577214228285</v>
      </c>
      <c r="AA229" s="119">
        <f t="shared" si="82"/>
        <v>0.82457680089734475</v>
      </c>
      <c r="AB229" s="119">
        <f t="shared" si="83"/>
        <v>0.76522343734088782</v>
      </c>
      <c r="AC229" s="119">
        <f t="shared" si="84"/>
        <v>1</v>
      </c>
      <c r="AD229" s="119">
        <f t="shared" si="85"/>
        <v>0.99707773232028052</v>
      </c>
      <c r="AE229" s="119">
        <f t="shared" si="86"/>
        <v>0.72622690665481193</v>
      </c>
      <c r="AF229" s="119">
        <f t="shared" si="87"/>
        <v>0.37710687308820784</v>
      </c>
      <c r="AG229" s="119">
        <f t="shared" si="88"/>
        <v>0.52672784444587051</v>
      </c>
      <c r="AH229" s="119">
        <f t="shared" si="89"/>
        <v>0.13461538461538469</v>
      </c>
      <c r="AI229" s="119">
        <f t="shared" si="90"/>
        <v>3.8461538461538512E-2</v>
      </c>
      <c r="AJ229" s="119">
        <f t="shared" si="91"/>
        <v>0.93881118881118886</v>
      </c>
      <c r="AK229" s="119">
        <f t="shared" si="92"/>
        <v>0.99134615384615388</v>
      </c>
      <c r="AL229" s="119">
        <f t="shared" si="93"/>
        <v>0.96794871794871795</v>
      </c>
      <c r="AM229" s="119">
        <f t="shared" si="94"/>
        <v>0.42857142857142855</v>
      </c>
      <c r="AN229" s="119">
        <f t="shared" si="95"/>
        <v>1</v>
      </c>
      <c r="AO229" s="119">
        <f t="shared" si="96"/>
        <v>0.6</v>
      </c>
      <c r="AP229" s="119">
        <f t="shared" si="97"/>
        <v>0.5</v>
      </c>
      <c r="AQ229" s="119">
        <f t="shared" si="98"/>
        <v>0</v>
      </c>
      <c r="AR229" s="119">
        <f t="shared" si="99"/>
        <v>0.3757634024858022</v>
      </c>
    </row>
    <row r="230" spans="1:44" ht="12.6" customHeight="1" x14ac:dyDescent="0.25">
      <c r="A230" s="114">
        <v>227</v>
      </c>
      <c r="B230" s="115">
        <v>303.26400000000001</v>
      </c>
      <c r="C230" s="115">
        <v>385.67999999999995</v>
      </c>
      <c r="D230" s="115">
        <v>330.084</v>
      </c>
      <c r="E230" s="115">
        <v>266.78399999999999</v>
      </c>
      <c r="F230" s="115">
        <v>177.61199999999999</v>
      </c>
      <c r="G230" s="115">
        <v>1.8359999999999999</v>
      </c>
      <c r="H230" s="115">
        <v>1.8599999999999999</v>
      </c>
      <c r="I230" s="115">
        <v>1.2E-2</v>
      </c>
      <c r="J230" s="115">
        <v>0.26400000000000001</v>
      </c>
      <c r="K230" s="115">
        <v>3.8759999999999999</v>
      </c>
      <c r="L230" s="115">
        <v>107</v>
      </c>
      <c r="M230" s="115">
        <v>110</v>
      </c>
      <c r="N230" s="115">
        <v>110</v>
      </c>
      <c r="O230" s="115">
        <v>120</v>
      </c>
      <c r="P230" s="115">
        <v>44.279999999999994</v>
      </c>
      <c r="Q230" s="116">
        <v>12</v>
      </c>
      <c r="R230" s="116">
        <v>3</v>
      </c>
      <c r="S230" s="117">
        <v>6</v>
      </c>
      <c r="T230" s="117">
        <v>30</v>
      </c>
      <c r="U230" s="117">
        <v>3</v>
      </c>
      <c r="V230" s="113">
        <v>108.16</v>
      </c>
      <c r="X230" s="119">
        <f>($X$1-B230)/($X$1-$X$2)</f>
        <v>0.28084910343796538</v>
      </c>
      <c r="Y230" s="119">
        <f t="shared" si="80"/>
        <v>3.9933402912380171E-2</v>
      </c>
      <c r="Z230" s="119">
        <f t="shared" si="81"/>
        <v>4.0812662652711891E-2</v>
      </c>
      <c r="AA230" s="119">
        <f t="shared" si="82"/>
        <v>4.079151289933125E-2</v>
      </c>
      <c r="AB230" s="119">
        <f t="shared" si="83"/>
        <v>0.13908304634014829</v>
      </c>
      <c r="AC230" s="119">
        <f t="shared" si="84"/>
        <v>0.97570749923788236</v>
      </c>
      <c r="AD230" s="119">
        <f t="shared" si="85"/>
        <v>0.98257878883244165</v>
      </c>
      <c r="AE230" s="119">
        <f t="shared" si="86"/>
        <v>0.9999353851561612</v>
      </c>
      <c r="AF230" s="119">
        <f t="shared" si="87"/>
        <v>0.99892705537174609</v>
      </c>
      <c r="AG230" s="119">
        <f t="shared" si="88"/>
        <v>0.97572422038861506</v>
      </c>
      <c r="AH230" s="119">
        <f t="shared" si="89"/>
        <v>0.1426282051282052</v>
      </c>
      <c r="AI230" s="119">
        <f t="shared" si="90"/>
        <v>3.8461538461538512E-2</v>
      </c>
      <c r="AJ230" s="119">
        <f t="shared" si="91"/>
        <v>3.8461538461538512E-2</v>
      </c>
      <c r="AK230" s="119">
        <f t="shared" si="92"/>
        <v>3.8461538461538547E-2</v>
      </c>
      <c r="AL230" s="119">
        <f t="shared" si="93"/>
        <v>0.64519230769230773</v>
      </c>
      <c r="AM230" s="119">
        <f t="shared" si="94"/>
        <v>0.8571428571428571</v>
      </c>
      <c r="AN230" s="119">
        <f t="shared" si="95"/>
        <v>0.66666666666666663</v>
      </c>
      <c r="AO230" s="119">
        <f t="shared" si="96"/>
        <v>0.8</v>
      </c>
      <c r="AP230" s="119">
        <f t="shared" si="97"/>
        <v>0.5</v>
      </c>
      <c r="AQ230" s="119">
        <f t="shared" si="98"/>
        <v>0</v>
      </c>
      <c r="AR230" s="119">
        <f t="shared" si="99"/>
        <v>0.51195086992814587</v>
      </c>
    </row>
    <row r="231" spans="1:44" ht="12.6" customHeight="1" x14ac:dyDescent="0.25">
      <c r="A231" s="114">
        <v>228</v>
      </c>
      <c r="B231" s="115">
        <v>33.107999999999997</v>
      </c>
      <c r="C231" s="115">
        <v>29.063999999999997</v>
      </c>
      <c r="D231" s="115">
        <v>44.963999999999999</v>
      </c>
      <c r="E231" s="115">
        <v>94.512</v>
      </c>
      <c r="F231" s="115">
        <v>162.55199999999999</v>
      </c>
      <c r="G231" s="115">
        <v>50.856000000000002</v>
      </c>
      <c r="H231" s="115">
        <v>34.931999999999995</v>
      </c>
      <c r="I231" s="115">
        <v>45.155999999999999</v>
      </c>
      <c r="J231" s="115">
        <v>11.388</v>
      </c>
      <c r="K231" s="115">
        <v>6.2880000000000003</v>
      </c>
      <c r="L231" s="115">
        <v>10</v>
      </c>
      <c r="M231" s="115">
        <v>30</v>
      </c>
      <c r="N231" s="115">
        <v>6</v>
      </c>
      <c r="O231" s="115">
        <v>120</v>
      </c>
      <c r="P231" s="115">
        <v>90</v>
      </c>
      <c r="Q231" s="116">
        <v>15</v>
      </c>
      <c r="R231" s="116">
        <v>1</v>
      </c>
      <c r="S231" s="117">
        <v>12</v>
      </c>
      <c r="T231" s="117">
        <v>30</v>
      </c>
      <c r="U231" s="117">
        <v>3</v>
      </c>
      <c r="V231" s="113">
        <v>122.72</v>
      </c>
      <c r="X231" s="119">
        <f>($X$1-B231)/($X$1-$X$2)</f>
        <v>0.96679888881395748</v>
      </c>
      <c r="Y231" s="119">
        <f t="shared" si="80"/>
        <v>0.96303613140499966</v>
      </c>
      <c r="Z231" s="119">
        <f t="shared" si="81"/>
        <v>0.92214183761584145</v>
      </c>
      <c r="AA231" s="119">
        <f t="shared" si="82"/>
        <v>0.69930509600341517</v>
      </c>
      <c r="AB231" s="119">
        <f t="shared" si="83"/>
        <v>0.21764795242952323</v>
      </c>
      <c r="AC231" s="119">
        <f t="shared" si="84"/>
        <v>0.32711360634081899</v>
      </c>
      <c r="AD231" s="119">
        <f t="shared" si="85"/>
        <v>0.67281841478217874</v>
      </c>
      <c r="AE231" s="119">
        <f t="shared" si="86"/>
        <v>0.27069225759095189</v>
      </c>
      <c r="AF231" s="119">
        <f t="shared" si="87"/>
        <v>0.86329710031837192</v>
      </c>
      <c r="AG231" s="119">
        <f t="shared" si="88"/>
        <v>0.9502663158570237</v>
      </c>
      <c r="AH231" s="119">
        <f t="shared" si="89"/>
        <v>0.91987179487179493</v>
      </c>
      <c r="AI231" s="119">
        <f t="shared" si="90"/>
        <v>0.73776223776223782</v>
      </c>
      <c r="AJ231" s="119">
        <f t="shared" si="91"/>
        <v>0.94755244755244761</v>
      </c>
      <c r="AK231" s="119">
        <f t="shared" si="92"/>
        <v>3.8461538461538547E-2</v>
      </c>
      <c r="AL231" s="119">
        <f t="shared" si="93"/>
        <v>0.27884615384615391</v>
      </c>
      <c r="AM231" s="119">
        <f t="shared" si="94"/>
        <v>0.42857142857142855</v>
      </c>
      <c r="AN231" s="119">
        <f t="shared" si="95"/>
        <v>1</v>
      </c>
      <c r="AO231" s="119">
        <f t="shared" si="96"/>
        <v>0.2</v>
      </c>
      <c r="AP231" s="119">
        <f t="shared" si="97"/>
        <v>0.5</v>
      </c>
      <c r="AQ231" s="119">
        <f t="shared" si="98"/>
        <v>0</v>
      </c>
      <c r="AR231" s="119">
        <f t="shared" si="99"/>
        <v>0.37050988000286328</v>
      </c>
    </row>
    <row r="232" spans="1:44" ht="12.6" customHeight="1" x14ac:dyDescent="0.25">
      <c r="A232" s="114">
        <v>229</v>
      </c>
      <c r="B232" s="115">
        <v>280.96799999999996</v>
      </c>
      <c r="C232" s="115">
        <v>271.14</v>
      </c>
      <c r="D232" s="115">
        <v>121.38</v>
      </c>
      <c r="E232" s="115">
        <v>53.940000000000005</v>
      </c>
      <c r="F232" s="115">
        <v>37.212000000000003</v>
      </c>
      <c r="G232" s="115">
        <v>0</v>
      </c>
      <c r="H232" s="115">
        <v>0</v>
      </c>
      <c r="I232" s="115">
        <v>13.056000000000001</v>
      </c>
      <c r="J232" s="115">
        <v>46.116</v>
      </c>
      <c r="K232" s="115">
        <v>45.552</v>
      </c>
      <c r="L232" s="115">
        <v>106</v>
      </c>
      <c r="M232" s="115">
        <v>110</v>
      </c>
      <c r="N232" s="115">
        <v>15</v>
      </c>
      <c r="O232" s="115">
        <v>12</v>
      </c>
      <c r="P232" s="115">
        <v>24</v>
      </c>
      <c r="Q232" s="116">
        <v>12</v>
      </c>
      <c r="R232" s="116">
        <v>6</v>
      </c>
      <c r="S232" s="117">
        <v>8</v>
      </c>
      <c r="T232" s="117">
        <v>30</v>
      </c>
      <c r="U232" s="117">
        <v>3</v>
      </c>
      <c r="V232" s="113">
        <v>91</v>
      </c>
      <c r="X232" s="119">
        <f>($X$1-B232)/($X$1-$X$2)</f>
        <v>0.33746060351474749</v>
      </c>
      <c r="Y232" s="119">
        <f t="shared" si="80"/>
        <v>0.33642090353362158</v>
      </c>
      <c r="Z232" s="119">
        <f t="shared" si="81"/>
        <v>0.68593374897252457</v>
      </c>
      <c r="AA232" s="119">
        <f t="shared" si="82"/>
        <v>0.85439247580802014</v>
      </c>
      <c r="AB232" s="119">
        <f t="shared" si="83"/>
        <v>0.87152081625703004</v>
      </c>
      <c r="AC232" s="119">
        <f t="shared" si="84"/>
        <v>1</v>
      </c>
      <c r="AD232" s="119">
        <f t="shared" si="85"/>
        <v>1</v>
      </c>
      <c r="AE232" s="119">
        <f t="shared" si="86"/>
        <v>0.78922637939768636</v>
      </c>
      <c r="AF232" s="119">
        <f t="shared" si="87"/>
        <v>0.43987413384106377</v>
      </c>
      <c r="AG232" s="119">
        <f t="shared" si="88"/>
        <v>0.53584709383032114</v>
      </c>
      <c r="AH232" s="119">
        <f t="shared" si="89"/>
        <v>0.15064102564102572</v>
      </c>
      <c r="AI232" s="119">
        <f t="shared" si="90"/>
        <v>3.8461538461538512E-2</v>
      </c>
      <c r="AJ232" s="119">
        <f t="shared" si="91"/>
        <v>0.86888111888111885</v>
      </c>
      <c r="AK232" s="119">
        <f t="shared" si="92"/>
        <v>0.90384615384615385</v>
      </c>
      <c r="AL232" s="119">
        <f t="shared" si="93"/>
        <v>0.80769230769230771</v>
      </c>
      <c r="AM232" s="119">
        <f t="shared" si="94"/>
        <v>0.8571428571428571</v>
      </c>
      <c r="AN232" s="119">
        <f t="shared" si="95"/>
        <v>0.16666666666666666</v>
      </c>
      <c r="AO232" s="119">
        <f t="shared" si="96"/>
        <v>0.6</v>
      </c>
      <c r="AP232" s="119">
        <f t="shared" si="97"/>
        <v>0.5</v>
      </c>
      <c r="AQ232" s="119">
        <f t="shared" si="98"/>
        <v>0</v>
      </c>
      <c r="AR232" s="119">
        <f t="shared" si="99"/>
        <v>0.67864917948294323</v>
      </c>
    </row>
    <row r="233" spans="1:44" ht="12.6" customHeight="1" x14ac:dyDescent="0.25">
      <c r="A233" s="114">
        <v>230</v>
      </c>
      <c r="B233" s="115">
        <v>316.73999999999995</v>
      </c>
      <c r="C233" s="115">
        <v>286.35599999999999</v>
      </c>
      <c r="D233" s="115">
        <v>136.16399999999999</v>
      </c>
      <c r="E233" s="115">
        <v>57.263999999999996</v>
      </c>
      <c r="F233" s="115">
        <v>28.5</v>
      </c>
      <c r="G233" s="115">
        <v>0</v>
      </c>
      <c r="H233" s="115">
        <v>0</v>
      </c>
      <c r="I233" s="115">
        <v>2.2919999999999998</v>
      </c>
      <c r="J233" s="115">
        <v>40.655999999999999</v>
      </c>
      <c r="K233" s="115">
        <v>56.963999999999999</v>
      </c>
      <c r="L233" s="115">
        <v>108</v>
      </c>
      <c r="M233" s="115">
        <v>105</v>
      </c>
      <c r="N233" s="115">
        <v>60</v>
      </c>
      <c r="O233" s="115">
        <v>24</v>
      </c>
      <c r="P233" s="115">
        <v>6</v>
      </c>
      <c r="Q233" s="116">
        <v>15</v>
      </c>
      <c r="R233" s="116">
        <v>7</v>
      </c>
      <c r="S233" s="117">
        <v>8</v>
      </c>
      <c r="T233" s="117">
        <v>30</v>
      </c>
      <c r="U233" s="117">
        <v>3</v>
      </c>
      <c r="V233" s="113">
        <v>96.72</v>
      </c>
      <c r="X233" s="119">
        <f>($X$1-B233)/($X$1-$X$2)</f>
        <v>0.24663235715904935</v>
      </c>
      <c r="Y233" s="119">
        <f t="shared" si="80"/>
        <v>0.29703419313155405</v>
      </c>
      <c r="Z233" s="119">
        <f t="shared" si="81"/>
        <v>0.64023519915962157</v>
      </c>
      <c r="AA233" s="119">
        <f t="shared" si="82"/>
        <v>0.8416864112691631</v>
      </c>
      <c r="AB233" s="119">
        <f t="shared" si="83"/>
        <v>0.91696951890315459</v>
      </c>
      <c r="AC233" s="119">
        <f t="shared" si="84"/>
        <v>1</v>
      </c>
      <c r="AD233" s="119">
        <f t="shared" si="85"/>
        <v>1</v>
      </c>
      <c r="AE233" s="119">
        <f t="shared" si="86"/>
        <v>0.96310492416801929</v>
      </c>
      <c r="AF233" s="119">
        <f t="shared" si="87"/>
        <v>0.50644547100318371</v>
      </c>
      <c r="AG233" s="119">
        <f t="shared" si="88"/>
        <v>0.41539700821070191</v>
      </c>
      <c r="AH233" s="119">
        <f t="shared" si="89"/>
        <v>0.13461538461538469</v>
      </c>
      <c r="AI233" s="119">
        <f t="shared" si="90"/>
        <v>8.2167832167832217E-2</v>
      </c>
      <c r="AJ233" s="119">
        <f t="shared" si="91"/>
        <v>0.47552447552447558</v>
      </c>
      <c r="AK233" s="119">
        <f t="shared" si="92"/>
        <v>0.80769230769230771</v>
      </c>
      <c r="AL233" s="119">
        <f t="shared" si="93"/>
        <v>0.95192307692307698</v>
      </c>
      <c r="AM233" s="119">
        <f t="shared" si="94"/>
        <v>0.42857142857142855</v>
      </c>
      <c r="AN233" s="119">
        <f t="shared" si="95"/>
        <v>0</v>
      </c>
      <c r="AO233" s="119">
        <f t="shared" si="96"/>
        <v>0.6</v>
      </c>
      <c r="AP233" s="119">
        <f t="shared" si="97"/>
        <v>0.5</v>
      </c>
      <c r="AQ233" s="119">
        <f t="shared" si="98"/>
        <v>0</v>
      </c>
      <c r="AR233" s="119">
        <f t="shared" si="99"/>
        <v>0.62308307629801074</v>
      </c>
    </row>
    <row r="234" spans="1:44" ht="12.6" customHeight="1" x14ac:dyDescent="0.25">
      <c r="A234" s="114">
        <v>231</v>
      </c>
      <c r="B234" s="115">
        <v>301.15199999999999</v>
      </c>
      <c r="C234" s="115">
        <v>129.22799999999998</v>
      </c>
      <c r="D234" s="115">
        <v>58.295999999999992</v>
      </c>
      <c r="E234" s="115">
        <v>34.344000000000001</v>
      </c>
      <c r="F234" s="115">
        <v>30.576000000000001</v>
      </c>
      <c r="G234" s="115">
        <v>0</v>
      </c>
      <c r="H234" s="115">
        <v>9.2519999999999989</v>
      </c>
      <c r="I234" s="115">
        <v>41.567999999999998</v>
      </c>
      <c r="J234" s="115">
        <v>45.491999999999997</v>
      </c>
      <c r="K234" s="115">
        <v>29.591999999999999</v>
      </c>
      <c r="L234" s="115">
        <v>120</v>
      </c>
      <c r="M234" s="115">
        <v>100</v>
      </c>
      <c r="N234" s="115">
        <v>100</v>
      </c>
      <c r="O234" s="115">
        <v>18</v>
      </c>
      <c r="P234" s="115">
        <v>0</v>
      </c>
      <c r="Q234" s="116">
        <v>18</v>
      </c>
      <c r="R234" s="116">
        <v>1</v>
      </c>
      <c r="S234" s="117">
        <v>10</v>
      </c>
      <c r="T234" s="117">
        <v>30</v>
      </c>
      <c r="U234" s="117">
        <v>3</v>
      </c>
      <c r="V234" s="113">
        <v>137</v>
      </c>
      <c r="X234" s="119">
        <f>($X$1-B234)/($X$1-$X$2)</f>
        <v>0.28621165672833876</v>
      </c>
      <c r="Y234" s="119">
        <f t="shared" si="80"/>
        <v>0.70376099597435504</v>
      </c>
      <c r="Z234" s="119">
        <f t="shared" si="81"/>
        <v>0.88093153823099135</v>
      </c>
      <c r="AA234" s="119">
        <f t="shared" si="82"/>
        <v>0.92929862523745521</v>
      </c>
      <c r="AB234" s="119">
        <f t="shared" si="83"/>
        <v>0.90613945615139224</v>
      </c>
      <c r="AC234" s="119">
        <f t="shared" si="84"/>
        <v>1</v>
      </c>
      <c r="AD234" s="119">
        <f t="shared" si="85"/>
        <v>0.9133435238052422</v>
      </c>
      <c r="AE234" s="119">
        <f t="shared" si="86"/>
        <v>0.32865177251439626</v>
      </c>
      <c r="AF234" s="119">
        <f t="shared" si="87"/>
        <v>0.44748228665959178</v>
      </c>
      <c r="AG234" s="119">
        <f t="shared" si="88"/>
        <v>0.70429989495975709</v>
      </c>
      <c r="AH234" s="119">
        <f t="shared" si="89"/>
        <v>3.8461538461538547E-2</v>
      </c>
      <c r="AI234" s="119">
        <f t="shared" si="90"/>
        <v>0.12587412587412591</v>
      </c>
      <c r="AJ234" s="119">
        <f t="shared" si="91"/>
        <v>0.12587412587412591</v>
      </c>
      <c r="AK234" s="119">
        <f t="shared" si="92"/>
        <v>0.85576923076923084</v>
      </c>
      <c r="AL234" s="119">
        <f t="shared" si="93"/>
        <v>1</v>
      </c>
      <c r="AM234" s="119">
        <f t="shared" si="94"/>
        <v>0</v>
      </c>
      <c r="AN234" s="119">
        <f t="shared" si="95"/>
        <v>1</v>
      </c>
      <c r="AO234" s="119">
        <f t="shared" si="96"/>
        <v>0.4</v>
      </c>
      <c r="AP234" s="119">
        <f t="shared" si="97"/>
        <v>0.5</v>
      </c>
      <c r="AQ234" s="119">
        <f t="shared" si="98"/>
        <v>0</v>
      </c>
      <c r="AR234" s="119">
        <f t="shared" si="99"/>
        <v>0.23178890911460528</v>
      </c>
    </row>
    <row r="235" spans="1:44" ht="12.6" customHeight="1" x14ac:dyDescent="0.25">
      <c r="A235" s="114">
        <v>232</v>
      </c>
      <c r="B235" s="115">
        <v>338.26260000000002</v>
      </c>
      <c r="C235" s="115">
        <v>242.97420000000002</v>
      </c>
      <c r="D235" s="115">
        <v>205.10160000000002</v>
      </c>
      <c r="E235" s="115">
        <v>100.02120000000001</v>
      </c>
      <c r="F235" s="115">
        <v>35.210400000000007</v>
      </c>
      <c r="G235" s="115">
        <v>0</v>
      </c>
      <c r="H235" s="115">
        <v>0</v>
      </c>
      <c r="I235" s="115">
        <v>0.14280000000000001</v>
      </c>
      <c r="J235" s="115">
        <v>15.238799999999999</v>
      </c>
      <c r="K235" s="115">
        <v>51</v>
      </c>
      <c r="L235" s="115">
        <v>102</v>
      </c>
      <c r="M235" s="115">
        <v>102</v>
      </c>
      <c r="N235" s="115">
        <v>102</v>
      </c>
      <c r="O235" s="115">
        <v>95.471999999999994</v>
      </c>
      <c r="P235" s="115">
        <v>19.176000000000002</v>
      </c>
      <c r="Q235" s="118">
        <v>18</v>
      </c>
      <c r="R235" s="116">
        <v>1</v>
      </c>
      <c r="S235" s="117">
        <v>6</v>
      </c>
      <c r="T235" s="117">
        <v>20</v>
      </c>
      <c r="U235" s="117">
        <v>3</v>
      </c>
      <c r="V235" s="113">
        <v>138.6164</v>
      </c>
      <c r="X235" s="119">
        <f>($X$1-B235)/($X$1-$X$2)</f>
        <v>0.19198458753433853</v>
      </c>
      <c r="Y235" s="119">
        <f t="shared" si="80"/>
        <v>0.40932825157795327</v>
      </c>
      <c r="Z235" s="119">
        <f t="shared" si="81"/>
        <v>0.42714345486971461</v>
      </c>
      <c r="AA235" s="119">
        <f t="shared" si="82"/>
        <v>0.6782460554626597</v>
      </c>
      <c r="AB235" s="119">
        <f t="shared" si="83"/>
        <v>0.88196274959225529</v>
      </c>
      <c r="AC235" s="119">
        <f t="shared" si="84"/>
        <v>1</v>
      </c>
      <c r="AD235" s="119">
        <f t="shared" si="85"/>
        <v>1</v>
      </c>
      <c r="AE235" s="119">
        <f t="shared" si="86"/>
        <v>0.99782247976263094</v>
      </c>
      <c r="AF235" s="119">
        <f t="shared" si="87"/>
        <v>0.81634601879018676</v>
      </c>
      <c r="AG235" s="119">
        <f t="shared" si="88"/>
        <v>0.47834516021170165</v>
      </c>
      <c r="AH235" s="119">
        <f t="shared" si="89"/>
        <v>0.18269230769230776</v>
      </c>
      <c r="AI235" s="119">
        <f t="shared" si="90"/>
        <v>0.10839160839160844</v>
      </c>
      <c r="AJ235" s="119">
        <f t="shared" si="91"/>
        <v>0.10839160839160844</v>
      </c>
      <c r="AK235" s="119">
        <f t="shared" si="92"/>
        <v>0.23500000000000013</v>
      </c>
      <c r="AL235" s="119">
        <f t="shared" si="93"/>
        <v>0.84634615384615386</v>
      </c>
      <c r="AM235" s="119">
        <f t="shared" si="94"/>
        <v>0</v>
      </c>
      <c r="AN235" s="119">
        <f t="shared" si="95"/>
        <v>1</v>
      </c>
      <c r="AO235" s="119">
        <f t="shared" si="96"/>
        <v>0.8</v>
      </c>
      <c r="AP235" s="119">
        <f t="shared" si="97"/>
        <v>1</v>
      </c>
      <c r="AQ235" s="119">
        <f t="shared" si="98"/>
        <v>0</v>
      </c>
      <c r="AR235" s="119">
        <f t="shared" si="99"/>
        <v>0.21608662778801005</v>
      </c>
    </row>
    <row r="236" spans="1:44" ht="12.6" customHeight="1" x14ac:dyDescent="0.25">
      <c r="A236" s="114">
        <v>233</v>
      </c>
      <c r="B236" s="115">
        <v>218.30040000000002</v>
      </c>
      <c r="C236" s="115">
        <v>182.90639999999999</v>
      </c>
      <c r="D236" s="115">
        <v>113.8116</v>
      </c>
      <c r="E236" s="115">
        <v>52.479000000000006</v>
      </c>
      <c r="F236" s="115">
        <v>48.949800000000003</v>
      </c>
      <c r="G236" s="115">
        <v>0</v>
      </c>
      <c r="H236" s="115">
        <v>0.26519999999999999</v>
      </c>
      <c r="I236" s="115">
        <v>14.412600000000001</v>
      </c>
      <c r="J236" s="115">
        <v>43.574399999999997</v>
      </c>
      <c r="K236" s="115">
        <v>39.453600000000002</v>
      </c>
      <c r="L236" s="115">
        <v>102</v>
      </c>
      <c r="M236" s="115">
        <v>102</v>
      </c>
      <c r="N236" s="115">
        <v>3.06</v>
      </c>
      <c r="O236" s="115">
        <v>4.08</v>
      </c>
      <c r="P236" s="115">
        <v>3.06</v>
      </c>
      <c r="Q236" s="118">
        <v>14</v>
      </c>
      <c r="R236" s="116">
        <v>2</v>
      </c>
      <c r="S236" s="117">
        <v>7</v>
      </c>
      <c r="T236" s="117">
        <v>20</v>
      </c>
      <c r="U236" s="117">
        <v>3</v>
      </c>
      <c r="V236" s="113">
        <v>117.08839999999999</v>
      </c>
      <c r="X236" s="119">
        <f>($X$1-B236)/($X$1-$X$2)</f>
        <v>0.4965791378801826</v>
      </c>
      <c r="Y236" s="119">
        <f t="shared" si="80"/>
        <v>0.56481412454649371</v>
      </c>
      <c r="Z236" s="119">
        <f t="shared" si="81"/>
        <v>0.70932829066651637</v>
      </c>
      <c r="AA236" s="119">
        <f t="shared" si="82"/>
        <v>0.85997718107013499</v>
      </c>
      <c r="AB236" s="119">
        <f t="shared" si="83"/>
        <v>0.81028714064641494</v>
      </c>
      <c r="AC236" s="119">
        <f t="shared" si="84"/>
        <v>1</v>
      </c>
      <c r="AD236" s="119">
        <f t="shared" si="85"/>
        <v>0.9975160724722385</v>
      </c>
      <c r="AE236" s="119">
        <f t="shared" si="86"/>
        <v>0.76731225510974188</v>
      </c>
      <c r="AF236" s="119">
        <f t="shared" si="87"/>
        <v>0.47086272551345282</v>
      </c>
      <c r="AG236" s="119">
        <f t="shared" si="88"/>
        <v>0.60021379573556877</v>
      </c>
      <c r="AH236" s="119">
        <f t="shared" si="89"/>
        <v>0.18269230769230776</v>
      </c>
      <c r="AI236" s="119">
        <f t="shared" si="90"/>
        <v>0.10839160839160844</v>
      </c>
      <c r="AJ236" s="119">
        <f t="shared" si="91"/>
        <v>0.97325174825174821</v>
      </c>
      <c r="AK236" s="119">
        <f t="shared" si="92"/>
        <v>0.96730769230769231</v>
      </c>
      <c r="AL236" s="119">
        <f t="shared" si="93"/>
        <v>0.97548076923076921</v>
      </c>
      <c r="AM236" s="119">
        <f t="shared" si="94"/>
        <v>0.5714285714285714</v>
      </c>
      <c r="AN236" s="119">
        <f t="shared" si="95"/>
        <v>0.83333333333333337</v>
      </c>
      <c r="AO236" s="119">
        <f t="shared" si="96"/>
        <v>0.7</v>
      </c>
      <c r="AP236" s="119">
        <f t="shared" si="97"/>
        <v>1</v>
      </c>
      <c r="AQ236" s="119">
        <f t="shared" si="98"/>
        <v>0</v>
      </c>
      <c r="AR236" s="119">
        <f t="shared" si="99"/>
        <v>0.42521723432039227</v>
      </c>
    </row>
    <row r="237" spans="1:44" ht="12.6" customHeight="1" x14ac:dyDescent="0.25">
      <c r="A237" s="114">
        <v>234</v>
      </c>
      <c r="B237" s="115">
        <v>257.77440000000001</v>
      </c>
      <c r="C237" s="115">
        <v>327.82799999999997</v>
      </c>
      <c r="D237" s="115">
        <v>280.57139999999998</v>
      </c>
      <c r="E237" s="115">
        <v>226.7664</v>
      </c>
      <c r="F237" s="115">
        <v>150.97020000000001</v>
      </c>
      <c r="G237" s="115">
        <v>1.5606</v>
      </c>
      <c r="H237" s="115">
        <v>1.5810000000000002</v>
      </c>
      <c r="I237" s="115">
        <v>1.0200000000000001E-2</v>
      </c>
      <c r="J237" s="115">
        <v>0.22440000000000002</v>
      </c>
      <c r="K237" s="115">
        <v>3.2946</v>
      </c>
      <c r="L237" s="115">
        <v>102</v>
      </c>
      <c r="M237" s="115">
        <v>83.64</v>
      </c>
      <c r="N237" s="115">
        <v>102</v>
      </c>
      <c r="O237" s="115">
        <v>102</v>
      </c>
      <c r="P237" s="115">
        <v>37.637999999999998</v>
      </c>
      <c r="Q237" s="118">
        <v>12</v>
      </c>
      <c r="R237" s="116">
        <v>2</v>
      </c>
      <c r="S237" s="117">
        <v>5</v>
      </c>
      <c r="T237" s="117">
        <v>20</v>
      </c>
      <c r="U237" s="117">
        <v>3</v>
      </c>
      <c r="V237" s="113">
        <v>101.77959999999999</v>
      </c>
      <c r="X237" s="119">
        <f>($X$1-B237)/($X$1-$X$2)</f>
        <v>0.39635118873993802</v>
      </c>
      <c r="Y237" s="119">
        <f t="shared" si="80"/>
        <v>0.1896836638338055</v>
      </c>
      <c r="Z237" s="119">
        <f t="shared" si="81"/>
        <v>0.19386014760038117</v>
      </c>
      <c r="AA237" s="119">
        <f t="shared" si="82"/>
        <v>0.19375968627182349</v>
      </c>
      <c r="AB237" s="119">
        <f t="shared" si="83"/>
        <v>0.27806780829578631</v>
      </c>
      <c r="AC237" s="119">
        <f t="shared" si="84"/>
        <v>0.9793513743522001</v>
      </c>
      <c r="AD237" s="119">
        <f t="shared" si="85"/>
        <v>0.98519197050757534</v>
      </c>
      <c r="AE237" s="119">
        <f t="shared" si="86"/>
        <v>0.99996446183588872</v>
      </c>
      <c r="AF237" s="119">
        <f t="shared" si="87"/>
        <v>0.99940988045446033</v>
      </c>
      <c r="AG237" s="119">
        <f t="shared" si="88"/>
        <v>0.98186071528690166</v>
      </c>
      <c r="AH237" s="119">
        <f t="shared" si="89"/>
        <v>0.18269230769230776</v>
      </c>
      <c r="AI237" s="119">
        <f t="shared" si="90"/>
        <v>0.26888111888111893</v>
      </c>
      <c r="AJ237" s="119">
        <f t="shared" si="91"/>
        <v>0.10839160839160844</v>
      </c>
      <c r="AK237" s="119">
        <f t="shared" si="92"/>
        <v>0.18269230769230776</v>
      </c>
      <c r="AL237" s="119">
        <f t="shared" si="93"/>
        <v>0.69841346153846151</v>
      </c>
      <c r="AM237" s="119">
        <f t="shared" si="94"/>
        <v>0.8571428571428571</v>
      </c>
      <c r="AN237" s="119">
        <f t="shared" si="95"/>
        <v>0.83333333333333337</v>
      </c>
      <c r="AO237" s="119">
        <f t="shared" si="96"/>
        <v>0.9</v>
      </c>
      <c r="AP237" s="119">
        <f t="shared" si="97"/>
        <v>1</v>
      </c>
      <c r="AQ237" s="119">
        <f t="shared" si="98"/>
        <v>0</v>
      </c>
      <c r="AR237" s="119">
        <f t="shared" si="99"/>
        <v>0.57393233229897522</v>
      </c>
    </row>
    <row r="238" spans="1:44" ht="12.6" customHeight="1" x14ac:dyDescent="0.25">
      <c r="A238" s="114">
        <v>235</v>
      </c>
      <c r="B238" s="115">
        <v>28.1418</v>
      </c>
      <c r="C238" s="115">
        <v>24.7044</v>
      </c>
      <c r="D238" s="115">
        <v>38.2194</v>
      </c>
      <c r="E238" s="115">
        <v>80.3352</v>
      </c>
      <c r="F238" s="115">
        <v>138.16920000000002</v>
      </c>
      <c r="G238" s="115">
        <v>43.227600000000002</v>
      </c>
      <c r="H238" s="115">
        <v>29.6922</v>
      </c>
      <c r="I238" s="115">
        <v>38.382600000000004</v>
      </c>
      <c r="J238" s="115">
        <v>9.6798000000000002</v>
      </c>
      <c r="K238" s="115">
        <v>5.3448000000000002</v>
      </c>
      <c r="L238" s="115">
        <v>0</v>
      </c>
      <c r="M238" s="115">
        <v>20.399999999999999</v>
      </c>
      <c r="N238" s="115">
        <v>0</v>
      </c>
      <c r="O238" s="115">
        <v>102</v>
      </c>
      <c r="P238" s="115">
        <v>76.5</v>
      </c>
      <c r="Q238" s="118">
        <v>12</v>
      </c>
      <c r="R238" s="116">
        <v>1</v>
      </c>
      <c r="S238" s="117">
        <v>11</v>
      </c>
      <c r="T238" s="117">
        <v>20</v>
      </c>
      <c r="U238" s="117">
        <v>3</v>
      </c>
      <c r="V238" s="113">
        <v>119.6</v>
      </c>
      <c r="X238" s="119">
        <f>($X$1-B238)/($X$1-$X$2)</f>
        <v>0.97940850630953147</v>
      </c>
      <c r="Y238" s="119">
        <f t="shared" si="80"/>
        <v>0.97432098305253212</v>
      </c>
      <c r="Z238" s="119">
        <f t="shared" si="81"/>
        <v>0.94298994631904121</v>
      </c>
      <c r="AA238" s="119">
        <f t="shared" si="82"/>
        <v>0.75349623191029491</v>
      </c>
      <c r="AB238" s="119">
        <f t="shared" si="83"/>
        <v>0.34484797847175491</v>
      </c>
      <c r="AC238" s="119">
        <f t="shared" si="84"/>
        <v>0.4280465653896961</v>
      </c>
      <c r="AD238" s="119">
        <f t="shared" si="85"/>
        <v>0.72189565256485189</v>
      </c>
      <c r="AE238" s="119">
        <f t="shared" si="86"/>
        <v>0.38010780340546069</v>
      </c>
      <c r="AF238" s="119">
        <f t="shared" si="87"/>
        <v>0.8841244186590923</v>
      </c>
      <c r="AG238" s="119">
        <f t="shared" si="88"/>
        <v>0.96022149643504884</v>
      </c>
      <c r="AH238" s="119">
        <f t="shared" si="89"/>
        <v>1</v>
      </c>
      <c r="AI238" s="119">
        <f t="shared" si="90"/>
        <v>0.82167832167832167</v>
      </c>
      <c r="AJ238" s="119">
        <f t="shared" si="91"/>
        <v>1</v>
      </c>
      <c r="AK238" s="119">
        <f t="shared" si="92"/>
        <v>0.18269230769230776</v>
      </c>
      <c r="AL238" s="119">
        <f t="shared" si="93"/>
        <v>0.38701923076923084</v>
      </c>
      <c r="AM238" s="119">
        <f t="shared" si="94"/>
        <v>0.8571428571428571</v>
      </c>
      <c r="AN238" s="119">
        <f t="shared" si="95"/>
        <v>1</v>
      </c>
      <c r="AO238" s="119">
        <f t="shared" si="96"/>
        <v>0.3</v>
      </c>
      <c r="AP238" s="119">
        <f t="shared" si="97"/>
        <v>1</v>
      </c>
      <c r="AQ238" s="119">
        <f t="shared" si="98"/>
        <v>0</v>
      </c>
      <c r="AR238" s="119">
        <f t="shared" si="99"/>
        <v>0.400818663558281</v>
      </c>
    </row>
    <row r="239" spans="1:44" ht="12.6" customHeight="1" x14ac:dyDescent="0.25">
      <c r="A239" s="114">
        <v>236</v>
      </c>
      <c r="B239" s="115">
        <v>238.8228</v>
      </c>
      <c r="C239" s="115">
        <v>230.46899999999999</v>
      </c>
      <c r="D239" s="115">
        <v>103.173</v>
      </c>
      <c r="E239" s="115">
        <v>45.849000000000004</v>
      </c>
      <c r="F239" s="115">
        <v>31.630200000000002</v>
      </c>
      <c r="G239" s="115">
        <v>0</v>
      </c>
      <c r="H239" s="115">
        <v>0</v>
      </c>
      <c r="I239" s="115">
        <v>11.097600000000002</v>
      </c>
      <c r="J239" s="115">
        <v>39.198599999999999</v>
      </c>
      <c r="K239" s="115">
        <v>38.719200000000001</v>
      </c>
      <c r="L239" s="115">
        <v>102</v>
      </c>
      <c r="M239" s="115">
        <v>100.98</v>
      </c>
      <c r="N239" s="115">
        <v>10.199999999999999</v>
      </c>
      <c r="O239" s="115">
        <v>10.199999999999999</v>
      </c>
      <c r="P239" s="115">
        <v>20.399999999999999</v>
      </c>
      <c r="Q239" s="118">
        <v>12</v>
      </c>
      <c r="R239" s="116">
        <v>4</v>
      </c>
      <c r="S239" s="117">
        <v>7</v>
      </c>
      <c r="T239" s="117">
        <v>20</v>
      </c>
      <c r="U239" s="117">
        <v>3</v>
      </c>
      <c r="V239" s="113">
        <v>86.590400000000002</v>
      </c>
      <c r="X239" s="119">
        <f>($X$1-B239)/($X$1-$X$2)</f>
        <v>0.44447096380520279</v>
      </c>
      <c r="Y239" s="119">
        <f t="shared" si="80"/>
        <v>0.44169803936186069</v>
      </c>
      <c r="Z239" s="119">
        <f t="shared" si="81"/>
        <v>0.74221307097222189</v>
      </c>
      <c r="AA239" s="119">
        <f t="shared" si="82"/>
        <v>0.88532050474420909</v>
      </c>
      <c r="AB239" s="119">
        <f t="shared" si="83"/>
        <v>0.90063991272513588</v>
      </c>
      <c r="AC239" s="119">
        <f t="shared" si="84"/>
        <v>1</v>
      </c>
      <c r="AD239" s="119">
        <f t="shared" si="85"/>
        <v>1</v>
      </c>
      <c r="AE239" s="119">
        <f t="shared" si="86"/>
        <v>0.82086180694118505</v>
      </c>
      <c r="AF239" s="119">
        <f t="shared" si="87"/>
        <v>0.52421489715338043</v>
      </c>
      <c r="AG239" s="119">
        <f t="shared" si="88"/>
        <v>0.60796515771235182</v>
      </c>
      <c r="AH239" s="119">
        <f t="shared" si="89"/>
        <v>0.18269230769230776</v>
      </c>
      <c r="AI239" s="119">
        <f t="shared" si="90"/>
        <v>0.11730769230769232</v>
      </c>
      <c r="AJ239" s="119">
        <f t="shared" si="91"/>
        <v>0.91083916083916083</v>
      </c>
      <c r="AK239" s="119">
        <f t="shared" si="92"/>
        <v>0.91826923076923073</v>
      </c>
      <c r="AL239" s="119">
        <f t="shared" si="93"/>
        <v>0.83653846153846145</v>
      </c>
      <c r="AM239" s="119">
        <f t="shared" si="94"/>
        <v>0.8571428571428571</v>
      </c>
      <c r="AN239" s="119">
        <f t="shared" si="95"/>
        <v>0.5</v>
      </c>
      <c r="AO239" s="119">
        <f t="shared" si="96"/>
        <v>0.7</v>
      </c>
      <c r="AP239" s="119">
        <f t="shared" si="97"/>
        <v>1</v>
      </c>
      <c r="AQ239" s="119">
        <f t="shared" si="98"/>
        <v>0</v>
      </c>
      <c r="AR239" s="119">
        <f t="shared" si="99"/>
        <v>0.72148559357460018</v>
      </c>
    </row>
    <row r="240" spans="1:44" ht="12.6" customHeight="1" x14ac:dyDescent="0.25">
      <c r="A240" s="114">
        <v>237</v>
      </c>
      <c r="B240" s="115">
        <v>36.176000000000002</v>
      </c>
      <c r="C240" s="115">
        <v>23.144000000000002</v>
      </c>
      <c r="D240" s="115">
        <v>19.776</v>
      </c>
      <c r="E240" s="115">
        <v>31.312000000000001</v>
      </c>
      <c r="F240" s="115">
        <v>65.784000000000006</v>
      </c>
      <c r="G240" s="115">
        <v>35.496000000000002</v>
      </c>
      <c r="H240" s="115">
        <v>37.520000000000003</v>
      </c>
      <c r="I240" s="115">
        <v>26.975999999999999</v>
      </c>
      <c r="J240" s="115">
        <v>33.520000000000003</v>
      </c>
      <c r="K240" s="115">
        <v>10.096</v>
      </c>
      <c r="L240" s="115">
        <v>64</v>
      </c>
      <c r="M240" s="115">
        <v>8</v>
      </c>
      <c r="N240" s="115">
        <v>9.6000000000000014</v>
      </c>
      <c r="O240" s="115">
        <v>0</v>
      </c>
      <c r="P240" s="115">
        <v>80</v>
      </c>
      <c r="Q240" s="116">
        <v>12</v>
      </c>
      <c r="R240" s="116">
        <v>3</v>
      </c>
      <c r="S240" s="117">
        <v>8</v>
      </c>
      <c r="T240" s="117">
        <v>40</v>
      </c>
      <c r="U240" s="117">
        <v>3</v>
      </c>
      <c r="V240" s="113">
        <v>72.217600000000004</v>
      </c>
      <c r="X240" s="119">
        <f>($X$1-B240)/($X$1-$X$2)</f>
        <v>0.95900896765161603</v>
      </c>
      <c r="Y240" s="119">
        <f t="shared" si="80"/>
        <v>0.9783600881334592</v>
      </c>
      <c r="Z240" s="119">
        <f t="shared" si="81"/>
        <v>1</v>
      </c>
      <c r="AA240" s="119">
        <f t="shared" si="82"/>
        <v>0.94088851322837397</v>
      </c>
      <c r="AB240" s="119">
        <f t="shared" si="83"/>
        <v>0.72246660000300478</v>
      </c>
      <c r="AC240" s="119">
        <f t="shared" si="84"/>
        <v>0.53034498526572493</v>
      </c>
      <c r="AD240" s="119">
        <f t="shared" si="85"/>
        <v>0.64857857902860816</v>
      </c>
      <c r="AE240" s="119">
        <f t="shared" si="86"/>
        <v>0.56436672283850431</v>
      </c>
      <c r="AF240" s="119">
        <f t="shared" si="87"/>
        <v>0.59345152631250386</v>
      </c>
      <c r="AG240" s="119">
        <f t="shared" si="88"/>
        <v>0.91007406857000028</v>
      </c>
      <c r="AH240" s="119">
        <f t="shared" si="89"/>
        <v>0.48717948717948723</v>
      </c>
      <c r="AI240" s="119">
        <f t="shared" si="90"/>
        <v>0.93006993006993011</v>
      </c>
      <c r="AJ240" s="119">
        <f t="shared" si="91"/>
        <v>0.91608391608391615</v>
      </c>
      <c r="AK240" s="119">
        <f t="shared" si="92"/>
        <v>1</v>
      </c>
      <c r="AL240" s="119">
        <f t="shared" si="93"/>
        <v>0.35897435897435903</v>
      </c>
      <c r="AM240" s="119">
        <f t="shared" si="94"/>
        <v>0.8571428571428571</v>
      </c>
      <c r="AN240" s="119">
        <f t="shared" si="95"/>
        <v>0.66666666666666663</v>
      </c>
      <c r="AO240" s="119">
        <f t="shared" si="96"/>
        <v>0.6</v>
      </c>
      <c r="AP240" s="119">
        <f t="shared" si="97"/>
        <v>0</v>
      </c>
      <c r="AQ240" s="119">
        <f t="shared" si="98"/>
        <v>0</v>
      </c>
      <c r="AR240" s="119">
        <f t="shared" si="99"/>
        <v>0.86110805648655775</v>
      </c>
    </row>
    <row r="241" spans="1:44" ht="12.6" customHeight="1" x14ac:dyDescent="0.25">
      <c r="A241" s="114">
        <v>238</v>
      </c>
      <c r="B241" s="115">
        <v>20.032</v>
      </c>
      <c r="C241" s="115">
        <v>14.784000000000001</v>
      </c>
      <c r="D241" s="115">
        <v>26.648000000000003</v>
      </c>
      <c r="E241" s="115">
        <v>60.352000000000004</v>
      </c>
      <c r="F241" s="115">
        <v>130.94400000000002</v>
      </c>
      <c r="G241" s="115">
        <v>37.911999999999999</v>
      </c>
      <c r="H241" s="115">
        <v>68.44</v>
      </c>
      <c r="I241" s="115">
        <v>33.480000000000004</v>
      </c>
      <c r="J241" s="115">
        <v>15.896000000000001</v>
      </c>
      <c r="K241" s="115">
        <v>1.5760000000000001</v>
      </c>
      <c r="L241" s="115">
        <v>0</v>
      </c>
      <c r="M241" s="115">
        <v>11.200000000000001</v>
      </c>
      <c r="N241" s="115">
        <v>28</v>
      </c>
      <c r="O241" s="115">
        <v>40</v>
      </c>
      <c r="P241" s="115">
        <v>24</v>
      </c>
      <c r="Q241" s="116">
        <v>11</v>
      </c>
      <c r="R241" s="116">
        <v>3</v>
      </c>
      <c r="S241" s="117">
        <v>8</v>
      </c>
      <c r="T241" s="117">
        <v>40</v>
      </c>
      <c r="U241" s="117">
        <v>3</v>
      </c>
      <c r="V241" s="113">
        <v>71.760000000000005</v>
      </c>
      <c r="X241" s="119">
        <f>($X$1-B241)/($X$1-$X$2)</f>
        <v>1</v>
      </c>
      <c r="Y241" s="119">
        <f t="shared" si="80"/>
        <v>1</v>
      </c>
      <c r="Z241" s="119">
        <f t="shared" si="81"/>
        <v>0.97875808750579885</v>
      </c>
      <c r="AA241" s="119">
        <f t="shared" si="82"/>
        <v>0.82988246202247518</v>
      </c>
      <c r="AB241" s="119">
        <f t="shared" si="83"/>
        <v>0.382540352939016</v>
      </c>
      <c r="AC241" s="119">
        <f t="shared" si="84"/>
        <v>0.49837838295566167</v>
      </c>
      <c r="AD241" s="119">
        <f t="shared" si="85"/>
        <v>0.35897435897435903</v>
      </c>
      <c r="AE241" s="119">
        <f t="shared" si="86"/>
        <v>0.45930298675654158</v>
      </c>
      <c r="AF241" s="119">
        <f t="shared" si="87"/>
        <v>0.80833307322554471</v>
      </c>
      <c r="AG241" s="119">
        <f t="shared" si="88"/>
        <v>1</v>
      </c>
      <c r="AH241" s="119">
        <f t="shared" si="89"/>
        <v>1</v>
      </c>
      <c r="AI241" s="119">
        <f t="shared" si="90"/>
        <v>0.90209790209790208</v>
      </c>
      <c r="AJ241" s="119">
        <f t="shared" si="91"/>
        <v>0.75524475524475521</v>
      </c>
      <c r="AK241" s="119">
        <f t="shared" si="92"/>
        <v>0.67948717948717952</v>
      </c>
      <c r="AL241" s="119">
        <f t="shared" si="93"/>
        <v>0.80769230769230771</v>
      </c>
      <c r="AM241" s="119">
        <f t="shared" si="94"/>
        <v>1</v>
      </c>
      <c r="AN241" s="119">
        <f t="shared" si="95"/>
        <v>0.66666666666666663</v>
      </c>
      <c r="AO241" s="119">
        <f t="shared" si="96"/>
        <v>0.6</v>
      </c>
      <c r="AP241" s="119">
        <f t="shared" si="97"/>
        <v>0</v>
      </c>
      <c r="AQ241" s="119">
        <f t="shared" si="98"/>
        <v>0</v>
      </c>
      <c r="AR241" s="119">
        <f t="shared" si="99"/>
        <v>0.86555334474135237</v>
      </c>
    </row>
    <row r="242" spans="1:44" ht="12.6" customHeight="1" x14ac:dyDescent="0.25">
      <c r="A242" s="114">
        <v>239</v>
      </c>
      <c r="B242" s="115">
        <v>21.680000000000003</v>
      </c>
      <c r="C242" s="115">
        <v>15.712000000000002</v>
      </c>
      <c r="D242" s="115">
        <v>30.144000000000002</v>
      </c>
      <c r="E242" s="115">
        <v>56.391999999999996</v>
      </c>
      <c r="F242" s="115">
        <v>101.20800000000001</v>
      </c>
      <c r="G242" s="115">
        <v>48.448000000000008</v>
      </c>
      <c r="H242" s="115">
        <v>49.695999999999998</v>
      </c>
      <c r="I242" s="115">
        <v>34.728000000000002</v>
      </c>
      <c r="J242" s="115">
        <v>17.624000000000002</v>
      </c>
      <c r="K242" s="115">
        <v>8.5280000000000005</v>
      </c>
      <c r="L242" s="115">
        <v>12</v>
      </c>
      <c r="M242" s="115">
        <v>8</v>
      </c>
      <c r="N242" s="115">
        <v>36</v>
      </c>
      <c r="O242" s="115">
        <v>56</v>
      </c>
      <c r="P242" s="115">
        <v>72</v>
      </c>
      <c r="Q242" s="116">
        <v>12</v>
      </c>
      <c r="R242" s="116">
        <v>4</v>
      </c>
      <c r="S242" s="117">
        <v>8</v>
      </c>
      <c r="T242" s="117">
        <v>40</v>
      </c>
      <c r="U242" s="117">
        <v>3</v>
      </c>
      <c r="V242" s="113">
        <v>63.440000000000005</v>
      </c>
      <c r="X242" s="119">
        <f>($X$1-B242)/($X$1-$X$2)</f>
        <v>0.9958155834173601</v>
      </c>
      <c r="Y242" s="119">
        <f t="shared" si="80"/>
        <v>0.99759786624256586</v>
      </c>
      <c r="Z242" s="119">
        <f t="shared" si="81"/>
        <v>0.96795166636497709</v>
      </c>
      <c r="AA242" s="119">
        <f t="shared" si="82"/>
        <v>0.84501965082327968</v>
      </c>
      <c r="AB242" s="119">
        <f t="shared" si="83"/>
        <v>0.53766691651628384</v>
      </c>
      <c r="AC242" s="119">
        <f t="shared" si="84"/>
        <v>0.35897435897435886</v>
      </c>
      <c r="AD242" s="119">
        <f t="shared" si="85"/>
        <v>0.53453520957904366</v>
      </c>
      <c r="AE242" s="119">
        <f t="shared" si="86"/>
        <v>0.43914315547882182</v>
      </c>
      <c r="AF242" s="119">
        <f t="shared" si="87"/>
        <v>0.78726434234346709</v>
      </c>
      <c r="AG242" s="119">
        <f t="shared" si="88"/>
        <v>0.92662381745289224</v>
      </c>
      <c r="AH242" s="119">
        <f t="shared" si="89"/>
        <v>0.90384615384615385</v>
      </c>
      <c r="AI242" s="119">
        <f t="shared" si="90"/>
        <v>0.93006993006993011</v>
      </c>
      <c r="AJ242" s="119">
        <f t="shared" si="91"/>
        <v>0.68531468531468531</v>
      </c>
      <c r="AK242" s="119">
        <f t="shared" si="92"/>
        <v>0.55128205128205132</v>
      </c>
      <c r="AL242" s="119">
        <f t="shared" si="93"/>
        <v>0.42307692307692313</v>
      </c>
      <c r="AM242" s="119">
        <f t="shared" si="94"/>
        <v>0.8571428571428571</v>
      </c>
      <c r="AN242" s="119">
        <f t="shared" si="95"/>
        <v>0.5</v>
      </c>
      <c r="AO242" s="119">
        <f t="shared" si="96"/>
        <v>0.6</v>
      </c>
      <c r="AP242" s="119">
        <f t="shared" si="97"/>
        <v>0</v>
      </c>
      <c r="AQ242" s="119">
        <f t="shared" si="98"/>
        <v>0</v>
      </c>
      <c r="AR242" s="119">
        <f t="shared" si="99"/>
        <v>0.94637676755579958</v>
      </c>
    </row>
    <row r="243" spans="1:44" ht="12.6" customHeight="1" x14ac:dyDescent="0.25">
      <c r="A243" s="114">
        <v>240</v>
      </c>
      <c r="B243" s="115">
        <v>167.44800000000001</v>
      </c>
      <c r="C243" s="115">
        <v>167.77600000000001</v>
      </c>
      <c r="D243" s="115">
        <v>70.688000000000002</v>
      </c>
      <c r="E243" s="115">
        <v>31.183999999999997</v>
      </c>
      <c r="F243" s="115">
        <v>17.864000000000001</v>
      </c>
      <c r="G243" s="115">
        <v>1.1000000000000001</v>
      </c>
      <c r="H243" s="115">
        <v>0.4</v>
      </c>
      <c r="I243" s="115">
        <v>14.200000000000001</v>
      </c>
      <c r="J243" s="115">
        <v>41.231999999999999</v>
      </c>
      <c r="K243" s="115">
        <v>44.680000000000007</v>
      </c>
      <c r="L243" s="115">
        <v>80</v>
      </c>
      <c r="M243" s="115">
        <v>76</v>
      </c>
      <c r="N243" s="115">
        <v>80</v>
      </c>
      <c r="O243" s="115">
        <v>8</v>
      </c>
      <c r="P243" s="115">
        <v>0</v>
      </c>
      <c r="Q243" s="116">
        <v>12</v>
      </c>
      <c r="R243" s="116">
        <v>1</v>
      </c>
      <c r="S243" s="117">
        <v>5</v>
      </c>
      <c r="T243" s="117">
        <v>40</v>
      </c>
      <c r="U243" s="117">
        <v>3</v>
      </c>
      <c r="V243" s="113">
        <v>93.600000000000009</v>
      </c>
      <c r="X243" s="119">
        <f>($X$1-B243)/($X$1-$X$2)</f>
        <v>0.62569784287231345</v>
      </c>
      <c r="Y243" s="119">
        <f t="shared" si="80"/>
        <v>0.60397925881748749</v>
      </c>
      <c r="Z243" s="119">
        <f t="shared" si="81"/>
        <v>0.84262685551444017</v>
      </c>
      <c r="AA243" s="119">
        <f t="shared" si="82"/>
        <v>0.94137779609870309</v>
      </c>
      <c r="AB243" s="119">
        <f t="shared" si="83"/>
        <v>0.97245533172962151</v>
      </c>
      <c r="AC243" s="119">
        <f t="shared" si="84"/>
        <v>0.98544566947803414</v>
      </c>
      <c r="AD243" s="119">
        <f t="shared" si="85"/>
        <v>0.9962535029747186</v>
      </c>
      <c r="AE243" s="119">
        <f t="shared" si="86"/>
        <v>0.77074653405977644</v>
      </c>
      <c r="AF243" s="119">
        <f t="shared" si="87"/>
        <v>0.49942256070915791</v>
      </c>
      <c r="AG243" s="119">
        <f t="shared" si="88"/>
        <v>0.5450507807090722</v>
      </c>
      <c r="AH243" s="119">
        <f t="shared" si="89"/>
        <v>0.35897435897435903</v>
      </c>
      <c r="AI243" s="119">
        <f t="shared" si="90"/>
        <v>0.33566433566433568</v>
      </c>
      <c r="AJ243" s="119">
        <f t="shared" si="91"/>
        <v>0.30069930069930073</v>
      </c>
      <c r="AK243" s="119">
        <f t="shared" si="92"/>
        <v>0.9358974358974359</v>
      </c>
      <c r="AL243" s="119">
        <f t="shared" si="93"/>
        <v>1</v>
      </c>
      <c r="AM243" s="119">
        <f t="shared" si="94"/>
        <v>0.8571428571428571</v>
      </c>
      <c r="AN243" s="119">
        <f t="shared" si="95"/>
        <v>1</v>
      </c>
      <c r="AO243" s="119">
        <f t="shared" si="96"/>
        <v>0.9</v>
      </c>
      <c r="AP243" s="119">
        <f t="shared" si="97"/>
        <v>0</v>
      </c>
      <c r="AQ243" s="119">
        <f t="shared" si="98"/>
        <v>0</v>
      </c>
      <c r="AR243" s="119">
        <f t="shared" si="99"/>
        <v>0.6533918598534284</v>
      </c>
    </row>
    <row r="244" spans="1:44" ht="12.6" customHeight="1" x14ac:dyDescent="0.25">
      <c r="A244" s="114">
        <v>241</v>
      </c>
      <c r="B244" s="115">
        <v>206.2</v>
      </c>
      <c r="C244" s="115">
        <v>173.7</v>
      </c>
      <c r="D244" s="115">
        <v>69.903999999999996</v>
      </c>
      <c r="E244" s="115">
        <v>35.095999999999997</v>
      </c>
      <c r="F244" s="115">
        <v>21.408000000000001</v>
      </c>
      <c r="G244" s="115">
        <v>0</v>
      </c>
      <c r="H244" s="115">
        <v>8.0000000000000002E-3</v>
      </c>
      <c r="I244" s="115">
        <v>10.872</v>
      </c>
      <c r="J244" s="115">
        <v>33.4</v>
      </c>
      <c r="K244" s="115">
        <v>34.207999999999998</v>
      </c>
      <c r="L244" s="115">
        <v>77.600000000000009</v>
      </c>
      <c r="M244" s="115">
        <v>80</v>
      </c>
      <c r="N244" s="115">
        <v>24</v>
      </c>
      <c r="O244" s="115">
        <v>8.8000000000000007</v>
      </c>
      <c r="P244" s="115">
        <v>10.4</v>
      </c>
      <c r="Q244" s="116">
        <v>13</v>
      </c>
      <c r="R244" s="116">
        <v>1</v>
      </c>
      <c r="S244" s="117">
        <v>5</v>
      </c>
      <c r="T244" s="117">
        <v>40</v>
      </c>
      <c r="U244" s="117">
        <v>3</v>
      </c>
      <c r="V244" s="113">
        <v>79.872000000000014</v>
      </c>
      <c r="X244" s="119">
        <f>($X$1-B244)/($X$1-$X$2)</f>
        <v>0.52730311507470606</v>
      </c>
      <c r="Y244" s="119">
        <f t="shared" si="80"/>
        <v>0.58864494806421153</v>
      </c>
      <c r="Z244" s="119">
        <f t="shared" si="81"/>
        <v>0.84505026345906376</v>
      </c>
      <c r="AA244" s="119">
        <f t="shared" si="82"/>
        <v>0.92642408837427204</v>
      </c>
      <c r="AB244" s="119">
        <f t="shared" si="83"/>
        <v>0.95396701651177673</v>
      </c>
      <c r="AC244" s="119">
        <f t="shared" si="84"/>
        <v>1</v>
      </c>
      <c r="AD244" s="119">
        <f t="shared" si="85"/>
        <v>0.99992507005949438</v>
      </c>
      <c r="AE244" s="119">
        <f t="shared" si="86"/>
        <v>0.82450608413369586</v>
      </c>
      <c r="AF244" s="119">
        <f t="shared" si="87"/>
        <v>0.59491463262375932</v>
      </c>
      <c r="AG244" s="119">
        <f t="shared" si="88"/>
        <v>0.65557946074838636</v>
      </c>
      <c r="AH244" s="119">
        <f t="shared" si="89"/>
        <v>0.37820512820512819</v>
      </c>
      <c r="AI244" s="119">
        <f t="shared" si="90"/>
        <v>0.30069930069930073</v>
      </c>
      <c r="AJ244" s="119">
        <f t="shared" si="91"/>
        <v>0.79020979020979021</v>
      </c>
      <c r="AK244" s="119">
        <f t="shared" si="92"/>
        <v>0.92948717948717952</v>
      </c>
      <c r="AL244" s="119">
        <f t="shared" si="93"/>
        <v>0.91666666666666663</v>
      </c>
      <c r="AM244" s="119">
        <f t="shared" si="94"/>
        <v>0.7142857142857143</v>
      </c>
      <c r="AN244" s="119">
        <f t="shared" si="95"/>
        <v>1</v>
      </c>
      <c r="AO244" s="119">
        <f t="shared" si="96"/>
        <v>0.9</v>
      </c>
      <c r="AP244" s="119">
        <f t="shared" si="97"/>
        <v>0</v>
      </c>
      <c r="AQ244" s="119">
        <f t="shared" si="98"/>
        <v>0</v>
      </c>
      <c r="AR244" s="119">
        <f t="shared" si="99"/>
        <v>0.78675050749726627</v>
      </c>
    </row>
    <row r="245" spans="1:44" ht="12.6" customHeight="1" x14ac:dyDescent="0.25">
      <c r="A245" s="114">
        <v>242</v>
      </c>
      <c r="B245" s="115">
        <v>193.584</v>
      </c>
      <c r="C245" s="115">
        <v>77.44</v>
      </c>
      <c r="D245" s="115">
        <v>35.216000000000001</v>
      </c>
      <c r="E245" s="115">
        <v>22.352000000000004</v>
      </c>
      <c r="F245" s="115">
        <v>15.824000000000002</v>
      </c>
      <c r="G245" s="115">
        <v>1.1000000000000001</v>
      </c>
      <c r="H245" s="115">
        <v>5.1920000000000002</v>
      </c>
      <c r="I245" s="115">
        <v>35.768000000000001</v>
      </c>
      <c r="J245" s="115">
        <v>44.632000000000005</v>
      </c>
      <c r="K245" s="115">
        <v>45.992000000000004</v>
      </c>
      <c r="L245" s="115">
        <v>80</v>
      </c>
      <c r="M245" s="115">
        <v>16</v>
      </c>
      <c r="N245" s="115">
        <v>80</v>
      </c>
      <c r="O245" s="115">
        <v>9.6000000000000014</v>
      </c>
      <c r="P245" s="115">
        <v>0</v>
      </c>
      <c r="Q245" s="116">
        <v>13</v>
      </c>
      <c r="R245" s="116">
        <v>2</v>
      </c>
      <c r="S245" s="117">
        <v>6</v>
      </c>
      <c r="T245" s="117">
        <v>40</v>
      </c>
      <c r="U245" s="117">
        <v>3</v>
      </c>
      <c r="V245" s="113">
        <v>77.376000000000005</v>
      </c>
      <c r="X245" s="119">
        <f>($X$1-B245)/($X$1-$X$2)</f>
        <v>0.5593362459039436</v>
      </c>
      <c r="Y245" s="119">
        <f t="shared" si="80"/>
        <v>0.83781455527392601</v>
      </c>
      <c r="Z245" s="119">
        <f t="shared" si="81"/>
        <v>0.95227370068241191</v>
      </c>
      <c r="AA245" s="119">
        <f t="shared" si="82"/>
        <v>0.97513831415140617</v>
      </c>
      <c r="AB245" s="119">
        <f t="shared" si="83"/>
        <v>0.98309758992499496</v>
      </c>
      <c r="AC245" s="119">
        <f t="shared" si="84"/>
        <v>0.98544566947803414</v>
      </c>
      <c r="AD245" s="119">
        <f t="shared" si="85"/>
        <v>0.95137046861184782</v>
      </c>
      <c r="AE245" s="119">
        <f t="shared" si="86"/>
        <v>0.42234329608072202</v>
      </c>
      <c r="AF245" s="119">
        <f t="shared" si="87"/>
        <v>0.45796788189025528</v>
      </c>
      <c r="AG245" s="119">
        <f t="shared" si="88"/>
        <v>0.53120303164379523</v>
      </c>
      <c r="AH245" s="119">
        <f t="shared" si="89"/>
        <v>0.35897435897435903</v>
      </c>
      <c r="AI245" s="119">
        <f t="shared" si="90"/>
        <v>0.8601398601398601</v>
      </c>
      <c r="AJ245" s="119">
        <f t="shared" si="91"/>
        <v>0.30069930069930073</v>
      </c>
      <c r="AK245" s="119">
        <f t="shared" si="92"/>
        <v>0.92307692307692313</v>
      </c>
      <c r="AL245" s="119">
        <f t="shared" si="93"/>
        <v>1</v>
      </c>
      <c r="AM245" s="119">
        <f t="shared" si="94"/>
        <v>0.7142857142857143</v>
      </c>
      <c r="AN245" s="119">
        <f t="shared" si="95"/>
        <v>0.83333333333333337</v>
      </c>
      <c r="AO245" s="119">
        <f t="shared" si="96"/>
        <v>0.8</v>
      </c>
      <c r="AP245" s="119">
        <f t="shared" si="97"/>
        <v>0</v>
      </c>
      <c r="AQ245" s="119">
        <f t="shared" si="98"/>
        <v>0</v>
      </c>
      <c r="AR245" s="119">
        <f t="shared" si="99"/>
        <v>0.81099753434160049</v>
      </c>
    </row>
    <row r="246" spans="1:44" ht="12.6" customHeight="1" x14ac:dyDescent="0.25">
      <c r="A246" s="114">
        <v>243</v>
      </c>
      <c r="B246" s="115">
        <v>202.17600000000002</v>
      </c>
      <c r="C246" s="115">
        <v>257.12</v>
      </c>
      <c r="D246" s="115">
        <v>220.05600000000001</v>
      </c>
      <c r="E246" s="115">
        <v>177.85599999999999</v>
      </c>
      <c r="F246" s="115">
        <v>118.408</v>
      </c>
      <c r="G246" s="115">
        <v>1.2240000000000002</v>
      </c>
      <c r="H246" s="115">
        <v>1.2400000000000002</v>
      </c>
      <c r="I246" s="115">
        <v>8.0000000000000002E-3</v>
      </c>
      <c r="J246" s="115">
        <v>0.17600000000000002</v>
      </c>
      <c r="K246" s="115">
        <v>2.5840000000000001</v>
      </c>
      <c r="L246" s="115">
        <v>80</v>
      </c>
      <c r="M246" s="115">
        <v>65.600000000000009</v>
      </c>
      <c r="N246" s="115">
        <v>80</v>
      </c>
      <c r="O246" s="115">
        <v>80</v>
      </c>
      <c r="P246" s="115">
        <v>29.52</v>
      </c>
      <c r="Q246" s="116">
        <v>12</v>
      </c>
      <c r="R246" s="116">
        <v>2</v>
      </c>
      <c r="S246" s="117">
        <v>4</v>
      </c>
      <c r="T246" s="117">
        <v>40</v>
      </c>
      <c r="U246" s="117">
        <v>3</v>
      </c>
      <c r="V246" s="113">
        <v>69.680000000000007</v>
      </c>
      <c r="X246" s="119">
        <f>($X$1-B246)/($X$1-$X$2)</f>
        <v>0.5375204041090158</v>
      </c>
      <c r="Y246" s="119">
        <f t="shared" si="80"/>
        <v>0.37271176051554755</v>
      </c>
      <c r="Z246" s="119">
        <f t="shared" si="81"/>
        <v>0.38091818475864347</v>
      </c>
      <c r="AA246" s="119">
        <f t="shared" si="82"/>
        <v>0.38072078706042523</v>
      </c>
      <c r="AB246" s="119">
        <f t="shared" si="83"/>
        <v>0.44793807290823284</v>
      </c>
      <c r="AC246" s="119">
        <f t="shared" si="84"/>
        <v>0.98380499949192146</v>
      </c>
      <c r="AD246" s="119">
        <f t="shared" si="85"/>
        <v>0.9883858592216278</v>
      </c>
      <c r="AE246" s="119">
        <f t="shared" si="86"/>
        <v>1</v>
      </c>
      <c r="AF246" s="119">
        <f t="shared" si="87"/>
        <v>1</v>
      </c>
      <c r="AG246" s="119">
        <f t="shared" si="88"/>
        <v>0.9893608757181408</v>
      </c>
      <c r="AH246" s="119">
        <f t="shared" si="89"/>
        <v>0.35897435897435903</v>
      </c>
      <c r="AI246" s="119">
        <f t="shared" si="90"/>
        <v>0.42657342657342651</v>
      </c>
      <c r="AJ246" s="119">
        <f t="shared" si="91"/>
        <v>0.30069930069930073</v>
      </c>
      <c r="AK246" s="119">
        <f t="shared" si="92"/>
        <v>0.35897435897435903</v>
      </c>
      <c r="AL246" s="119">
        <f t="shared" si="93"/>
        <v>0.76346153846153852</v>
      </c>
      <c r="AM246" s="119">
        <f t="shared" si="94"/>
        <v>0.8571428571428571</v>
      </c>
      <c r="AN246" s="119">
        <f t="shared" si="95"/>
        <v>0.83333333333333337</v>
      </c>
      <c r="AO246" s="119">
        <f t="shared" si="96"/>
        <v>1</v>
      </c>
      <c r="AP246" s="119">
        <f t="shared" si="97"/>
        <v>0</v>
      </c>
      <c r="AQ246" s="119">
        <f t="shared" si="98"/>
        <v>0</v>
      </c>
      <c r="AR246" s="119">
        <f t="shared" si="99"/>
        <v>0.88575920044496415</v>
      </c>
    </row>
    <row r="247" spans="1:44" ht="12.6" customHeight="1" x14ac:dyDescent="0.25">
      <c r="A247" s="114">
        <v>244</v>
      </c>
      <c r="B247" s="115">
        <v>234.14</v>
      </c>
      <c r="C247" s="115">
        <v>225.95</v>
      </c>
      <c r="D247" s="115">
        <v>101.15</v>
      </c>
      <c r="E247" s="115">
        <v>44.95</v>
      </c>
      <c r="F247" s="115">
        <v>31.01</v>
      </c>
      <c r="G247" s="115">
        <v>0</v>
      </c>
      <c r="H247" s="115">
        <v>0</v>
      </c>
      <c r="I247" s="115">
        <v>10.88</v>
      </c>
      <c r="J247" s="115">
        <v>38.43</v>
      </c>
      <c r="K247" s="115">
        <v>37.96</v>
      </c>
      <c r="L247" s="115">
        <v>100</v>
      </c>
      <c r="M247" s="115">
        <v>99</v>
      </c>
      <c r="N247" s="115">
        <v>10</v>
      </c>
      <c r="O247" s="115">
        <v>10</v>
      </c>
      <c r="P247" s="115">
        <v>20</v>
      </c>
      <c r="Q247" s="116">
        <v>12</v>
      </c>
      <c r="R247" s="116">
        <v>5</v>
      </c>
      <c r="S247" s="117">
        <v>7</v>
      </c>
      <c r="T247" s="117">
        <v>20</v>
      </c>
      <c r="U247" s="117">
        <v>2</v>
      </c>
      <c r="V247" s="113">
        <v>74.572000000000003</v>
      </c>
      <c r="X247" s="119">
        <f>($X$1-B247)/($X$1-$X$2)</f>
        <v>0.45636100383747563</v>
      </c>
      <c r="Y247" s="119">
        <f t="shared" si="80"/>
        <v>0.45339549889833175</v>
      </c>
      <c r="Z247" s="119">
        <f t="shared" si="81"/>
        <v>0.74846632897218823</v>
      </c>
      <c r="AA247" s="119">
        <f t="shared" si="82"/>
        <v>0.88875695240378572</v>
      </c>
      <c r="AB247" s="119">
        <f t="shared" si="83"/>
        <v>0.90387536788825884</v>
      </c>
      <c r="AC247" s="119">
        <f t="shared" si="84"/>
        <v>1</v>
      </c>
      <c r="AD247" s="119">
        <f t="shared" si="85"/>
        <v>1</v>
      </c>
      <c r="AE247" s="119">
        <f t="shared" si="86"/>
        <v>0.82437685444601816</v>
      </c>
      <c r="AF247" s="119">
        <f t="shared" si="87"/>
        <v>0.53358609307697114</v>
      </c>
      <c r="AG247" s="119">
        <f t="shared" si="88"/>
        <v>0.61597827592146637</v>
      </c>
      <c r="AH247" s="119">
        <f t="shared" si="89"/>
        <v>0.19871794871794879</v>
      </c>
      <c r="AI247" s="119">
        <f t="shared" si="90"/>
        <v>0.13461538461538466</v>
      </c>
      <c r="AJ247" s="119">
        <f t="shared" si="91"/>
        <v>0.91258741258741261</v>
      </c>
      <c r="AK247" s="119">
        <f t="shared" si="92"/>
        <v>0.91987179487179493</v>
      </c>
      <c r="AL247" s="119">
        <f t="shared" si="93"/>
        <v>0.83974358974358976</v>
      </c>
      <c r="AM247" s="119">
        <f t="shared" si="94"/>
        <v>0.8571428571428571</v>
      </c>
      <c r="AN247" s="119">
        <f t="shared" si="95"/>
        <v>0.33333333333333331</v>
      </c>
      <c r="AO247" s="119">
        <f t="shared" si="96"/>
        <v>0.7</v>
      </c>
      <c r="AP247" s="119">
        <f t="shared" si="97"/>
        <v>1</v>
      </c>
      <c r="AQ247" s="119">
        <f t="shared" si="98"/>
        <v>0.5</v>
      </c>
      <c r="AR247" s="119">
        <f t="shared" si="99"/>
        <v>0.83823658212666174</v>
      </c>
    </row>
    <row r="248" spans="1:44" ht="12.6" customHeight="1" x14ac:dyDescent="0.25">
      <c r="A248" s="114">
        <v>245</v>
      </c>
      <c r="B248" s="115">
        <v>263.95</v>
      </c>
      <c r="C248" s="115">
        <v>238.63</v>
      </c>
      <c r="D248" s="115">
        <v>113.47</v>
      </c>
      <c r="E248" s="115">
        <v>47.72</v>
      </c>
      <c r="F248" s="115">
        <v>23.75</v>
      </c>
      <c r="G248" s="115">
        <v>0</v>
      </c>
      <c r="H248" s="115">
        <v>0</v>
      </c>
      <c r="I248" s="115">
        <v>1.91</v>
      </c>
      <c r="J248" s="115">
        <v>33.880000000000003</v>
      </c>
      <c r="K248" s="115">
        <v>47.47</v>
      </c>
      <c r="L248" s="115">
        <v>100</v>
      </c>
      <c r="M248" s="115">
        <v>100</v>
      </c>
      <c r="N248" s="115">
        <v>50</v>
      </c>
      <c r="O248" s="115">
        <v>20</v>
      </c>
      <c r="P248" s="115">
        <v>5</v>
      </c>
      <c r="Q248" s="116">
        <v>12</v>
      </c>
      <c r="R248" s="116">
        <v>6</v>
      </c>
      <c r="S248" s="117">
        <v>7</v>
      </c>
      <c r="T248" s="117">
        <v>20</v>
      </c>
      <c r="U248" s="117">
        <v>2</v>
      </c>
      <c r="V248" s="113">
        <v>79.619</v>
      </c>
      <c r="X248" s="119">
        <f>($X$1-B248)/($X$1-$X$2)</f>
        <v>0.38067079854106051</v>
      </c>
      <c r="Y248" s="119">
        <f t="shared" si="80"/>
        <v>0.42057324022994214</v>
      </c>
      <c r="Z248" s="119">
        <f t="shared" si="81"/>
        <v>0.71038420412810244</v>
      </c>
      <c r="AA248" s="119">
        <f t="shared" si="82"/>
        <v>0.87816856528807141</v>
      </c>
      <c r="AB248" s="119">
        <f t="shared" si="83"/>
        <v>0.94174928676002923</v>
      </c>
      <c r="AC248" s="119">
        <f t="shared" si="84"/>
        <v>1</v>
      </c>
      <c r="AD248" s="119">
        <f t="shared" si="85"/>
        <v>1</v>
      </c>
      <c r="AE248" s="119">
        <f t="shared" si="86"/>
        <v>0.9692756417546291</v>
      </c>
      <c r="AF248" s="119">
        <f t="shared" si="87"/>
        <v>0.58906220737873771</v>
      </c>
      <c r="AG248" s="119">
        <f t="shared" si="88"/>
        <v>0.51560320457178366</v>
      </c>
      <c r="AH248" s="119">
        <f t="shared" si="89"/>
        <v>0.19871794871794879</v>
      </c>
      <c r="AI248" s="119">
        <f t="shared" si="90"/>
        <v>0.12587412587412591</v>
      </c>
      <c r="AJ248" s="119">
        <f t="shared" si="91"/>
        <v>0.56293706293706292</v>
      </c>
      <c r="AK248" s="119">
        <f t="shared" si="92"/>
        <v>0.83974358974358976</v>
      </c>
      <c r="AL248" s="119">
        <f t="shared" si="93"/>
        <v>0.95993589743589747</v>
      </c>
      <c r="AM248" s="119">
        <f t="shared" si="94"/>
        <v>0.8571428571428571</v>
      </c>
      <c r="AN248" s="119">
        <f t="shared" si="95"/>
        <v>0.16666666666666666</v>
      </c>
      <c r="AO248" s="119">
        <f t="shared" si="96"/>
        <v>0.7</v>
      </c>
      <c r="AP248" s="119">
        <f t="shared" si="97"/>
        <v>1</v>
      </c>
      <c r="AQ248" s="119">
        <f t="shared" si="98"/>
        <v>0.5</v>
      </c>
      <c r="AR248" s="119">
        <f t="shared" si="99"/>
        <v>0.78920823898429227</v>
      </c>
    </row>
    <row r="249" spans="1:44" ht="12.6" customHeight="1" x14ac:dyDescent="0.25">
      <c r="A249" s="114">
        <v>246</v>
      </c>
      <c r="B249" s="115">
        <v>250.96</v>
      </c>
      <c r="C249" s="115">
        <v>107.69</v>
      </c>
      <c r="D249" s="115">
        <v>48.58</v>
      </c>
      <c r="E249" s="115">
        <v>28.62</v>
      </c>
      <c r="F249" s="115">
        <v>25.48</v>
      </c>
      <c r="G249" s="115">
        <v>0</v>
      </c>
      <c r="H249" s="115">
        <v>7.71</v>
      </c>
      <c r="I249" s="115">
        <v>34.64</v>
      </c>
      <c r="J249" s="115">
        <v>37.909999999999997</v>
      </c>
      <c r="K249" s="115">
        <v>24.66</v>
      </c>
      <c r="L249" s="115">
        <v>100</v>
      </c>
      <c r="M249" s="115">
        <v>90</v>
      </c>
      <c r="N249" s="115">
        <v>90</v>
      </c>
      <c r="O249" s="115">
        <v>15</v>
      </c>
      <c r="P249" s="115">
        <v>0</v>
      </c>
      <c r="Q249" s="116">
        <v>18</v>
      </c>
      <c r="R249" s="116">
        <v>1</v>
      </c>
      <c r="S249" s="117">
        <v>8</v>
      </c>
      <c r="T249" s="117">
        <v>20</v>
      </c>
      <c r="U249" s="117">
        <v>2</v>
      </c>
      <c r="V249" s="113">
        <v>122.98200000000001</v>
      </c>
      <c r="X249" s="119">
        <f>($X$1-B249)/($X$1-$X$2)</f>
        <v>0.41365354818213501</v>
      </c>
      <c r="Y249" s="119">
        <f t="shared" si="80"/>
        <v>0.75951224259894301</v>
      </c>
      <c r="Z249" s="119">
        <f t="shared" si="81"/>
        <v>0.91096448668757735</v>
      </c>
      <c r="AA249" s="119">
        <f t="shared" si="82"/>
        <v>0.95117874359498145</v>
      </c>
      <c r="AB249" s="119">
        <f t="shared" si="83"/>
        <v>0.9327242344668939</v>
      </c>
      <c r="AC249" s="119">
        <f t="shared" si="84"/>
        <v>1</v>
      </c>
      <c r="AD249" s="119">
        <f t="shared" si="85"/>
        <v>0.92778626983770185</v>
      </c>
      <c r="AE249" s="119">
        <f t="shared" si="86"/>
        <v>0.44056468204327642</v>
      </c>
      <c r="AF249" s="119">
        <f t="shared" si="87"/>
        <v>0.53992622042574445</v>
      </c>
      <c r="AG249" s="119">
        <f t="shared" si="88"/>
        <v>0.75635561019599629</v>
      </c>
      <c r="AH249" s="119">
        <f t="shared" si="89"/>
        <v>0.19871794871794879</v>
      </c>
      <c r="AI249" s="119">
        <f t="shared" si="90"/>
        <v>0.21328671328671334</v>
      </c>
      <c r="AJ249" s="119">
        <f t="shared" si="91"/>
        <v>0.21328671328671334</v>
      </c>
      <c r="AK249" s="119">
        <f t="shared" si="92"/>
        <v>0.87980769230769229</v>
      </c>
      <c r="AL249" s="119">
        <f t="shared" si="93"/>
        <v>1</v>
      </c>
      <c r="AM249" s="119">
        <f t="shared" si="94"/>
        <v>0</v>
      </c>
      <c r="AN249" s="119">
        <f t="shared" si="95"/>
        <v>1</v>
      </c>
      <c r="AO249" s="119">
        <f t="shared" si="96"/>
        <v>0.6</v>
      </c>
      <c r="AP249" s="119">
        <f t="shared" si="97"/>
        <v>1</v>
      </c>
      <c r="AQ249" s="119">
        <f t="shared" si="98"/>
        <v>0.5</v>
      </c>
      <c r="AR249" s="119">
        <f t="shared" si="99"/>
        <v>0.3679647193325043</v>
      </c>
    </row>
    <row r="250" spans="1:44" ht="12.6" customHeight="1" x14ac:dyDescent="0.25">
      <c r="A250" s="114">
        <v>247</v>
      </c>
      <c r="B250" s="115">
        <v>28.753800000000002</v>
      </c>
      <c r="C250" s="115">
        <v>27.132000000000001</v>
      </c>
      <c r="D250" s="115">
        <v>35.679600000000001</v>
      </c>
      <c r="E250" s="115">
        <v>85.353600000000014</v>
      </c>
      <c r="F250" s="115">
        <v>142.41240000000002</v>
      </c>
      <c r="G250" s="115">
        <v>43.992600000000003</v>
      </c>
      <c r="H250" s="115">
        <v>29.416800000000002</v>
      </c>
      <c r="I250" s="115">
        <v>39.953400000000002</v>
      </c>
      <c r="J250" s="115">
        <v>10.067399999999999</v>
      </c>
      <c r="K250" s="115">
        <v>5.7630000000000008</v>
      </c>
      <c r="L250" s="115">
        <v>0</v>
      </c>
      <c r="M250" s="115">
        <v>0</v>
      </c>
      <c r="N250" s="115">
        <v>35.700000000000003</v>
      </c>
      <c r="O250" s="115">
        <v>30.6</v>
      </c>
      <c r="P250" s="115">
        <v>102</v>
      </c>
      <c r="Q250" s="118">
        <v>14</v>
      </c>
      <c r="R250" s="116">
        <v>3</v>
      </c>
      <c r="S250" s="117">
        <v>11</v>
      </c>
      <c r="T250" s="117">
        <v>20</v>
      </c>
      <c r="U250" s="117">
        <v>2</v>
      </c>
      <c r="V250" s="113">
        <v>101.51164999999999</v>
      </c>
      <c r="X250" s="119">
        <f>($X$1-B250)/($X$1-$X$2)</f>
        <v>0.97785458461743457</v>
      </c>
      <c r="Y250" s="119">
        <f t="shared" si="80"/>
        <v>0.96803712539138209</v>
      </c>
      <c r="Z250" s="119">
        <f t="shared" si="81"/>
        <v>0.95084067527025951</v>
      </c>
      <c r="AA250" s="119">
        <f t="shared" si="82"/>
        <v>0.73431328537545726</v>
      </c>
      <c r="AB250" s="119">
        <f t="shared" si="83"/>
        <v>0.32271208142537805</v>
      </c>
      <c r="AC250" s="119">
        <f t="shared" si="84"/>
        <v>0.41792469007214711</v>
      </c>
      <c r="AD250" s="119">
        <f t="shared" si="85"/>
        <v>0.72447511576675816</v>
      </c>
      <c r="AE250" s="119">
        <f t="shared" si="86"/>
        <v>0.35473355422994612</v>
      </c>
      <c r="AF250" s="119">
        <f t="shared" si="87"/>
        <v>0.87939858527373738</v>
      </c>
      <c r="AG250" s="119">
        <f t="shared" si="88"/>
        <v>0.95580752642049183</v>
      </c>
      <c r="AH250" s="119">
        <f t="shared" si="89"/>
        <v>1</v>
      </c>
      <c r="AI250" s="119">
        <f t="shared" si="90"/>
        <v>1</v>
      </c>
      <c r="AJ250" s="119">
        <f t="shared" si="91"/>
        <v>0.68793706293706292</v>
      </c>
      <c r="AK250" s="119">
        <f t="shared" si="92"/>
        <v>0.7548076923076924</v>
      </c>
      <c r="AL250" s="119">
        <f t="shared" si="93"/>
        <v>0.18269230769230776</v>
      </c>
      <c r="AM250" s="119">
        <f t="shared" si="94"/>
        <v>0.5714285714285714</v>
      </c>
      <c r="AN250" s="119">
        <f t="shared" si="95"/>
        <v>0.66666666666666663</v>
      </c>
      <c r="AO250" s="119">
        <f t="shared" si="96"/>
        <v>0.3</v>
      </c>
      <c r="AP250" s="119">
        <f t="shared" si="97"/>
        <v>1</v>
      </c>
      <c r="AQ250" s="119">
        <f t="shared" si="98"/>
        <v>0.5</v>
      </c>
      <c r="AR250" s="119">
        <f t="shared" si="99"/>
        <v>0.57653529337387077</v>
      </c>
    </row>
    <row r="251" spans="1:44" ht="12.6" customHeight="1" x14ac:dyDescent="0.25">
      <c r="A251" s="114">
        <v>248</v>
      </c>
      <c r="B251" s="115">
        <v>265.30400000000003</v>
      </c>
      <c r="C251" s="115">
        <v>190.56800000000001</v>
      </c>
      <c r="D251" s="115">
        <v>160.86400000000003</v>
      </c>
      <c r="E251" s="115">
        <v>78.448000000000008</v>
      </c>
      <c r="F251" s="115">
        <v>27.616000000000003</v>
      </c>
      <c r="G251" s="115">
        <v>0</v>
      </c>
      <c r="H251" s="115">
        <v>0</v>
      </c>
      <c r="I251" s="115">
        <v>0.11200000000000002</v>
      </c>
      <c r="J251" s="115">
        <v>11.952</v>
      </c>
      <c r="K251" s="115">
        <v>40</v>
      </c>
      <c r="L251" s="115">
        <v>80</v>
      </c>
      <c r="M251" s="115">
        <v>80</v>
      </c>
      <c r="N251" s="115">
        <v>80</v>
      </c>
      <c r="O251" s="115">
        <v>74.88</v>
      </c>
      <c r="P251" s="115">
        <v>15.040000000000001</v>
      </c>
      <c r="Q251" s="116">
        <v>18</v>
      </c>
      <c r="R251" s="116">
        <v>1</v>
      </c>
      <c r="S251" s="117">
        <v>4</v>
      </c>
      <c r="T251" s="117">
        <v>40</v>
      </c>
      <c r="U251" s="117">
        <v>3</v>
      </c>
      <c r="V251" s="113">
        <v>94.64</v>
      </c>
      <c r="X251" s="119">
        <f>($X$1-B251)/($X$1-$X$2)</f>
        <v>0.3772328737516828</v>
      </c>
      <c r="Y251" s="119">
        <f t="shared" si="80"/>
        <v>0.5449820254129184</v>
      </c>
      <c r="Z251" s="119">
        <f t="shared" si="81"/>
        <v>0.56388548457772858</v>
      </c>
      <c r="AA251" s="119">
        <f t="shared" si="82"/>
        <v>0.76071009622970853</v>
      </c>
      <c r="AB251" s="119">
        <f t="shared" si="83"/>
        <v>0.92158116412114977</v>
      </c>
      <c r="AC251" s="119">
        <f t="shared" si="84"/>
        <v>1</v>
      </c>
      <c r="AD251" s="119">
        <f t="shared" si="85"/>
        <v>1</v>
      </c>
      <c r="AE251" s="119">
        <f t="shared" si="86"/>
        <v>0.99832001406019</v>
      </c>
      <c r="AF251" s="119">
        <f t="shared" si="87"/>
        <v>0.85642050065547171</v>
      </c>
      <c r="AG251" s="119">
        <f t="shared" si="88"/>
        <v>0.59444671487484668</v>
      </c>
      <c r="AH251" s="119">
        <f t="shared" si="89"/>
        <v>0.35897435897435903</v>
      </c>
      <c r="AI251" s="119">
        <f t="shared" si="90"/>
        <v>0.30069930069930073</v>
      </c>
      <c r="AJ251" s="119">
        <f t="shared" si="91"/>
        <v>0.30069930069930073</v>
      </c>
      <c r="AK251" s="119">
        <f t="shared" si="92"/>
        <v>0.40000000000000008</v>
      </c>
      <c r="AL251" s="119">
        <f t="shared" si="93"/>
        <v>0.87948717948717947</v>
      </c>
      <c r="AM251" s="119">
        <f t="shared" si="94"/>
        <v>0</v>
      </c>
      <c r="AN251" s="119">
        <f t="shared" si="95"/>
        <v>1</v>
      </c>
      <c r="AO251" s="119">
        <f t="shared" si="96"/>
        <v>1</v>
      </c>
      <c r="AP251" s="119">
        <f t="shared" si="97"/>
        <v>0</v>
      </c>
      <c r="AQ251" s="119">
        <f t="shared" si="98"/>
        <v>0</v>
      </c>
      <c r="AR251" s="119">
        <f t="shared" si="99"/>
        <v>0.64328893200162252</v>
      </c>
    </row>
    <row r="252" spans="1:44" ht="12.6" customHeight="1" x14ac:dyDescent="0.25">
      <c r="A252" s="114">
        <v>249</v>
      </c>
      <c r="B252" s="115">
        <v>171.21600000000001</v>
      </c>
      <c r="C252" s="115">
        <v>143.45599999999999</v>
      </c>
      <c r="D252" s="115">
        <v>89.26400000000001</v>
      </c>
      <c r="E252" s="115">
        <v>41.160000000000004</v>
      </c>
      <c r="F252" s="115">
        <v>38.392000000000003</v>
      </c>
      <c r="G252" s="115">
        <v>0</v>
      </c>
      <c r="H252" s="115">
        <v>0.20800000000000002</v>
      </c>
      <c r="I252" s="115">
        <v>11.304000000000002</v>
      </c>
      <c r="J252" s="115">
        <v>34.176000000000002</v>
      </c>
      <c r="K252" s="115">
        <v>30.944000000000003</v>
      </c>
      <c r="L252" s="115">
        <v>80</v>
      </c>
      <c r="M252" s="115">
        <v>80</v>
      </c>
      <c r="N252" s="115">
        <v>2.4000000000000004</v>
      </c>
      <c r="O252" s="115">
        <v>3.2</v>
      </c>
      <c r="P252" s="115">
        <v>2.4000000000000004</v>
      </c>
      <c r="Q252" s="116">
        <v>12</v>
      </c>
      <c r="R252" s="116">
        <v>1</v>
      </c>
      <c r="S252" s="117">
        <v>5</v>
      </c>
      <c r="T252" s="117">
        <v>40</v>
      </c>
      <c r="U252" s="117">
        <v>3</v>
      </c>
      <c r="V252" s="113">
        <v>82.16</v>
      </c>
      <c r="X252" s="119">
        <f>($X$1-B252)/($X$1-$X$2)</f>
        <v>0.61613056029744284</v>
      </c>
      <c r="Y252" s="119">
        <f t="shared" si="80"/>
        <v>0.66693172970196979</v>
      </c>
      <c r="Z252" s="119">
        <f t="shared" si="81"/>
        <v>0.78520692441835738</v>
      </c>
      <c r="AA252" s="119">
        <f t="shared" si="82"/>
        <v>0.9032443123924343</v>
      </c>
      <c r="AB252" s="119">
        <f t="shared" si="83"/>
        <v>0.8653650002420592</v>
      </c>
      <c r="AC252" s="119">
        <f t="shared" si="84"/>
        <v>1</v>
      </c>
      <c r="AD252" s="119">
        <f t="shared" si="85"/>
        <v>0.99805182154685368</v>
      </c>
      <c r="AE252" s="119">
        <f t="shared" si="86"/>
        <v>0.81752768099910056</v>
      </c>
      <c r="AF252" s="119">
        <f t="shared" si="87"/>
        <v>0.58545321181097443</v>
      </c>
      <c r="AG252" s="119">
        <f t="shared" si="88"/>
        <v>0.69002995842297776</v>
      </c>
      <c r="AH252" s="119">
        <f t="shared" si="89"/>
        <v>0.35897435897435903</v>
      </c>
      <c r="AI252" s="119">
        <f t="shared" si="90"/>
        <v>0.30069930069930073</v>
      </c>
      <c r="AJ252" s="119">
        <f t="shared" si="91"/>
        <v>0.97902097902097895</v>
      </c>
      <c r="AK252" s="119">
        <f t="shared" si="92"/>
        <v>0.97435897435897434</v>
      </c>
      <c r="AL252" s="119">
        <f t="shared" si="93"/>
        <v>0.98076923076923073</v>
      </c>
      <c r="AM252" s="119">
        <f t="shared" si="94"/>
        <v>0.8571428571428571</v>
      </c>
      <c r="AN252" s="119">
        <f t="shared" si="95"/>
        <v>1</v>
      </c>
      <c r="AO252" s="119">
        <f t="shared" si="96"/>
        <v>0.9</v>
      </c>
      <c r="AP252" s="119">
        <f t="shared" si="97"/>
        <v>0</v>
      </c>
      <c r="AQ252" s="119">
        <f t="shared" si="98"/>
        <v>0</v>
      </c>
      <c r="AR252" s="119">
        <f t="shared" si="99"/>
        <v>0.76452406622329339</v>
      </c>
    </row>
    <row r="253" spans="1:44" ht="12.6" customHeight="1" x14ac:dyDescent="0.25">
      <c r="A253" s="114">
        <v>250</v>
      </c>
      <c r="B253" s="115">
        <v>196.15200000000002</v>
      </c>
      <c r="C253" s="115">
        <v>175.01600000000002</v>
      </c>
      <c r="D253" s="115">
        <v>86.56</v>
      </c>
      <c r="E253" s="115">
        <v>36.863999999999997</v>
      </c>
      <c r="F253" s="115">
        <v>21.968000000000004</v>
      </c>
      <c r="G253" s="115">
        <v>0</v>
      </c>
      <c r="H253" s="115">
        <v>0</v>
      </c>
      <c r="I253" s="115">
        <v>1.8399999999999999</v>
      </c>
      <c r="J253" s="115">
        <v>28.176000000000002</v>
      </c>
      <c r="K253" s="115">
        <v>37.24</v>
      </c>
      <c r="L253" s="115">
        <v>80</v>
      </c>
      <c r="M253" s="115">
        <v>80</v>
      </c>
      <c r="N253" s="115">
        <v>8</v>
      </c>
      <c r="O253" s="115">
        <v>0</v>
      </c>
      <c r="P253" s="115">
        <v>17.600000000000001</v>
      </c>
      <c r="Q253" s="116">
        <v>12</v>
      </c>
      <c r="R253" s="116">
        <v>4</v>
      </c>
      <c r="S253" s="117">
        <v>5</v>
      </c>
      <c r="T253" s="117">
        <v>40</v>
      </c>
      <c r="U253" s="117">
        <v>3</v>
      </c>
      <c r="V253" s="113">
        <v>61.36</v>
      </c>
      <c r="X253" s="119">
        <f>($X$1-B253)/($X$1-$X$2)</f>
        <v>0.55281586860769416</v>
      </c>
      <c r="Y253" s="119">
        <f t="shared" si="80"/>
        <v>0.58523847389957417</v>
      </c>
      <c r="Z253" s="119">
        <f t="shared" si="81"/>
        <v>0.7935652089620594</v>
      </c>
      <c r="AA253" s="119">
        <f t="shared" si="82"/>
        <v>0.91966586872785228</v>
      </c>
      <c r="AB253" s="119">
        <f t="shared" si="83"/>
        <v>0.95104561230128193</v>
      </c>
      <c r="AC253" s="119">
        <f t="shared" si="84"/>
        <v>1</v>
      </c>
      <c r="AD253" s="119">
        <f t="shared" si="85"/>
        <v>1</v>
      </c>
      <c r="AE253" s="119">
        <f t="shared" si="86"/>
        <v>0.97040640152180879</v>
      </c>
      <c r="AF253" s="119">
        <f t="shared" si="87"/>
        <v>0.65860852737374365</v>
      </c>
      <c r="AG253" s="119">
        <f t="shared" si="88"/>
        <v>0.62357765040850854</v>
      </c>
      <c r="AH253" s="119">
        <f t="shared" si="89"/>
        <v>0.35897435897435903</v>
      </c>
      <c r="AI253" s="119">
        <f t="shared" si="90"/>
        <v>0.30069930069930073</v>
      </c>
      <c r="AJ253" s="119">
        <f t="shared" si="91"/>
        <v>0.93006993006993011</v>
      </c>
      <c r="AK253" s="119">
        <f t="shared" si="92"/>
        <v>1</v>
      </c>
      <c r="AL253" s="119">
        <f t="shared" si="93"/>
        <v>0.85897435897435903</v>
      </c>
      <c r="AM253" s="119">
        <f t="shared" si="94"/>
        <v>0.8571428571428571</v>
      </c>
      <c r="AN253" s="119">
        <f t="shared" si="95"/>
        <v>0.5</v>
      </c>
      <c r="AO253" s="119">
        <f t="shared" si="96"/>
        <v>0.9</v>
      </c>
      <c r="AP253" s="119">
        <f t="shared" si="97"/>
        <v>0</v>
      </c>
      <c r="AQ253" s="119">
        <f t="shared" si="98"/>
        <v>0</v>
      </c>
      <c r="AR253" s="119">
        <f t="shared" si="99"/>
        <v>0.96658262325941136</v>
      </c>
    </row>
    <row r="254" spans="1:44" ht="12.6" customHeight="1" x14ac:dyDescent="0.25">
      <c r="A254" s="114">
        <v>251</v>
      </c>
      <c r="B254" s="115">
        <v>211.16</v>
      </c>
      <c r="C254" s="115">
        <v>190.904</v>
      </c>
      <c r="D254" s="115">
        <v>90.77600000000001</v>
      </c>
      <c r="E254" s="115">
        <v>38.176000000000002</v>
      </c>
      <c r="F254" s="115">
        <v>19</v>
      </c>
      <c r="G254" s="115">
        <v>0</v>
      </c>
      <c r="H254" s="115">
        <v>0</v>
      </c>
      <c r="I254" s="115">
        <v>1.528</v>
      </c>
      <c r="J254" s="115">
        <v>27.104000000000003</v>
      </c>
      <c r="K254" s="115">
        <v>37.975999999999999</v>
      </c>
      <c r="L254" s="115">
        <v>80</v>
      </c>
      <c r="M254" s="115">
        <v>80</v>
      </c>
      <c r="N254" s="115">
        <v>40</v>
      </c>
      <c r="O254" s="115">
        <v>16</v>
      </c>
      <c r="P254" s="115">
        <v>4</v>
      </c>
      <c r="Q254" s="116">
        <v>12</v>
      </c>
      <c r="R254" s="116">
        <v>5</v>
      </c>
      <c r="S254" s="117">
        <v>6</v>
      </c>
      <c r="T254" s="117">
        <v>40</v>
      </c>
      <c r="U254" s="117">
        <v>3</v>
      </c>
      <c r="V254" s="113">
        <v>64.313600000000008</v>
      </c>
      <c r="X254" s="119">
        <f>($X$1-B254)/($X$1-$X$2)</f>
        <v>0.51470923992307172</v>
      </c>
      <c r="Y254" s="119">
        <f t="shared" si="80"/>
        <v>0.54411228732833028</v>
      </c>
      <c r="Z254" s="119">
        <f t="shared" si="81"/>
        <v>0.78053320909658319</v>
      </c>
      <c r="AA254" s="119">
        <f t="shared" si="82"/>
        <v>0.91465071930697983</v>
      </c>
      <c r="AB254" s="119">
        <f t="shared" si="83"/>
        <v>0.96652905461690375</v>
      </c>
      <c r="AC254" s="119">
        <f t="shared" si="84"/>
        <v>1</v>
      </c>
      <c r="AD254" s="119">
        <f t="shared" si="85"/>
        <v>1</v>
      </c>
      <c r="AE254" s="119">
        <f t="shared" si="86"/>
        <v>0.9754463593412388</v>
      </c>
      <c r="AF254" s="119">
        <f t="shared" si="87"/>
        <v>0.67167894375429182</v>
      </c>
      <c r="AG254" s="119">
        <f t="shared" si="88"/>
        <v>0.6158094009328654</v>
      </c>
      <c r="AH254" s="119">
        <f t="shared" si="89"/>
        <v>0.35897435897435903</v>
      </c>
      <c r="AI254" s="119">
        <f t="shared" si="90"/>
        <v>0.30069930069930073</v>
      </c>
      <c r="AJ254" s="119">
        <f t="shared" si="91"/>
        <v>0.65034965034965042</v>
      </c>
      <c r="AK254" s="119">
        <f t="shared" si="92"/>
        <v>0.87179487179487181</v>
      </c>
      <c r="AL254" s="119">
        <f t="shared" si="93"/>
        <v>0.96794871794871795</v>
      </c>
      <c r="AM254" s="119">
        <f t="shared" si="94"/>
        <v>0.8571428571428571</v>
      </c>
      <c r="AN254" s="119">
        <f t="shared" si="95"/>
        <v>0.33333333333333331</v>
      </c>
      <c r="AO254" s="119">
        <f t="shared" si="96"/>
        <v>0.8</v>
      </c>
      <c r="AP254" s="119">
        <f t="shared" si="97"/>
        <v>0</v>
      </c>
      <c r="AQ254" s="119">
        <f t="shared" si="98"/>
        <v>0</v>
      </c>
      <c r="AR254" s="119">
        <f t="shared" si="99"/>
        <v>0.93789030816028252</v>
      </c>
    </row>
    <row r="255" spans="1:44" ht="12.6" customHeight="1" x14ac:dyDescent="0.25">
      <c r="A255" s="114">
        <v>252</v>
      </c>
      <c r="B255" s="115">
        <v>200.76800000000003</v>
      </c>
      <c r="C255" s="115">
        <v>86.152000000000001</v>
      </c>
      <c r="D255" s="115">
        <v>38.864000000000004</v>
      </c>
      <c r="E255" s="115">
        <v>22.896000000000001</v>
      </c>
      <c r="F255" s="115">
        <v>20.384</v>
      </c>
      <c r="G255" s="115">
        <v>0</v>
      </c>
      <c r="H255" s="115">
        <v>6.1680000000000001</v>
      </c>
      <c r="I255" s="115">
        <v>27.712000000000003</v>
      </c>
      <c r="J255" s="115">
        <v>30.327999999999999</v>
      </c>
      <c r="K255" s="115">
        <v>19.728000000000002</v>
      </c>
      <c r="L255" s="115">
        <v>80</v>
      </c>
      <c r="M255" s="115">
        <v>72</v>
      </c>
      <c r="N255" s="115">
        <v>72</v>
      </c>
      <c r="O255" s="115">
        <v>12</v>
      </c>
      <c r="P255" s="115">
        <v>0</v>
      </c>
      <c r="Q255" s="116">
        <v>14</v>
      </c>
      <c r="R255" s="116">
        <v>1</v>
      </c>
      <c r="S255" s="117">
        <v>5</v>
      </c>
      <c r="T255" s="117">
        <v>40</v>
      </c>
      <c r="U255" s="117">
        <v>3</v>
      </c>
      <c r="V255" s="113">
        <v>99.340800000000016</v>
      </c>
      <c r="X255" s="119">
        <f>($X$1-B255)/($X$1-$X$2)</f>
        <v>0.54109543963593132</v>
      </c>
      <c r="Y255" s="119">
        <f t="shared" si="80"/>
        <v>0.81526348922353098</v>
      </c>
      <c r="Z255" s="119">
        <f t="shared" si="81"/>
        <v>0.94099743514416301</v>
      </c>
      <c r="AA255" s="119">
        <f t="shared" si="82"/>
        <v>0.97305886195250779</v>
      </c>
      <c r="AB255" s="119">
        <f t="shared" si="83"/>
        <v>0.95930901278239555</v>
      </c>
      <c r="AC255" s="119">
        <f t="shared" si="84"/>
        <v>1</v>
      </c>
      <c r="AD255" s="119">
        <f t="shared" si="85"/>
        <v>0.94222901587016139</v>
      </c>
      <c r="AE255" s="119">
        <f t="shared" si="86"/>
        <v>0.5524775915721567</v>
      </c>
      <c r="AF255" s="119">
        <f t="shared" si="87"/>
        <v>0.63237015419189713</v>
      </c>
      <c r="AG255" s="119">
        <f t="shared" si="88"/>
        <v>0.80841132543223537</v>
      </c>
      <c r="AH255" s="119">
        <f t="shared" si="89"/>
        <v>0.35897435897435903</v>
      </c>
      <c r="AI255" s="119">
        <f t="shared" si="90"/>
        <v>0.37062937062937068</v>
      </c>
      <c r="AJ255" s="119">
        <f t="shared" si="91"/>
        <v>0.37062937062937068</v>
      </c>
      <c r="AK255" s="119">
        <f t="shared" si="92"/>
        <v>0.90384615384615385</v>
      </c>
      <c r="AL255" s="119">
        <f t="shared" si="93"/>
        <v>1</v>
      </c>
      <c r="AM255" s="119">
        <f t="shared" si="94"/>
        <v>0.5714285714285714</v>
      </c>
      <c r="AN255" s="119">
        <f t="shared" si="95"/>
        <v>1</v>
      </c>
      <c r="AO255" s="119">
        <f t="shared" si="96"/>
        <v>0.9</v>
      </c>
      <c r="AP255" s="119">
        <f t="shared" si="97"/>
        <v>0</v>
      </c>
      <c r="AQ255" s="119">
        <f t="shared" si="98"/>
        <v>0</v>
      </c>
      <c r="AR255" s="119">
        <f t="shared" si="99"/>
        <v>0.59762369811145977</v>
      </c>
    </row>
    <row r="256" spans="1:44" ht="12.6" customHeight="1" x14ac:dyDescent="0.25">
      <c r="A256" s="114">
        <v>253</v>
      </c>
      <c r="B256" s="115">
        <v>192.1</v>
      </c>
      <c r="C256" s="115">
        <v>83.4</v>
      </c>
      <c r="D256" s="115">
        <v>39.888000000000005</v>
      </c>
      <c r="E256" s="115">
        <v>23.336000000000002</v>
      </c>
      <c r="F256" s="115">
        <v>12.584000000000001</v>
      </c>
      <c r="G256" s="115">
        <v>0</v>
      </c>
      <c r="H256" s="115">
        <v>7.112000000000001</v>
      </c>
      <c r="I256" s="115">
        <v>27.480000000000004</v>
      </c>
      <c r="J256" s="115">
        <v>28.568000000000001</v>
      </c>
      <c r="K256" s="115">
        <v>61.744000000000007</v>
      </c>
      <c r="L256" s="115">
        <v>77.600000000000009</v>
      </c>
      <c r="M256" s="115">
        <v>4</v>
      </c>
      <c r="N256" s="115">
        <v>24</v>
      </c>
      <c r="O256" s="115">
        <v>4</v>
      </c>
      <c r="P256" s="115">
        <v>24</v>
      </c>
      <c r="Q256" s="116">
        <v>12</v>
      </c>
      <c r="R256" s="116">
        <v>2</v>
      </c>
      <c r="S256" s="117">
        <v>6</v>
      </c>
      <c r="T256" s="117">
        <v>40</v>
      </c>
      <c r="U256" s="117">
        <v>3</v>
      </c>
      <c r="V256" s="113">
        <v>80.08</v>
      </c>
      <c r="X256" s="119">
        <f>($X$1-B256)/($X$1-$X$2)</f>
        <v>0.56310425209850523</v>
      </c>
      <c r="Y256" s="119">
        <f t="shared" si="80"/>
        <v>0.82238705829730119</v>
      </c>
      <c r="Z256" s="119">
        <f t="shared" si="81"/>
        <v>0.9378321676246546</v>
      </c>
      <c r="AA256" s="119">
        <f t="shared" si="82"/>
        <v>0.9713769520857517</v>
      </c>
      <c r="AB256" s="119">
        <f t="shared" si="83"/>
        <v>1</v>
      </c>
      <c r="AC256" s="119">
        <f t="shared" si="84"/>
        <v>1</v>
      </c>
      <c r="AD256" s="119">
        <f t="shared" si="85"/>
        <v>0.93338728289049744</v>
      </c>
      <c r="AE256" s="119">
        <f t="shared" si="86"/>
        <v>0.5562252525148097</v>
      </c>
      <c r="AF256" s="119">
        <f t="shared" si="87"/>
        <v>0.65382904675697617</v>
      </c>
      <c r="AG256" s="119">
        <f t="shared" si="88"/>
        <v>0.36494560536617154</v>
      </c>
      <c r="AH256" s="119">
        <f t="shared" si="89"/>
        <v>0.37820512820512819</v>
      </c>
      <c r="AI256" s="119">
        <f t="shared" si="90"/>
        <v>0.965034965034965</v>
      </c>
      <c r="AJ256" s="119">
        <f t="shared" si="91"/>
        <v>0.79020979020979021</v>
      </c>
      <c r="AK256" s="119">
        <f t="shared" si="92"/>
        <v>0.96794871794871795</v>
      </c>
      <c r="AL256" s="119">
        <f t="shared" si="93"/>
        <v>0.80769230769230771</v>
      </c>
      <c r="AM256" s="119">
        <f t="shared" si="94"/>
        <v>0.8571428571428571</v>
      </c>
      <c r="AN256" s="119">
        <f t="shared" si="95"/>
        <v>0.83333333333333337</v>
      </c>
      <c r="AO256" s="119">
        <f t="shared" si="96"/>
        <v>0.8</v>
      </c>
      <c r="AP256" s="119">
        <f t="shared" si="97"/>
        <v>0</v>
      </c>
      <c r="AQ256" s="119">
        <f t="shared" si="98"/>
        <v>0</v>
      </c>
      <c r="AR256" s="119">
        <f t="shared" si="99"/>
        <v>0.78472992192690516</v>
      </c>
    </row>
    <row r="257" spans="1:44" ht="12.6" customHeight="1" x14ac:dyDescent="0.25">
      <c r="A257" s="114">
        <v>254</v>
      </c>
      <c r="B257" s="115">
        <v>256.45999999999998</v>
      </c>
      <c r="C257" s="115">
        <v>219.61</v>
      </c>
      <c r="D257" s="115">
        <v>87.38</v>
      </c>
      <c r="E257" s="115">
        <v>43.87</v>
      </c>
      <c r="F257" s="115">
        <v>26.76</v>
      </c>
      <c r="G257" s="115">
        <v>0</v>
      </c>
      <c r="H257" s="115">
        <v>0.01</v>
      </c>
      <c r="I257" s="115">
        <v>13.59</v>
      </c>
      <c r="J257" s="115">
        <v>41.75</v>
      </c>
      <c r="K257" s="115">
        <v>42.76</v>
      </c>
      <c r="L257" s="115">
        <v>97</v>
      </c>
      <c r="M257" s="115">
        <v>100</v>
      </c>
      <c r="N257" s="115">
        <v>30</v>
      </c>
      <c r="O257" s="115">
        <v>11</v>
      </c>
      <c r="P257" s="115">
        <v>13</v>
      </c>
      <c r="Q257" s="116">
        <v>12</v>
      </c>
      <c r="R257" s="116">
        <v>2</v>
      </c>
      <c r="S257" s="117">
        <v>7</v>
      </c>
      <c r="T257" s="117">
        <v>20</v>
      </c>
      <c r="U257" s="117">
        <v>3</v>
      </c>
      <c r="V257" s="113">
        <v>99.84</v>
      </c>
      <c r="X257" s="119">
        <f>($X$1-B257)/($X$1-$X$2)</f>
        <v>0.39968856565512123</v>
      </c>
      <c r="Y257" s="119">
        <f t="shared" si="80"/>
        <v>0.46980662823252645</v>
      </c>
      <c r="Z257" s="119">
        <f t="shared" si="81"/>
        <v>0.79103052208120306</v>
      </c>
      <c r="AA257" s="119">
        <f t="shared" si="82"/>
        <v>0.89288527662218675</v>
      </c>
      <c r="AB257" s="119">
        <f t="shared" si="83"/>
        <v>0.92604673912862034</v>
      </c>
      <c r="AC257" s="119">
        <f t="shared" si="84"/>
        <v>1</v>
      </c>
      <c r="AD257" s="119">
        <f t="shared" si="85"/>
        <v>0.99990633757436786</v>
      </c>
      <c r="AE257" s="119">
        <f t="shared" si="86"/>
        <v>0.78060029774520034</v>
      </c>
      <c r="AF257" s="119">
        <f t="shared" si="87"/>
        <v>0.49310681846557214</v>
      </c>
      <c r="AG257" s="119">
        <f t="shared" si="88"/>
        <v>0.56531577934118482</v>
      </c>
      <c r="AH257" s="119">
        <f t="shared" si="89"/>
        <v>0.22275641025641033</v>
      </c>
      <c r="AI257" s="119">
        <f t="shared" si="90"/>
        <v>0.12587412587412591</v>
      </c>
      <c r="AJ257" s="119">
        <f t="shared" si="91"/>
        <v>0.73776223776223782</v>
      </c>
      <c r="AK257" s="119">
        <f t="shared" si="92"/>
        <v>0.91185897435897434</v>
      </c>
      <c r="AL257" s="119">
        <f t="shared" si="93"/>
        <v>0.89583333333333337</v>
      </c>
      <c r="AM257" s="119">
        <f t="shared" si="94"/>
        <v>0.8571428571428571</v>
      </c>
      <c r="AN257" s="119">
        <f t="shared" si="95"/>
        <v>0.83333333333333337</v>
      </c>
      <c r="AO257" s="119">
        <f t="shared" si="96"/>
        <v>0.7</v>
      </c>
      <c r="AP257" s="119">
        <f t="shared" si="97"/>
        <v>1</v>
      </c>
      <c r="AQ257" s="119">
        <f t="shared" si="98"/>
        <v>0</v>
      </c>
      <c r="AR257" s="119">
        <f t="shared" si="99"/>
        <v>0.59277429274259308</v>
      </c>
    </row>
    <row r="258" spans="1:44" ht="12.6" customHeight="1" x14ac:dyDescent="0.25">
      <c r="A258" s="114">
        <v>255</v>
      </c>
      <c r="B258" s="115">
        <v>27.642000000000003</v>
      </c>
      <c r="C258" s="115">
        <v>20.032800000000002</v>
      </c>
      <c r="D258" s="115">
        <v>38.433599999999998</v>
      </c>
      <c r="E258" s="115">
        <v>71.899799999999999</v>
      </c>
      <c r="F258" s="115">
        <v>129.0402</v>
      </c>
      <c r="G258" s="115">
        <v>61.7712</v>
      </c>
      <c r="H258" s="115">
        <v>63.362400000000001</v>
      </c>
      <c r="I258" s="115">
        <v>44.278199999999998</v>
      </c>
      <c r="J258" s="115">
        <v>22.470600000000001</v>
      </c>
      <c r="K258" s="115">
        <v>10.873200000000001</v>
      </c>
      <c r="L258" s="115">
        <v>15.3</v>
      </c>
      <c r="M258" s="115">
        <v>10.199999999999999</v>
      </c>
      <c r="N258" s="115">
        <v>45.9</v>
      </c>
      <c r="O258" s="115">
        <v>71.400000000000006</v>
      </c>
      <c r="P258" s="115">
        <v>91.8</v>
      </c>
      <c r="Q258" s="118">
        <v>18</v>
      </c>
      <c r="R258" s="116">
        <v>5</v>
      </c>
      <c r="S258" s="117">
        <v>11</v>
      </c>
      <c r="T258" s="117">
        <v>20</v>
      </c>
      <c r="U258" s="117">
        <v>3</v>
      </c>
      <c r="V258" s="113">
        <v>93.885999999999996</v>
      </c>
      <c r="X258" s="119">
        <f>($X$1-B258)/($X$1-$X$2)</f>
        <v>0.98067754235807714</v>
      </c>
      <c r="Y258" s="119">
        <f t="shared" si="80"/>
        <v>0.98641344863575364</v>
      </c>
      <c r="Z258" s="119">
        <f t="shared" si="81"/>
        <v>0.94232783664845643</v>
      </c>
      <c r="AA258" s="119">
        <f t="shared" si="82"/>
        <v>0.78574073756946294</v>
      </c>
      <c r="AB258" s="119">
        <f t="shared" si="83"/>
        <v>0.39247208389605143</v>
      </c>
      <c r="AC258" s="119">
        <f t="shared" si="84"/>
        <v>0.18269230769230765</v>
      </c>
      <c r="AD258" s="119">
        <f t="shared" si="85"/>
        <v>0.40653239221328058</v>
      </c>
      <c r="AE258" s="119">
        <f t="shared" si="86"/>
        <v>0.2848719850713865</v>
      </c>
      <c r="AF258" s="119">
        <f t="shared" si="87"/>
        <v>0.72817191694238093</v>
      </c>
      <c r="AG258" s="119">
        <f t="shared" si="88"/>
        <v>0.90187096599870975</v>
      </c>
      <c r="AH258" s="119">
        <f t="shared" si="89"/>
        <v>0.87740384615384615</v>
      </c>
      <c r="AI258" s="119">
        <f t="shared" si="90"/>
        <v>0.91083916083916083</v>
      </c>
      <c r="AJ258" s="119">
        <f t="shared" si="91"/>
        <v>0.59877622377622375</v>
      </c>
      <c r="AK258" s="119">
        <f t="shared" si="92"/>
        <v>0.42788461538461542</v>
      </c>
      <c r="AL258" s="119">
        <f t="shared" si="93"/>
        <v>0.26442307692307704</v>
      </c>
      <c r="AM258" s="119">
        <f t="shared" si="94"/>
        <v>0</v>
      </c>
      <c r="AN258" s="119">
        <f t="shared" si="95"/>
        <v>0.33333333333333331</v>
      </c>
      <c r="AO258" s="119">
        <f t="shared" si="96"/>
        <v>0.3</v>
      </c>
      <c r="AP258" s="119">
        <f t="shared" si="97"/>
        <v>1</v>
      </c>
      <c r="AQ258" s="119">
        <f t="shared" si="98"/>
        <v>0</v>
      </c>
      <c r="AR258" s="119">
        <f t="shared" si="99"/>
        <v>0.65061355469418192</v>
      </c>
    </row>
    <row r="259" spans="1:44" ht="12.6" customHeight="1" x14ac:dyDescent="0.25">
      <c r="A259" s="114">
        <v>256</v>
      </c>
      <c r="B259" s="115">
        <v>213.49620000000002</v>
      </c>
      <c r="C259" s="115">
        <v>213.9144</v>
      </c>
      <c r="D259" s="115">
        <v>90.127200000000002</v>
      </c>
      <c r="E259" s="115">
        <v>39.759599999999999</v>
      </c>
      <c r="F259" s="115">
        <v>22.776599999999998</v>
      </c>
      <c r="G259" s="115">
        <v>0.1326</v>
      </c>
      <c r="H259" s="115">
        <v>0.51</v>
      </c>
      <c r="I259" s="115">
        <v>18.105</v>
      </c>
      <c r="J259" s="115">
        <v>52.570799999999998</v>
      </c>
      <c r="K259" s="115">
        <v>56.967000000000006</v>
      </c>
      <c r="L259" s="115">
        <v>102</v>
      </c>
      <c r="M259" s="115">
        <v>96.9</v>
      </c>
      <c r="N259" s="115">
        <v>102</v>
      </c>
      <c r="O259" s="115">
        <v>10.199999999999999</v>
      </c>
      <c r="P259" s="115">
        <v>0</v>
      </c>
      <c r="Q259" s="118">
        <v>18</v>
      </c>
      <c r="R259" s="116">
        <v>1</v>
      </c>
      <c r="S259" s="117">
        <v>7</v>
      </c>
      <c r="T259" s="117">
        <v>20</v>
      </c>
      <c r="U259" s="117">
        <v>3</v>
      </c>
      <c r="V259" s="113">
        <v>134.55000000000001</v>
      </c>
      <c r="X259" s="119">
        <f>($X$1-B259)/($X$1-$X$2)</f>
        <v>0.50877742316314256</v>
      </c>
      <c r="Y259" s="119">
        <f t="shared" si="80"/>
        <v>0.48454972416877884</v>
      </c>
      <c r="Z259" s="119">
        <f t="shared" si="81"/>
        <v>0.78253870281402171</v>
      </c>
      <c r="AA259" s="119">
        <f t="shared" si="82"/>
        <v>0.9085973727956278</v>
      </c>
      <c r="AB259" s="119">
        <f t="shared" si="83"/>
        <v>0.94682731329305692</v>
      </c>
      <c r="AC259" s="119">
        <f t="shared" si="84"/>
        <v>0.99824554161162493</v>
      </c>
      <c r="AD259" s="119">
        <f t="shared" si="85"/>
        <v>0.99522321629276622</v>
      </c>
      <c r="AE259" s="119">
        <f t="shared" si="86"/>
        <v>0.70766629276210358</v>
      </c>
      <c r="AF259" s="119">
        <f t="shared" si="87"/>
        <v>0.36117364535863666</v>
      </c>
      <c r="AG259" s="119">
        <f t="shared" si="88"/>
        <v>0.41536534415033916</v>
      </c>
      <c r="AH259" s="119">
        <f t="shared" si="89"/>
        <v>0.18269230769230776</v>
      </c>
      <c r="AI259" s="119">
        <f t="shared" si="90"/>
        <v>0.15297202797202797</v>
      </c>
      <c r="AJ259" s="119">
        <f t="shared" si="91"/>
        <v>0.10839160839160844</v>
      </c>
      <c r="AK259" s="119">
        <f t="shared" si="92"/>
        <v>0.91826923076923073</v>
      </c>
      <c r="AL259" s="119">
        <f t="shared" si="93"/>
        <v>1</v>
      </c>
      <c r="AM259" s="119">
        <f t="shared" si="94"/>
        <v>0</v>
      </c>
      <c r="AN259" s="119">
        <f t="shared" si="95"/>
        <v>1</v>
      </c>
      <c r="AO259" s="119">
        <f t="shared" si="96"/>
        <v>0.7</v>
      </c>
      <c r="AP259" s="119">
        <f t="shared" si="97"/>
        <v>1</v>
      </c>
      <c r="AQ259" s="119">
        <f t="shared" si="98"/>
        <v>0</v>
      </c>
      <c r="AR259" s="119">
        <f t="shared" si="99"/>
        <v>0.25558907568857103</v>
      </c>
    </row>
    <row r="260" spans="1:44" ht="12.6" customHeight="1" x14ac:dyDescent="0.25">
      <c r="A260" s="114">
        <v>257</v>
      </c>
      <c r="B260" s="115">
        <v>193.86792</v>
      </c>
      <c r="C260" s="115">
        <v>187.08659999999998</v>
      </c>
      <c r="D260" s="115">
        <v>83.752200000000016</v>
      </c>
      <c r="E260" s="115">
        <v>37.218599999999995</v>
      </c>
      <c r="F260" s="115">
        <v>25.676280000000002</v>
      </c>
      <c r="G260" s="115">
        <v>0</v>
      </c>
      <c r="H260" s="115">
        <v>0</v>
      </c>
      <c r="I260" s="115">
        <v>9.0086399999999998</v>
      </c>
      <c r="J260" s="115">
        <v>31.820039999999999</v>
      </c>
      <c r="K260" s="115">
        <v>31.430879999999998</v>
      </c>
      <c r="L260" s="115">
        <v>82.8</v>
      </c>
      <c r="M260" s="115">
        <v>81.971999999999994</v>
      </c>
      <c r="N260" s="115">
        <v>8.2799999999999994</v>
      </c>
      <c r="O260" s="115">
        <v>8.2799999999999994</v>
      </c>
      <c r="P260" s="115">
        <v>16.559999999999999</v>
      </c>
      <c r="Q260" s="118">
        <v>12</v>
      </c>
      <c r="R260" s="116">
        <v>3</v>
      </c>
      <c r="S260" s="117">
        <v>6</v>
      </c>
      <c r="T260" s="117">
        <v>40</v>
      </c>
      <c r="U260" s="117">
        <v>3</v>
      </c>
      <c r="V260" s="113">
        <v>69.272320000000008</v>
      </c>
      <c r="X260" s="119">
        <f>($X$1-B260)/($X$1-$X$2)</f>
        <v>0.55861534811502189</v>
      </c>
      <c r="Y260" s="119">
        <f t="shared" si="80"/>
        <v>0.55399365091198249</v>
      </c>
      <c r="Z260" s="119">
        <f t="shared" si="81"/>
        <v>0.8022443477718989</v>
      </c>
      <c r="AA260" s="119">
        <f t="shared" si="82"/>
        <v>0.91831040227614402</v>
      </c>
      <c r="AB260" s="119">
        <f t="shared" si="83"/>
        <v>0.93170028229111546</v>
      </c>
      <c r="AC260" s="119">
        <f t="shared" si="84"/>
        <v>1</v>
      </c>
      <c r="AD260" s="119">
        <f t="shared" si="85"/>
        <v>1</v>
      </c>
      <c r="AE260" s="119">
        <f t="shared" si="86"/>
        <v>0.85460626298758369</v>
      </c>
      <c r="AF260" s="119">
        <f t="shared" si="87"/>
        <v>0.61417837801985142</v>
      </c>
      <c r="AG260" s="119">
        <f t="shared" si="88"/>
        <v>0.68489109251985114</v>
      </c>
      <c r="AH260" s="119">
        <f t="shared" si="89"/>
        <v>0.33653846153846162</v>
      </c>
      <c r="AI260" s="119">
        <f t="shared" si="90"/>
        <v>0.28346153846153854</v>
      </c>
      <c r="AJ260" s="119">
        <f t="shared" si="91"/>
        <v>0.92762237762237765</v>
      </c>
      <c r="AK260" s="119">
        <f t="shared" si="92"/>
        <v>0.93365384615384617</v>
      </c>
      <c r="AL260" s="119">
        <f t="shared" si="93"/>
        <v>0.86730769230769234</v>
      </c>
      <c r="AM260" s="119">
        <f t="shared" si="94"/>
        <v>0.8571428571428571</v>
      </c>
      <c r="AN260" s="119">
        <f t="shared" si="95"/>
        <v>0.66666666666666663</v>
      </c>
      <c r="AO260" s="119">
        <f t="shared" si="96"/>
        <v>0.8</v>
      </c>
      <c r="AP260" s="119">
        <f t="shared" si="97"/>
        <v>0</v>
      </c>
      <c r="AQ260" s="119">
        <f t="shared" si="98"/>
        <v>0</v>
      </c>
      <c r="AR260" s="119">
        <f t="shared" si="99"/>
        <v>0.88971954816287202</v>
      </c>
    </row>
    <row r="261" spans="1:44" ht="12.6" customHeight="1" x14ac:dyDescent="0.25">
      <c r="A261" s="114">
        <v>258</v>
      </c>
      <c r="B261" s="115">
        <v>122.05439999999999</v>
      </c>
      <c r="C261" s="115">
        <v>50.4816</v>
      </c>
      <c r="D261" s="115">
        <v>32.635199999999998</v>
      </c>
      <c r="E261" s="115">
        <v>27.443519999999999</v>
      </c>
      <c r="F261" s="115">
        <v>77.525760000000005</v>
      </c>
      <c r="G261" s="115">
        <v>8.7110400000000006</v>
      </c>
      <c r="H261" s="115">
        <v>40.884479999999996</v>
      </c>
      <c r="I261" s="115">
        <v>41.258880000000005</v>
      </c>
      <c r="J261" s="115">
        <v>82.193280000000001</v>
      </c>
      <c r="K261" s="115">
        <v>33.646079999999998</v>
      </c>
      <c r="L261" s="115">
        <v>37.44</v>
      </c>
      <c r="M261" s="115">
        <v>104</v>
      </c>
      <c r="N261" s="115">
        <v>10.4</v>
      </c>
      <c r="O261" s="115">
        <v>18.72</v>
      </c>
      <c r="P261" s="115">
        <v>49.92</v>
      </c>
      <c r="Q261" s="118">
        <v>18</v>
      </c>
      <c r="R261" s="116">
        <v>4</v>
      </c>
      <c r="S261" s="117">
        <v>11</v>
      </c>
      <c r="T261" s="117">
        <v>30</v>
      </c>
      <c r="U261" s="117">
        <v>3</v>
      </c>
      <c r="V261" s="113">
        <v>111.74592000000003</v>
      </c>
      <c r="X261" s="119">
        <f t="shared" ref="X261:X324" si="100">($X$1-B261)/($X$1-$X$2)</f>
        <v>0.74095617575199657</v>
      </c>
      <c r="Y261" s="119">
        <f t="shared" si="80"/>
        <v>0.90759654092738928</v>
      </c>
      <c r="Z261" s="119">
        <f t="shared" si="81"/>
        <v>0.96025116397767307</v>
      </c>
      <c r="AA261" s="119">
        <f t="shared" si="82"/>
        <v>0.95567586477689315</v>
      </c>
      <c r="AB261" s="119">
        <f t="shared" si="83"/>
        <v>0.66121226589118687</v>
      </c>
      <c r="AC261" s="119">
        <f t="shared" si="84"/>
        <v>0.88474240422721273</v>
      </c>
      <c r="AD261" s="119">
        <f t="shared" si="85"/>
        <v>0.61706604324956171</v>
      </c>
      <c r="AE261" s="119">
        <f t="shared" si="86"/>
        <v>0.3336452076462621</v>
      </c>
      <c r="AF261" s="119">
        <f t="shared" si="87"/>
        <v>0</v>
      </c>
      <c r="AG261" s="119">
        <f t="shared" si="88"/>
        <v>0.66151035034805128</v>
      </c>
      <c r="AH261" s="119">
        <f t="shared" si="89"/>
        <v>0.70000000000000007</v>
      </c>
      <c r="AI261" s="119">
        <f t="shared" si="90"/>
        <v>9.0909090909090953E-2</v>
      </c>
      <c r="AJ261" s="119">
        <f t="shared" si="91"/>
        <v>0.90909090909090906</v>
      </c>
      <c r="AK261" s="119">
        <f t="shared" si="92"/>
        <v>0.85</v>
      </c>
      <c r="AL261" s="119">
        <f t="shared" si="93"/>
        <v>0.6</v>
      </c>
      <c r="AM261" s="119">
        <f t="shared" si="94"/>
        <v>0</v>
      </c>
      <c r="AN261" s="119">
        <f t="shared" si="95"/>
        <v>0.5</v>
      </c>
      <c r="AO261" s="119">
        <f t="shared" si="96"/>
        <v>0.3</v>
      </c>
      <c r="AP261" s="119">
        <f t="shared" si="97"/>
        <v>0.5</v>
      </c>
      <c r="AQ261" s="119">
        <f t="shared" si="98"/>
        <v>0</v>
      </c>
      <c r="AR261" s="119">
        <f t="shared" si="99"/>
        <v>0.47711597469511885</v>
      </c>
    </row>
    <row r="262" spans="1:44" ht="12.6" customHeight="1" x14ac:dyDescent="0.25">
      <c r="A262" s="114">
        <v>259</v>
      </c>
      <c r="B262" s="115">
        <v>46.124400000000001</v>
      </c>
      <c r="C262" s="115">
        <v>29.508600000000001</v>
      </c>
      <c r="D262" s="115">
        <v>25.214399999999998</v>
      </c>
      <c r="E262" s="115">
        <v>39.922800000000002</v>
      </c>
      <c r="F262" s="115">
        <v>83.874600000000001</v>
      </c>
      <c r="G262" s="115">
        <v>45.257399999999997</v>
      </c>
      <c r="H262" s="115">
        <v>47.838000000000001</v>
      </c>
      <c r="I262" s="115">
        <v>34.394399999999997</v>
      </c>
      <c r="J262" s="115">
        <v>42.738</v>
      </c>
      <c r="K262" s="115">
        <v>12.872399999999999</v>
      </c>
      <c r="L262" s="115">
        <v>81.599999999999994</v>
      </c>
      <c r="M262" s="115">
        <v>10.199999999999999</v>
      </c>
      <c r="N262" s="115">
        <v>12.24</v>
      </c>
      <c r="O262" s="115">
        <v>0</v>
      </c>
      <c r="P262" s="115">
        <v>102</v>
      </c>
      <c r="Q262" s="118">
        <v>12</v>
      </c>
      <c r="R262" s="116">
        <v>3</v>
      </c>
      <c r="S262" s="117">
        <v>10</v>
      </c>
      <c r="T262" s="117">
        <v>20</v>
      </c>
      <c r="U262" s="117">
        <v>3</v>
      </c>
      <c r="V262" s="113">
        <v>103.8128</v>
      </c>
      <c r="X262" s="119">
        <f t="shared" si="100"/>
        <v>0.93374910725675342</v>
      </c>
      <c r="Y262" s="119">
        <f t="shared" si="80"/>
        <v>0.96188528154664277</v>
      </c>
      <c r="Z262" s="119">
        <f t="shared" si="81"/>
        <v>0.98318946203311064</v>
      </c>
      <c r="AA262" s="119">
        <f t="shared" si="82"/>
        <v>0.9079735371359583</v>
      </c>
      <c r="AB262" s="119">
        <f t="shared" si="83"/>
        <v>0.62809168034162066</v>
      </c>
      <c r="AC262" s="119">
        <f t="shared" si="84"/>
        <v>0.40118985621379943</v>
      </c>
      <c r="AD262" s="119">
        <f t="shared" si="85"/>
        <v>0.55193768826147549</v>
      </c>
      <c r="AE262" s="119">
        <f t="shared" si="86"/>
        <v>0.4445320334549816</v>
      </c>
      <c r="AF262" s="119">
        <f t="shared" si="87"/>
        <v>0.48106057650290285</v>
      </c>
      <c r="AG262" s="119">
        <f t="shared" si="88"/>
        <v>0.88077003617302252</v>
      </c>
      <c r="AH262" s="119">
        <f t="shared" si="89"/>
        <v>0.34615384615384626</v>
      </c>
      <c r="AI262" s="119">
        <f t="shared" si="90"/>
        <v>0.91083916083916083</v>
      </c>
      <c r="AJ262" s="119">
        <f t="shared" si="91"/>
        <v>0.89300699300699304</v>
      </c>
      <c r="AK262" s="119">
        <f t="shared" si="92"/>
        <v>1</v>
      </c>
      <c r="AL262" s="119">
        <f t="shared" si="93"/>
        <v>0.18269230769230776</v>
      </c>
      <c r="AM262" s="119">
        <f t="shared" si="94"/>
        <v>0.8571428571428571</v>
      </c>
      <c r="AN262" s="119">
        <f t="shared" si="95"/>
        <v>0.66666666666666663</v>
      </c>
      <c r="AO262" s="119">
        <f t="shared" si="96"/>
        <v>0.4</v>
      </c>
      <c r="AP262" s="119">
        <f t="shared" si="97"/>
        <v>1</v>
      </c>
      <c r="AQ262" s="119">
        <f t="shared" si="98"/>
        <v>0</v>
      </c>
      <c r="AR262" s="119">
        <f t="shared" si="99"/>
        <v>0.55418110834869461</v>
      </c>
    </row>
    <row r="263" spans="1:44" ht="12.6" customHeight="1" x14ac:dyDescent="0.25">
      <c r="A263" s="114">
        <v>260</v>
      </c>
      <c r="B263" s="115">
        <v>246.81959999999998</v>
      </c>
      <c r="C263" s="115">
        <v>98.736000000000004</v>
      </c>
      <c r="D263" s="115">
        <v>44.900400000000005</v>
      </c>
      <c r="E263" s="115">
        <v>28.498800000000003</v>
      </c>
      <c r="F263" s="115">
        <v>20.175600000000003</v>
      </c>
      <c r="G263" s="115">
        <v>1.0098</v>
      </c>
      <c r="H263" s="115">
        <v>6.6198000000000006</v>
      </c>
      <c r="I263" s="115">
        <v>45.604199999999999</v>
      </c>
      <c r="J263" s="115">
        <v>56.905799999999999</v>
      </c>
      <c r="K263" s="115">
        <v>58.639800000000001</v>
      </c>
      <c r="L263" s="115">
        <v>102</v>
      </c>
      <c r="M263" s="115">
        <v>20.399999999999999</v>
      </c>
      <c r="N263" s="115">
        <v>102</v>
      </c>
      <c r="O263" s="115">
        <v>12.24</v>
      </c>
      <c r="P263" s="115">
        <v>0</v>
      </c>
      <c r="Q263" s="118">
        <v>14</v>
      </c>
      <c r="R263" s="116">
        <v>2</v>
      </c>
      <c r="S263" s="117">
        <v>8</v>
      </c>
      <c r="T263" s="117">
        <v>20</v>
      </c>
      <c r="U263" s="117">
        <v>3</v>
      </c>
      <c r="V263" s="113">
        <v>111.22799999999999</v>
      </c>
      <c r="X263" s="119">
        <f t="shared" si="100"/>
        <v>0.42416638702847109</v>
      </c>
      <c r="Y263" s="119">
        <f t="shared" si="80"/>
        <v>0.78268972715073803</v>
      </c>
      <c r="Z263" s="119">
        <f t="shared" si="81"/>
        <v>0.92233843040318586</v>
      </c>
      <c r="AA263" s="119">
        <f t="shared" si="82"/>
        <v>0.95164203331282415</v>
      </c>
      <c r="AB263" s="119">
        <f t="shared" si="83"/>
        <v>0.96039619249215813</v>
      </c>
      <c r="AC263" s="119">
        <f t="shared" si="84"/>
        <v>0.98663912458083525</v>
      </c>
      <c r="AD263" s="119">
        <f t="shared" si="85"/>
        <v>0.9379973474801061</v>
      </c>
      <c r="AE263" s="119">
        <f t="shared" si="86"/>
        <v>0.26345216433880925</v>
      </c>
      <c r="AF263" s="119">
        <f t="shared" si="87"/>
        <v>0.30831892986453591</v>
      </c>
      <c r="AG263" s="119">
        <f t="shared" si="88"/>
        <v>0.39770946409211111</v>
      </c>
      <c r="AH263" s="119">
        <f t="shared" si="89"/>
        <v>0.18269230769230776</v>
      </c>
      <c r="AI263" s="119">
        <f t="shared" si="90"/>
        <v>0.82167832167832167</v>
      </c>
      <c r="AJ263" s="119">
        <f t="shared" si="91"/>
        <v>0.10839160839160844</v>
      </c>
      <c r="AK263" s="119">
        <f t="shared" si="92"/>
        <v>0.90192307692307694</v>
      </c>
      <c r="AL263" s="119">
        <f t="shared" si="93"/>
        <v>1</v>
      </c>
      <c r="AM263" s="119">
        <f t="shared" si="94"/>
        <v>0.5714285714285714</v>
      </c>
      <c r="AN263" s="119">
        <f t="shared" si="95"/>
        <v>0.83333333333333337</v>
      </c>
      <c r="AO263" s="119">
        <f t="shared" si="96"/>
        <v>0.6</v>
      </c>
      <c r="AP263" s="119">
        <f t="shared" si="97"/>
        <v>1</v>
      </c>
      <c r="AQ263" s="119">
        <f t="shared" si="98"/>
        <v>0</v>
      </c>
      <c r="AR263" s="119">
        <f t="shared" si="99"/>
        <v>0.48214723276531851</v>
      </c>
    </row>
    <row r="264" spans="1:44" ht="12.6" customHeight="1" x14ac:dyDescent="0.25">
      <c r="A264" s="114">
        <v>261</v>
      </c>
      <c r="B264" s="115">
        <v>25.540800000000001</v>
      </c>
      <c r="C264" s="115">
        <v>18.849600000000002</v>
      </c>
      <c r="D264" s="115">
        <v>33.976200000000006</v>
      </c>
      <c r="E264" s="115">
        <v>76.948800000000006</v>
      </c>
      <c r="F264" s="115">
        <v>166.95360000000002</v>
      </c>
      <c r="G264" s="115">
        <v>48.337800000000001</v>
      </c>
      <c r="H264" s="115">
        <v>87.260999999999996</v>
      </c>
      <c r="I264" s="115">
        <v>42.687000000000005</v>
      </c>
      <c r="J264" s="115">
        <v>20.267400000000002</v>
      </c>
      <c r="K264" s="115">
        <v>2.0093999999999999</v>
      </c>
      <c r="L264" s="115">
        <v>0</v>
      </c>
      <c r="M264" s="115">
        <v>14.280000000000001</v>
      </c>
      <c r="N264" s="115">
        <v>35.700000000000003</v>
      </c>
      <c r="O264" s="115">
        <v>51</v>
      </c>
      <c r="P264" s="115">
        <v>30.6</v>
      </c>
      <c r="Q264" s="118">
        <v>14</v>
      </c>
      <c r="R264" s="116">
        <v>4</v>
      </c>
      <c r="S264" s="117">
        <v>11</v>
      </c>
      <c r="T264" s="117">
        <v>20</v>
      </c>
      <c r="U264" s="117">
        <v>3</v>
      </c>
      <c r="V264" s="113">
        <v>100.22479999999999</v>
      </c>
      <c r="X264" s="119">
        <f t="shared" si="100"/>
        <v>0.9860126735009429</v>
      </c>
      <c r="Y264" s="119">
        <f t="shared" si="80"/>
        <v>0.98947616917648229</v>
      </c>
      <c r="Z264" s="119">
        <f t="shared" si="81"/>
        <v>0.95610602360300423</v>
      </c>
      <c r="AA264" s="119">
        <f t="shared" si="82"/>
        <v>0.76644082184843731</v>
      </c>
      <c r="AB264" s="119">
        <f t="shared" si="83"/>
        <v>0.19468571533503484</v>
      </c>
      <c r="AC264" s="119">
        <f t="shared" si="84"/>
        <v>0.3604324382684686</v>
      </c>
      <c r="AD264" s="119">
        <f t="shared" si="85"/>
        <v>0.18269230769230776</v>
      </c>
      <c r="AE264" s="119">
        <f t="shared" si="86"/>
        <v>0.31057576995047914</v>
      </c>
      <c r="AF264" s="119">
        <f t="shared" si="87"/>
        <v>0.7550345488170298</v>
      </c>
      <c r="AG264" s="119">
        <f t="shared" si="88"/>
        <v>0.99542559874627201</v>
      </c>
      <c r="AH264" s="119">
        <f t="shared" si="89"/>
        <v>1</v>
      </c>
      <c r="AI264" s="119">
        <f t="shared" si="90"/>
        <v>0.87517482517482514</v>
      </c>
      <c r="AJ264" s="119">
        <f t="shared" si="91"/>
        <v>0.68793706293706292</v>
      </c>
      <c r="AK264" s="119">
        <f t="shared" si="92"/>
        <v>0.59134615384615385</v>
      </c>
      <c r="AL264" s="119">
        <f t="shared" si="93"/>
        <v>0.7548076923076924</v>
      </c>
      <c r="AM264" s="119">
        <f t="shared" si="94"/>
        <v>0.5714285714285714</v>
      </c>
      <c r="AN264" s="119">
        <f t="shared" si="95"/>
        <v>0.5</v>
      </c>
      <c r="AO264" s="119">
        <f t="shared" si="96"/>
        <v>0.3</v>
      </c>
      <c r="AP264" s="119">
        <f t="shared" si="97"/>
        <v>1</v>
      </c>
      <c r="AQ264" s="119">
        <f t="shared" si="98"/>
        <v>0</v>
      </c>
      <c r="AR264" s="119">
        <f t="shared" si="99"/>
        <v>0.58903620943742496</v>
      </c>
    </row>
    <row r="265" spans="1:44" ht="12.6" customHeight="1" x14ac:dyDescent="0.25">
      <c r="A265" s="114">
        <v>262</v>
      </c>
      <c r="B265" s="115">
        <v>280.96799999999996</v>
      </c>
      <c r="C265" s="115">
        <v>271.14</v>
      </c>
      <c r="D265" s="115">
        <v>121.38</v>
      </c>
      <c r="E265" s="115">
        <v>53.940000000000005</v>
      </c>
      <c r="F265" s="115">
        <v>37.212000000000003</v>
      </c>
      <c r="G265" s="115">
        <v>0</v>
      </c>
      <c r="H265" s="115">
        <v>0</v>
      </c>
      <c r="I265" s="115">
        <v>13.056000000000001</v>
      </c>
      <c r="J265" s="115">
        <v>46.116</v>
      </c>
      <c r="K265" s="115">
        <v>45.552</v>
      </c>
      <c r="L265" s="115">
        <v>106</v>
      </c>
      <c r="M265" s="115">
        <v>110</v>
      </c>
      <c r="N265" s="115">
        <v>15</v>
      </c>
      <c r="O265" s="115">
        <v>12</v>
      </c>
      <c r="P265" s="115">
        <v>24</v>
      </c>
      <c r="Q265" s="118">
        <v>12</v>
      </c>
      <c r="R265" s="116">
        <v>6</v>
      </c>
      <c r="S265" s="117">
        <v>9</v>
      </c>
      <c r="T265" s="117">
        <v>30</v>
      </c>
      <c r="U265" s="117">
        <v>1</v>
      </c>
      <c r="V265" s="113">
        <v>95.375</v>
      </c>
      <c r="W265" s="109"/>
      <c r="X265" s="119">
        <f t="shared" si="100"/>
        <v>0.33746060351474749</v>
      </c>
      <c r="Y265" s="119">
        <f t="shared" si="80"/>
        <v>0.33642090353362158</v>
      </c>
      <c r="Z265" s="119">
        <f t="shared" si="81"/>
        <v>0.68593374897252457</v>
      </c>
      <c r="AA265" s="119">
        <f t="shared" si="82"/>
        <v>0.85439247580802014</v>
      </c>
      <c r="AB265" s="119">
        <f t="shared" si="83"/>
        <v>0.87152081625703004</v>
      </c>
      <c r="AC265" s="119">
        <f t="shared" si="84"/>
        <v>1</v>
      </c>
      <c r="AD265" s="119">
        <f t="shared" si="85"/>
        <v>1</v>
      </c>
      <c r="AE265" s="119">
        <f t="shared" si="86"/>
        <v>0.78922637939768636</v>
      </c>
      <c r="AF265" s="119">
        <f t="shared" si="87"/>
        <v>0.43987413384106377</v>
      </c>
      <c r="AG265" s="119">
        <f t="shared" si="88"/>
        <v>0.53584709383032114</v>
      </c>
      <c r="AH265" s="119">
        <f t="shared" si="89"/>
        <v>0.15064102564102572</v>
      </c>
      <c r="AI265" s="119">
        <f t="shared" si="90"/>
        <v>3.8461538461538512E-2</v>
      </c>
      <c r="AJ265" s="119">
        <f t="shared" si="91"/>
        <v>0.86888111888111885</v>
      </c>
      <c r="AK265" s="119">
        <f t="shared" si="92"/>
        <v>0.90384615384615385</v>
      </c>
      <c r="AL265" s="119">
        <f t="shared" si="93"/>
        <v>0.80769230769230771</v>
      </c>
      <c r="AM265" s="119">
        <f t="shared" si="94"/>
        <v>0.8571428571428571</v>
      </c>
      <c r="AN265" s="119">
        <f t="shared" si="95"/>
        <v>0.16666666666666666</v>
      </c>
      <c r="AO265" s="119">
        <f t="shared" si="96"/>
        <v>0.5</v>
      </c>
      <c r="AP265" s="119">
        <f t="shared" si="97"/>
        <v>0.5</v>
      </c>
      <c r="AQ265" s="119">
        <f t="shared" si="98"/>
        <v>1</v>
      </c>
      <c r="AR265" s="119">
        <f t="shared" si="99"/>
        <v>0.63614888202943287</v>
      </c>
    </row>
    <row r="266" spans="1:44" ht="12.6" customHeight="1" x14ac:dyDescent="0.25">
      <c r="A266" s="114">
        <v>263</v>
      </c>
      <c r="B266" s="115">
        <v>316.73999999999995</v>
      </c>
      <c r="C266" s="115">
        <v>286.35599999999999</v>
      </c>
      <c r="D266" s="115">
        <v>136.16399999999999</v>
      </c>
      <c r="E266" s="115">
        <v>57.263999999999996</v>
      </c>
      <c r="F266" s="115">
        <v>28.5</v>
      </c>
      <c r="G266" s="115">
        <v>0</v>
      </c>
      <c r="H266" s="115">
        <v>0</v>
      </c>
      <c r="I266" s="115">
        <v>2.2919999999999998</v>
      </c>
      <c r="J266" s="115">
        <v>40.655999999999999</v>
      </c>
      <c r="K266" s="115">
        <v>56.963999999999999</v>
      </c>
      <c r="L266" s="115">
        <v>108</v>
      </c>
      <c r="M266" s="115">
        <v>105</v>
      </c>
      <c r="N266" s="115">
        <v>60</v>
      </c>
      <c r="O266" s="115">
        <v>24</v>
      </c>
      <c r="P266" s="115">
        <v>6</v>
      </c>
      <c r="Q266" s="118">
        <v>15</v>
      </c>
      <c r="R266" s="116">
        <v>7</v>
      </c>
      <c r="S266" s="117">
        <v>9</v>
      </c>
      <c r="T266" s="117">
        <v>30</v>
      </c>
      <c r="U266" s="117">
        <v>1</v>
      </c>
      <c r="V266" s="113">
        <v>101.37</v>
      </c>
      <c r="W266" s="109"/>
      <c r="X266" s="119">
        <f t="shared" si="100"/>
        <v>0.24663235715904935</v>
      </c>
      <c r="Y266" s="119">
        <f t="shared" si="80"/>
        <v>0.29703419313155405</v>
      </c>
      <c r="Z266" s="119">
        <f t="shared" si="81"/>
        <v>0.64023519915962157</v>
      </c>
      <c r="AA266" s="119">
        <f t="shared" si="82"/>
        <v>0.8416864112691631</v>
      </c>
      <c r="AB266" s="119">
        <f t="shared" si="83"/>
        <v>0.91696951890315459</v>
      </c>
      <c r="AC266" s="119">
        <f t="shared" si="84"/>
        <v>1</v>
      </c>
      <c r="AD266" s="119">
        <f t="shared" si="85"/>
        <v>1</v>
      </c>
      <c r="AE266" s="119">
        <f t="shared" si="86"/>
        <v>0.96310492416801929</v>
      </c>
      <c r="AF266" s="119">
        <f t="shared" si="87"/>
        <v>0.50644547100318371</v>
      </c>
      <c r="AG266" s="119">
        <f t="shared" si="88"/>
        <v>0.41539700821070191</v>
      </c>
      <c r="AH266" s="119">
        <f t="shared" si="89"/>
        <v>0.13461538461538469</v>
      </c>
      <c r="AI266" s="119">
        <f t="shared" si="90"/>
        <v>8.2167832167832217E-2</v>
      </c>
      <c r="AJ266" s="119">
        <f t="shared" si="91"/>
        <v>0.47552447552447558</v>
      </c>
      <c r="AK266" s="119">
        <f t="shared" si="92"/>
        <v>0.80769230769230771</v>
      </c>
      <c r="AL266" s="119">
        <f t="shared" si="93"/>
        <v>0.95192307692307698</v>
      </c>
      <c r="AM266" s="119">
        <f t="shared" si="94"/>
        <v>0.42857142857142855</v>
      </c>
      <c r="AN266" s="119">
        <f t="shared" si="95"/>
        <v>0</v>
      </c>
      <c r="AO266" s="119">
        <f t="shared" si="96"/>
        <v>0.5</v>
      </c>
      <c r="AP266" s="119">
        <f t="shared" si="97"/>
        <v>0.5</v>
      </c>
      <c r="AQ266" s="119">
        <f t="shared" si="98"/>
        <v>1</v>
      </c>
      <c r="AR266" s="119">
        <f t="shared" si="99"/>
        <v>0.57791133157599395</v>
      </c>
    </row>
    <row r="267" spans="1:44" ht="12.6" customHeight="1" x14ac:dyDescent="0.25">
      <c r="A267" s="114">
        <v>264</v>
      </c>
      <c r="B267" s="115">
        <v>20.032</v>
      </c>
      <c r="C267" s="115">
        <v>14.784000000000001</v>
      </c>
      <c r="D267" s="115">
        <v>26.648000000000003</v>
      </c>
      <c r="E267" s="115">
        <v>60.352000000000004</v>
      </c>
      <c r="F267" s="115">
        <v>130.94400000000002</v>
      </c>
      <c r="G267" s="115">
        <v>37.911999999999999</v>
      </c>
      <c r="H267" s="115">
        <v>68.44</v>
      </c>
      <c r="I267" s="115">
        <v>33.480000000000004</v>
      </c>
      <c r="J267" s="115">
        <v>15.896000000000001</v>
      </c>
      <c r="K267" s="115">
        <v>1.5760000000000001</v>
      </c>
      <c r="L267" s="115">
        <v>0</v>
      </c>
      <c r="M267" s="115">
        <v>11.200000000000001</v>
      </c>
      <c r="N267" s="115">
        <v>28</v>
      </c>
      <c r="O267" s="115">
        <v>40</v>
      </c>
      <c r="P267" s="115">
        <v>24</v>
      </c>
      <c r="Q267" s="118">
        <v>11</v>
      </c>
      <c r="R267" s="116">
        <v>3</v>
      </c>
      <c r="S267" s="117">
        <v>9</v>
      </c>
      <c r="T267" s="117">
        <v>40</v>
      </c>
      <c r="U267" s="117">
        <v>1</v>
      </c>
      <c r="V267" s="113">
        <v>75.210000000000008</v>
      </c>
      <c r="W267" s="109"/>
      <c r="X267" s="119">
        <f t="shared" si="100"/>
        <v>1</v>
      </c>
      <c r="Y267" s="119">
        <f t="shared" si="80"/>
        <v>1</v>
      </c>
      <c r="Z267" s="119">
        <f t="shared" si="81"/>
        <v>0.97875808750579885</v>
      </c>
      <c r="AA267" s="119">
        <f t="shared" si="82"/>
        <v>0.82988246202247518</v>
      </c>
      <c r="AB267" s="119">
        <f t="shared" si="83"/>
        <v>0.382540352939016</v>
      </c>
      <c r="AC267" s="119">
        <f t="shared" si="84"/>
        <v>0.49837838295566167</v>
      </c>
      <c r="AD267" s="119">
        <f t="shared" si="85"/>
        <v>0.35897435897435903</v>
      </c>
      <c r="AE267" s="119">
        <f t="shared" si="86"/>
        <v>0.45930298675654158</v>
      </c>
      <c r="AF267" s="119">
        <f t="shared" si="87"/>
        <v>0.80833307322554471</v>
      </c>
      <c r="AG267" s="119">
        <f t="shared" si="88"/>
        <v>1</v>
      </c>
      <c r="AH267" s="119">
        <f t="shared" si="89"/>
        <v>1</v>
      </c>
      <c r="AI267" s="119">
        <f t="shared" si="90"/>
        <v>0.90209790209790208</v>
      </c>
      <c r="AJ267" s="119">
        <f t="shared" si="91"/>
        <v>0.75524475524475521</v>
      </c>
      <c r="AK267" s="119">
        <f t="shared" si="92"/>
        <v>0.67948717948717952</v>
      </c>
      <c r="AL267" s="119">
        <f t="shared" si="93"/>
        <v>0.80769230769230771</v>
      </c>
      <c r="AM267" s="119">
        <f t="shared" si="94"/>
        <v>1</v>
      </c>
      <c r="AN267" s="119">
        <f t="shared" si="95"/>
        <v>0.66666666666666663</v>
      </c>
      <c r="AO267" s="119">
        <f t="shared" si="96"/>
        <v>0.5</v>
      </c>
      <c r="AP267" s="119">
        <f t="shared" si="97"/>
        <v>0</v>
      </c>
      <c r="AQ267" s="119">
        <f t="shared" si="98"/>
        <v>1</v>
      </c>
      <c r="AR267" s="119">
        <f t="shared" si="99"/>
        <v>0.83203882446372701</v>
      </c>
    </row>
    <row r="268" spans="1:44" ht="12.6" customHeight="1" x14ac:dyDescent="0.25">
      <c r="A268" s="114">
        <v>265</v>
      </c>
      <c r="B268" s="115">
        <v>21.680000000000003</v>
      </c>
      <c r="C268" s="115">
        <v>15.712000000000002</v>
      </c>
      <c r="D268" s="115">
        <v>30.144000000000002</v>
      </c>
      <c r="E268" s="115">
        <v>56.391999999999996</v>
      </c>
      <c r="F268" s="115">
        <v>101.20800000000001</v>
      </c>
      <c r="G268" s="115">
        <v>48.448000000000008</v>
      </c>
      <c r="H268" s="115">
        <v>49.695999999999998</v>
      </c>
      <c r="I268" s="115">
        <v>34.728000000000002</v>
      </c>
      <c r="J268" s="115">
        <v>17.624000000000002</v>
      </c>
      <c r="K268" s="115">
        <v>8.5280000000000005</v>
      </c>
      <c r="L268" s="115">
        <v>12</v>
      </c>
      <c r="M268" s="115">
        <v>8</v>
      </c>
      <c r="N268" s="115">
        <v>36</v>
      </c>
      <c r="O268" s="115">
        <v>56</v>
      </c>
      <c r="P268" s="115">
        <v>72</v>
      </c>
      <c r="Q268" s="118">
        <v>12</v>
      </c>
      <c r="R268" s="116">
        <v>4</v>
      </c>
      <c r="S268" s="117">
        <v>9</v>
      </c>
      <c r="T268" s="117">
        <v>40</v>
      </c>
      <c r="U268" s="117">
        <v>1</v>
      </c>
      <c r="V268" s="113">
        <v>66.490000000000009</v>
      </c>
      <c r="W268" s="109"/>
      <c r="X268" s="119">
        <f t="shared" si="100"/>
        <v>0.9958155834173601</v>
      </c>
      <c r="Y268" s="119">
        <f t="shared" si="80"/>
        <v>0.99759786624256586</v>
      </c>
      <c r="Z268" s="119">
        <f t="shared" si="81"/>
        <v>0.96795166636497709</v>
      </c>
      <c r="AA268" s="119">
        <f t="shared" si="82"/>
        <v>0.84501965082327968</v>
      </c>
      <c r="AB268" s="119">
        <f t="shared" si="83"/>
        <v>0.53766691651628384</v>
      </c>
      <c r="AC268" s="119">
        <f t="shared" si="84"/>
        <v>0.35897435897435886</v>
      </c>
      <c r="AD268" s="119">
        <f t="shared" si="85"/>
        <v>0.53453520957904366</v>
      </c>
      <c r="AE268" s="119">
        <f t="shared" si="86"/>
        <v>0.43914315547882182</v>
      </c>
      <c r="AF268" s="119">
        <f t="shared" si="87"/>
        <v>0.78726434234346709</v>
      </c>
      <c r="AG268" s="119">
        <f t="shared" si="88"/>
        <v>0.92662381745289224</v>
      </c>
      <c r="AH268" s="119">
        <f t="shared" si="89"/>
        <v>0.90384615384615385</v>
      </c>
      <c r="AI268" s="119">
        <f t="shared" si="90"/>
        <v>0.93006993006993011</v>
      </c>
      <c r="AJ268" s="119">
        <f t="shared" si="91"/>
        <v>0.68531468531468531</v>
      </c>
      <c r="AK268" s="119">
        <f t="shared" si="92"/>
        <v>0.55128205128205132</v>
      </c>
      <c r="AL268" s="119">
        <f t="shared" si="93"/>
        <v>0.42307692307692313</v>
      </c>
      <c r="AM268" s="119">
        <f t="shared" si="94"/>
        <v>0.8571428571428571</v>
      </c>
      <c r="AN268" s="119">
        <f t="shared" si="95"/>
        <v>0.5</v>
      </c>
      <c r="AO268" s="119">
        <f t="shared" si="96"/>
        <v>0.5</v>
      </c>
      <c r="AP268" s="119">
        <f t="shared" si="97"/>
        <v>0</v>
      </c>
      <c r="AQ268" s="119">
        <f t="shared" si="98"/>
        <v>1</v>
      </c>
      <c r="AR268" s="119">
        <f t="shared" si="99"/>
        <v>0.91674798875963803</v>
      </c>
    </row>
    <row r="269" spans="1:44" ht="12.6" customHeight="1" x14ac:dyDescent="0.25">
      <c r="A269" s="114">
        <v>266</v>
      </c>
      <c r="B269" s="115">
        <v>331.63</v>
      </c>
      <c r="C269" s="115">
        <v>238.21</v>
      </c>
      <c r="D269" s="115">
        <v>201.08</v>
      </c>
      <c r="E269" s="115">
        <v>98.06</v>
      </c>
      <c r="F269" s="115">
        <v>34.520000000000003</v>
      </c>
      <c r="G269" s="115">
        <v>0</v>
      </c>
      <c r="H269" s="115">
        <v>0</v>
      </c>
      <c r="I269" s="115">
        <v>0.14000000000000001</v>
      </c>
      <c r="J269" s="115">
        <v>14.94</v>
      </c>
      <c r="K269" s="115">
        <v>50</v>
      </c>
      <c r="L269" s="115">
        <v>100</v>
      </c>
      <c r="M269" s="115">
        <v>100</v>
      </c>
      <c r="N269" s="115">
        <v>100</v>
      </c>
      <c r="O269" s="115">
        <v>93.6</v>
      </c>
      <c r="P269" s="115">
        <v>18.8</v>
      </c>
      <c r="Q269" s="116">
        <v>17</v>
      </c>
      <c r="R269" s="116">
        <v>1</v>
      </c>
      <c r="S269" s="117">
        <v>6</v>
      </c>
      <c r="T269" s="117">
        <v>20</v>
      </c>
      <c r="U269" s="117">
        <v>1</v>
      </c>
      <c r="V269" s="113">
        <v>115.9</v>
      </c>
      <c r="X269" s="119">
        <f t="shared" si="100"/>
        <v>0.20882534082682444</v>
      </c>
      <c r="Y269" s="119">
        <f t="shared" si="80"/>
        <v>0.4216604128356774</v>
      </c>
      <c r="Z269" s="119">
        <f t="shared" si="81"/>
        <v>0.43957454847953409</v>
      </c>
      <c r="AA269" s="119">
        <f t="shared" si="82"/>
        <v>0.68574278644148234</v>
      </c>
      <c r="AB269" s="119">
        <f t="shared" si="83"/>
        <v>0.88556442364033672</v>
      </c>
      <c r="AC269" s="119">
        <f t="shared" si="84"/>
        <v>1</v>
      </c>
      <c r="AD269" s="119">
        <f t="shared" si="85"/>
        <v>1</v>
      </c>
      <c r="AE269" s="119">
        <f t="shared" si="86"/>
        <v>0.9978677101533181</v>
      </c>
      <c r="AF269" s="119">
        <f t="shared" si="87"/>
        <v>0.81998915350521262</v>
      </c>
      <c r="AG269" s="119">
        <f t="shared" si="88"/>
        <v>0.48889984699926026</v>
      </c>
      <c r="AH269" s="119">
        <f t="shared" si="89"/>
        <v>0.19871794871794879</v>
      </c>
      <c r="AI269" s="119">
        <f t="shared" si="90"/>
        <v>0.12587412587412591</v>
      </c>
      <c r="AJ269" s="119">
        <f t="shared" si="91"/>
        <v>0.12587412587412591</v>
      </c>
      <c r="AK269" s="119">
        <f t="shared" si="92"/>
        <v>0.25000000000000011</v>
      </c>
      <c r="AL269" s="119">
        <f t="shared" si="93"/>
        <v>0.84935897435897445</v>
      </c>
      <c r="AM269" s="119">
        <f t="shared" si="94"/>
        <v>0.14285714285714285</v>
      </c>
      <c r="AN269" s="119">
        <f t="shared" si="95"/>
        <v>1</v>
      </c>
      <c r="AO269" s="119">
        <f t="shared" si="96"/>
        <v>0.8</v>
      </c>
      <c r="AP269" s="119">
        <f t="shared" si="97"/>
        <v>1</v>
      </c>
      <c r="AQ269" s="119">
        <f t="shared" si="98"/>
        <v>1</v>
      </c>
      <c r="AR269" s="119">
        <f t="shared" si="99"/>
        <v>0.43676177226182111</v>
      </c>
    </row>
    <row r="270" spans="1:44" ht="12.6" customHeight="1" x14ac:dyDescent="0.25">
      <c r="A270" s="114">
        <v>267</v>
      </c>
      <c r="B270" s="115">
        <v>214.02</v>
      </c>
      <c r="C270" s="115">
        <v>179.32</v>
      </c>
      <c r="D270" s="115">
        <v>111.58</v>
      </c>
      <c r="E270" s="115">
        <v>51.45</v>
      </c>
      <c r="F270" s="115">
        <v>47.99</v>
      </c>
      <c r="G270" s="115">
        <v>0</v>
      </c>
      <c r="H270" s="115">
        <v>0.26</v>
      </c>
      <c r="I270" s="115">
        <v>14.13</v>
      </c>
      <c r="J270" s="115">
        <v>42.72</v>
      </c>
      <c r="K270" s="115">
        <v>38.68</v>
      </c>
      <c r="L270" s="115">
        <v>100</v>
      </c>
      <c r="M270" s="115">
        <v>100</v>
      </c>
      <c r="N270" s="115">
        <v>3</v>
      </c>
      <c r="O270" s="115">
        <v>4</v>
      </c>
      <c r="P270" s="115">
        <v>3</v>
      </c>
      <c r="Q270" s="116">
        <v>13</v>
      </c>
      <c r="R270" s="116">
        <v>2</v>
      </c>
      <c r="S270" s="117">
        <v>7</v>
      </c>
      <c r="T270" s="117">
        <v>20</v>
      </c>
      <c r="U270" s="117">
        <v>1</v>
      </c>
      <c r="V270" s="113">
        <v>97.9</v>
      </c>
      <c r="X270" s="119">
        <f t="shared" si="100"/>
        <v>0.5074474490090245</v>
      </c>
      <c r="Y270" s="119">
        <f t="shared" si="80"/>
        <v>0.57409754319699147</v>
      </c>
      <c r="Z270" s="119">
        <f t="shared" si="81"/>
        <v>0.71622634828032017</v>
      </c>
      <c r="AA270" s="119">
        <f t="shared" si="82"/>
        <v>0.86391055664488958</v>
      </c>
      <c r="AB270" s="119">
        <f t="shared" si="83"/>
        <v>0.81529421879147346</v>
      </c>
      <c r="AC270" s="119">
        <f t="shared" si="84"/>
        <v>1</v>
      </c>
      <c r="AD270" s="119">
        <f t="shared" si="85"/>
        <v>0.99756477693356704</v>
      </c>
      <c r="AE270" s="119">
        <f t="shared" si="86"/>
        <v>0.77187729382695625</v>
      </c>
      <c r="AF270" s="119">
        <f t="shared" si="87"/>
        <v>0.48128004244959116</v>
      </c>
      <c r="AG270" s="119">
        <f t="shared" si="88"/>
        <v>0.60837890143442408</v>
      </c>
      <c r="AH270" s="119">
        <f t="shared" si="89"/>
        <v>0.19871794871794879</v>
      </c>
      <c r="AI270" s="119">
        <f t="shared" si="90"/>
        <v>0.12587412587412591</v>
      </c>
      <c r="AJ270" s="119">
        <f t="shared" si="91"/>
        <v>0.97377622377622375</v>
      </c>
      <c r="AK270" s="119">
        <f t="shared" si="92"/>
        <v>0.96794871794871795</v>
      </c>
      <c r="AL270" s="119">
        <f t="shared" si="93"/>
        <v>0.97596153846153844</v>
      </c>
      <c r="AM270" s="119">
        <f t="shared" si="94"/>
        <v>0.7142857142857143</v>
      </c>
      <c r="AN270" s="119">
        <f t="shared" si="95"/>
        <v>0.83333333333333337</v>
      </c>
      <c r="AO270" s="119">
        <f t="shared" si="96"/>
        <v>0.7</v>
      </c>
      <c r="AP270" s="119">
        <f t="shared" si="97"/>
        <v>1</v>
      </c>
      <c r="AQ270" s="119">
        <f t="shared" si="98"/>
        <v>1</v>
      </c>
      <c r="AR270" s="119">
        <f t="shared" si="99"/>
        <v>0.61162013892769251</v>
      </c>
    </row>
    <row r="271" spans="1:44" ht="12.6" customHeight="1" x14ac:dyDescent="0.25">
      <c r="A271" s="114">
        <v>268</v>
      </c>
      <c r="B271" s="115">
        <v>192.1</v>
      </c>
      <c r="C271" s="115">
        <v>83.4</v>
      </c>
      <c r="D271" s="115">
        <v>39.888000000000005</v>
      </c>
      <c r="E271" s="115">
        <v>23.336000000000002</v>
      </c>
      <c r="F271" s="115">
        <v>12.584000000000001</v>
      </c>
      <c r="G271" s="115">
        <v>0</v>
      </c>
      <c r="H271" s="115">
        <v>7.112000000000001</v>
      </c>
      <c r="I271" s="115">
        <v>27.480000000000004</v>
      </c>
      <c r="J271" s="115">
        <v>28.568000000000001</v>
      </c>
      <c r="K271" s="115">
        <v>61.744000000000007</v>
      </c>
      <c r="L271" s="115">
        <v>77.600000000000009</v>
      </c>
      <c r="M271" s="115">
        <v>4</v>
      </c>
      <c r="N271" s="115">
        <v>24</v>
      </c>
      <c r="O271" s="115">
        <v>4</v>
      </c>
      <c r="P271" s="115">
        <v>24</v>
      </c>
      <c r="Q271" s="118">
        <v>12</v>
      </c>
      <c r="R271" s="116">
        <v>2</v>
      </c>
      <c r="S271" s="117">
        <v>7</v>
      </c>
      <c r="T271" s="117">
        <v>40</v>
      </c>
      <c r="U271" s="117">
        <v>1</v>
      </c>
      <c r="V271" s="113">
        <v>83.93</v>
      </c>
      <c r="X271" s="119">
        <f t="shared" si="100"/>
        <v>0.56310425209850523</v>
      </c>
      <c r="Y271" s="119">
        <f t="shared" si="80"/>
        <v>0.82238705829730119</v>
      </c>
      <c r="Z271" s="119">
        <f t="shared" si="81"/>
        <v>0.9378321676246546</v>
      </c>
      <c r="AA271" s="119">
        <f t="shared" si="82"/>
        <v>0.9713769520857517</v>
      </c>
      <c r="AB271" s="119">
        <f t="shared" si="83"/>
        <v>1</v>
      </c>
      <c r="AC271" s="119">
        <f t="shared" si="84"/>
        <v>1</v>
      </c>
      <c r="AD271" s="119">
        <f t="shared" si="85"/>
        <v>0.93338728289049744</v>
      </c>
      <c r="AE271" s="119">
        <f t="shared" si="86"/>
        <v>0.5562252525148097</v>
      </c>
      <c r="AF271" s="119">
        <f t="shared" si="87"/>
        <v>0.65382904675697617</v>
      </c>
      <c r="AG271" s="119">
        <f t="shared" si="88"/>
        <v>0.36494560536617154</v>
      </c>
      <c r="AH271" s="119">
        <f t="shared" si="89"/>
        <v>0.37820512820512819</v>
      </c>
      <c r="AI271" s="119">
        <f t="shared" si="90"/>
        <v>0.965034965034965</v>
      </c>
      <c r="AJ271" s="119">
        <f t="shared" si="91"/>
        <v>0.79020979020979021</v>
      </c>
      <c r="AK271" s="119">
        <f t="shared" si="92"/>
        <v>0.96794871794871795</v>
      </c>
      <c r="AL271" s="119">
        <f t="shared" si="93"/>
        <v>0.80769230769230771</v>
      </c>
      <c r="AM271" s="119">
        <f t="shared" si="94"/>
        <v>0.8571428571428571</v>
      </c>
      <c r="AN271" s="119">
        <f t="shared" si="95"/>
        <v>0.83333333333333337</v>
      </c>
      <c r="AO271" s="119">
        <f t="shared" si="96"/>
        <v>0.7</v>
      </c>
      <c r="AP271" s="119">
        <f t="shared" si="97"/>
        <v>0</v>
      </c>
      <c r="AQ271" s="119">
        <f t="shared" si="98"/>
        <v>1</v>
      </c>
      <c r="AR271" s="119">
        <f t="shared" si="99"/>
        <v>0.74732966016781599</v>
      </c>
    </row>
    <row r="272" spans="1:44" ht="12.6" customHeight="1" x14ac:dyDescent="0.25">
      <c r="A272" s="114">
        <v>269</v>
      </c>
      <c r="B272" s="115">
        <v>93.68</v>
      </c>
      <c r="C272" s="115">
        <v>33.112000000000002</v>
      </c>
      <c r="D272" s="115">
        <v>21.07</v>
      </c>
      <c r="E272" s="115">
        <v>15.847999999999999</v>
      </c>
      <c r="F272" s="115">
        <v>31.128</v>
      </c>
      <c r="G272" s="115">
        <v>2.6240000000000001</v>
      </c>
      <c r="H272" s="115">
        <v>31.52</v>
      </c>
      <c r="I272" s="115">
        <v>39.688000000000002</v>
      </c>
      <c r="J272" s="115">
        <v>40.695999999999998</v>
      </c>
      <c r="K272" s="115">
        <v>26.336000000000002</v>
      </c>
      <c r="L272" s="115">
        <v>32</v>
      </c>
      <c r="M272" s="115">
        <v>16</v>
      </c>
      <c r="N272" s="115">
        <v>4</v>
      </c>
      <c r="O272" s="115">
        <v>10.4</v>
      </c>
      <c r="P272" s="115">
        <v>24</v>
      </c>
      <c r="Q272" s="118">
        <v>13</v>
      </c>
      <c r="R272" s="116">
        <v>1</v>
      </c>
      <c r="S272" s="117">
        <v>8</v>
      </c>
      <c r="T272" s="117">
        <v>40</v>
      </c>
      <c r="U272" s="117">
        <v>1</v>
      </c>
      <c r="V272" s="113">
        <v>81.008800000000008</v>
      </c>
      <c r="X272" s="119">
        <f t="shared" si="100"/>
        <v>0.81300126670008777</v>
      </c>
      <c r="Y272" s="119">
        <f t="shared" si="80"/>
        <v>0.95255785829067463</v>
      </c>
      <c r="Z272" s="119">
        <f t="shared" si="81"/>
        <v>0.99600014045874619</v>
      </c>
      <c r="AA272" s="119">
        <f t="shared" si="82"/>
        <v>1</v>
      </c>
      <c r="AB272" s="119">
        <f t="shared" si="83"/>
        <v>0.90325978628676162</v>
      </c>
      <c r="AC272" s="119">
        <f t="shared" si="84"/>
        <v>0.96528130610032858</v>
      </c>
      <c r="AD272" s="119">
        <f t="shared" si="85"/>
        <v>0.70477603440782877</v>
      </c>
      <c r="AE272" s="119">
        <f t="shared" si="86"/>
        <v>0.3590207491186535</v>
      </c>
      <c r="AF272" s="119">
        <f t="shared" si="87"/>
        <v>0.505957768899432</v>
      </c>
      <c r="AG272" s="119">
        <f t="shared" si="88"/>
        <v>0.73866595514004796</v>
      </c>
      <c r="AH272" s="119">
        <f t="shared" si="89"/>
        <v>0.74358974358974361</v>
      </c>
      <c r="AI272" s="119">
        <f t="shared" si="90"/>
        <v>0.8601398601398601</v>
      </c>
      <c r="AJ272" s="119">
        <f t="shared" si="91"/>
        <v>0.965034965034965</v>
      </c>
      <c r="AK272" s="119">
        <f t="shared" si="92"/>
        <v>0.91666666666666663</v>
      </c>
      <c r="AL272" s="119">
        <f t="shared" si="93"/>
        <v>0.80769230769230771</v>
      </c>
      <c r="AM272" s="119">
        <f t="shared" si="94"/>
        <v>0.7142857142857143</v>
      </c>
      <c r="AN272" s="119">
        <f t="shared" si="95"/>
        <v>1</v>
      </c>
      <c r="AO272" s="119">
        <f t="shared" si="96"/>
        <v>0.6</v>
      </c>
      <c r="AP272" s="119">
        <f t="shared" si="97"/>
        <v>0</v>
      </c>
      <c r="AQ272" s="119">
        <f t="shared" si="98"/>
        <v>1</v>
      </c>
      <c r="AR272" s="119">
        <f t="shared" si="99"/>
        <v>0.7757072302069461</v>
      </c>
    </row>
    <row r="273" spans="1:44" ht="12.6" customHeight="1" x14ac:dyDescent="0.25">
      <c r="A273" s="114">
        <v>270</v>
      </c>
      <c r="B273" s="115">
        <v>36.176000000000002</v>
      </c>
      <c r="C273" s="115">
        <v>23.144000000000002</v>
      </c>
      <c r="D273" s="115">
        <v>19.776</v>
      </c>
      <c r="E273" s="115">
        <v>31.312000000000001</v>
      </c>
      <c r="F273" s="115">
        <v>65.784000000000006</v>
      </c>
      <c r="G273" s="115">
        <v>35.496000000000002</v>
      </c>
      <c r="H273" s="115">
        <v>37.520000000000003</v>
      </c>
      <c r="I273" s="115">
        <v>26.975999999999999</v>
      </c>
      <c r="J273" s="115">
        <v>33.520000000000003</v>
      </c>
      <c r="K273" s="115">
        <v>10.096</v>
      </c>
      <c r="L273" s="115">
        <v>64</v>
      </c>
      <c r="M273" s="115">
        <v>8</v>
      </c>
      <c r="N273" s="115">
        <v>9.6000000000000014</v>
      </c>
      <c r="O273" s="115">
        <v>0</v>
      </c>
      <c r="P273" s="115">
        <v>80</v>
      </c>
      <c r="Q273" s="118">
        <v>12</v>
      </c>
      <c r="R273" s="116">
        <v>3</v>
      </c>
      <c r="S273" s="117">
        <v>9</v>
      </c>
      <c r="T273" s="117">
        <v>40</v>
      </c>
      <c r="U273" s="117">
        <v>1</v>
      </c>
      <c r="V273" s="113">
        <v>75.689599999999999</v>
      </c>
      <c r="X273" s="119">
        <f t="shared" si="100"/>
        <v>0.95900896765161603</v>
      </c>
      <c r="Y273" s="119">
        <f t="shared" si="80"/>
        <v>0.9783600881334592</v>
      </c>
      <c r="Z273" s="119">
        <f t="shared" si="81"/>
        <v>1</v>
      </c>
      <c r="AA273" s="119">
        <f t="shared" si="82"/>
        <v>0.94088851322837397</v>
      </c>
      <c r="AB273" s="119">
        <f t="shared" si="83"/>
        <v>0.72246660000300478</v>
      </c>
      <c r="AC273" s="119">
        <f t="shared" si="84"/>
        <v>0.53034498526572493</v>
      </c>
      <c r="AD273" s="119">
        <f t="shared" si="85"/>
        <v>0.64857857902860816</v>
      </c>
      <c r="AE273" s="119">
        <f t="shared" si="86"/>
        <v>0.56436672283850431</v>
      </c>
      <c r="AF273" s="119">
        <f t="shared" si="87"/>
        <v>0.59345152631250386</v>
      </c>
      <c r="AG273" s="119">
        <f t="shared" si="88"/>
        <v>0.91007406857000028</v>
      </c>
      <c r="AH273" s="119">
        <f t="shared" si="89"/>
        <v>0.48717948717948723</v>
      </c>
      <c r="AI273" s="119">
        <f t="shared" si="90"/>
        <v>0.93006993006993011</v>
      </c>
      <c r="AJ273" s="119">
        <f t="shared" si="91"/>
        <v>0.91608391608391615</v>
      </c>
      <c r="AK273" s="119">
        <f t="shared" si="92"/>
        <v>1</v>
      </c>
      <c r="AL273" s="119">
        <f t="shared" si="93"/>
        <v>0.35897435897435903</v>
      </c>
      <c r="AM273" s="119">
        <f t="shared" si="94"/>
        <v>0.8571428571428571</v>
      </c>
      <c r="AN273" s="119">
        <f t="shared" si="95"/>
        <v>0.66666666666666663</v>
      </c>
      <c r="AO273" s="119">
        <f t="shared" si="96"/>
        <v>0.5</v>
      </c>
      <c r="AP273" s="119">
        <f t="shared" si="97"/>
        <v>0</v>
      </c>
      <c r="AQ273" s="119">
        <f t="shared" si="98"/>
        <v>1</v>
      </c>
      <c r="AR273" s="119">
        <f t="shared" si="99"/>
        <v>0.82737982042745195</v>
      </c>
    </row>
    <row r="274" spans="1:44" ht="12.6" customHeight="1" x14ac:dyDescent="0.25">
      <c r="A274" s="114">
        <v>271</v>
      </c>
      <c r="B274" s="115">
        <v>241.34</v>
      </c>
      <c r="C274" s="115">
        <v>105.8</v>
      </c>
      <c r="D274" s="115">
        <v>49.86</v>
      </c>
      <c r="E274" s="115">
        <v>29.17</v>
      </c>
      <c r="F274" s="115">
        <v>15.73</v>
      </c>
      <c r="G274" s="115">
        <v>0</v>
      </c>
      <c r="H274" s="115">
        <v>8.89</v>
      </c>
      <c r="I274" s="115">
        <v>34.35</v>
      </c>
      <c r="J274" s="115">
        <v>35.71</v>
      </c>
      <c r="K274" s="115">
        <v>77.180000000000007</v>
      </c>
      <c r="L274" s="115">
        <v>97</v>
      </c>
      <c r="M274" s="115">
        <v>5</v>
      </c>
      <c r="N274" s="115">
        <v>30</v>
      </c>
      <c r="O274" s="115">
        <v>5</v>
      </c>
      <c r="P274" s="115">
        <v>30</v>
      </c>
      <c r="Q274" s="116">
        <v>12</v>
      </c>
      <c r="R274" s="116">
        <v>2</v>
      </c>
      <c r="S274" s="117">
        <v>8</v>
      </c>
      <c r="T274" s="117">
        <v>20</v>
      </c>
      <c r="U274" s="117">
        <v>1</v>
      </c>
      <c r="V274" s="113">
        <v>95</v>
      </c>
      <c r="X274" s="119">
        <f t="shared" si="100"/>
        <v>0.43807957216574833</v>
      </c>
      <c r="Y274" s="119">
        <f t="shared" si="80"/>
        <v>0.76440451932475184</v>
      </c>
      <c r="Z274" s="119">
        <f t="shared" si="81"/>
        <v>0.90700790228819173</v>
      </c>
      <c r="AA274" s="119">
        <f t="shared" si="82"/>
        <v>0.9490763562615363</v>
      </c>
      <c r="AB274" s="119">
        <f t="shared" si="83"/>
        <v>0.98358796848889962</v>
      </c>
      <c r="AC274" s="119">
        <f t="shared" si="84"/>
        <v>1</v>
      </c>
      <c r="AD274" s="119">
        <f t="shared" si="85"/>
        <v>0.91673410361312169</v>
      </c>
      <c r="AE274" s="119">
        <f t="shared" si="86"/>
        <v>0.44524925822159273</v>
      </c>
      <c r="AF274" s="119">
        <f t="shared" si="87"/>
        <v>0.56674983613209318</v>
      </c>
      <c r="AG274" s="119">
        <f t="shared" si="88"/>
        <v>0.20202346011341635</v>
      </c>
      <c r="AH274" s="119">
        <f t="shared" si="89"/>
        <v>0.22275641025641033</v>
      </c>
      <c r="AI274" s="119">
        <f t="shared" si="90"/>
        <v>0.95629370629370625</v>
      </c>
      <c r="AJ274" s="119">
        <f t="shared" si="91"/>
        <v>0.73776223776223782</v>
      </c>
      <c r="AK274" s="119">
        <f t="shared" si="92"/>
        <v>0.95993589743589747</v>
      </c>
      <c r="AL274" s="119">
        <f t="shared" si="93"/>
        <v>0.75961538461538469</v>
      </c>
      <c r="AM274" s="119">
        <f t="shared" si="94"/>
        <v>0.8571428571428571</v>
      </c>
      <c r="AN274" s="119">
        <f t="shared" si="95"/>
        <v>0.83333333333333337</v>
      </c>
      <c r="AO274" s="119">
        <f t="shared" si="96"/>
        <v>0.6</v>
      </c>
      <c r="AP274" s="119">
        <f t="shared" si="97"/>
        <v>1</v>
      </c>
      <c r="AQ274" s="119">
        <f t="shared" si="98"/>
        <v>1</v>
      </c>
      <c r="AR274" s="119">
        <f t="shared" si="99"/>
        <v>0.63979176466830512</v>
      </c>
    </row>
    <row r="275" spans="1:44" ht="12.6" customHeight="1" x14ac:dyDescent="0.25">
      <c r="A275" s="114">
        <v>272</v>
      </c>
      <c r="B275" s="115">
        <v>79.239999999999995</v>
      </c>
      <c r="C275" s="115">
        <v>32.360000000000007</v>
      </c>
      <c r="D275" s="115">
        <v>20.92</v>
      </c>
      <c r="E275" s="115">
        <v>17.591999999999999</v>
      </c>
      <c r="F275" s="115">
        <v>49.695999999999998</v>
      </c>
      <c r="G275" s="115">
        <v>5.5840000000000005</v>
      </c>
      <c r="H275" s="115">
        <v>26.207999999999998</v>
      </c>
      <c r="I275" s="115">
        <v>26.448000000000004</v>
      </c>
      <c r="J275" s="115">
        <v>52.688000000000002</v>
      </c>
      <c r="K275" s="115">
        <v>21.568000000000001</v>
      </c>
      <c r="L275" s="115">
        <v>24</v>
      </c>
      <c r="M275" s="115">
        <v>72</v>
      </c>
      <c r="N275" s="115">
        <v>0</v>
      </c>
      <c r="O275" s="115">
        <v>12</v>
      </c>
      <c r="P275" s="115">
        <v>32</v>
      </c>
      <c r="Q275" s="116">
        <v>12</v>
      </c>
      <c r="R275" s="116">
        <v>3</v>
      </c>
      <c r="S275" s="117">
        <v>7</v>
      </c>
      <c r="T275" s="117">
        <v>40</v>
      </c>
      <c r="U275" s="117">
        <v>3</v>
      </c>
      <c r="V275" s="113">
        <v>65.52</v>
      </c>
      <c r="X275" s="119">
        <f t="shared" si="100"/>
        <v>0.84966569355282962</v>
      </c>
      <c r="Y275" s="119">
        <f t="shared" si="80"/>
        <v>0.95450441495618166</v>
      </c>
      <c r="Z275" s="119">
        <f t="shared" si="81"/>
        <v>0.99646380269304913</v>
      </c>
      <c r="AA275" s="119">
        <f t="shared" si="82"/>
        <v>0.99333352089176707</v>
      </c>
      <c r="AB275" s="119">
        <f t="shared" si="83"/>
        <v>0.8063943695359308</v>
      </c>
      <c r="AC275" s="119">
        <f t="shared" si="84"/>
        <v>0.92611692578667471</v>
      </c>
      <c r="AD275" s="119">
        <f t="shared" si="85"/>
        <v>0.75452951490356523</v>
      </c>
      <c r="AE275" s="119">
        <f t="shared" si="86"/>
        <v>0.57289588222523169</v>
      </c>
      <c r="AF275" s="119">
        <f t="shared" si="87"/>
        <v>0.35974467819464384</v>
      </c>
      <c r="AG275" s="119">
        <f t="shared" si="88"/>
        <v>0.78899070174312758</v>
      </c>
      <c r="AH275" s="119">
        <f t="shared" si="89"/>
        <v>0.80769230769230771</v>
      </c>
      <c r="AI275" s="119">
        <f t="shared" si="90"/>
        <v>0.37062937062937068</v>
      </c>
      <c r="AJ275" s="119">
        <f t="shared" si="91"/>
        <v>1</v>
      </c>
      <c r="AK275" s="119">
        <f t="shared" si="92"/>
        <v>0.90384615384615385</v>
      </c>
      <c r="AL275" s="119">
        <f t="shared" si="93"/>
        <v>0.74358974358974361</v>
      </c>
      <c r="AM275" s="119">
        <f t="shared" si="94"/>
        <v>0.8571428571428571</v>
      </c>
      <c r="AN275" s="119">
        <f t="shared" si="95"/>
        <v>0.66666666666666663</v>
      </c>
      <c r="AO275" s="119">
        <f t="shared" si="96"/>
        <v>0.7</v>
      </c>
      <c r="AP275" s="119">
        <f t="shared" si="97"/>
        <v>0</v>
      </c>
      <c r="AQ275" s="119">
        <f t="shared" si="98"/>
        <v>0</v>
      </c>
      <c r="AR275" s="119">
        <f t="shared" si="99"/>
        <v>0.92617091185218781</v>
      </c>
    </row>
    <row r="276" spans="1:44" ht="12.6" customHeight="1" x14ac:dyDescent="0.25">
      <c r="A276" s="114">
        <v>273</v>
      </c>
      <c r="B276" s="115">
        <v>200.35943999999998</v>
      </c>
      <c r="C276" s="115">
        <v>80.150399999999991</v>
      </c>
      <c r="D276" s="115">
        <v>36.448560000000001</v>
      </c>
      <c r="E276" s="115">
        <v>23.134320000000002</v>
      </c>
      <c r="F276" s="115">
        <v>16.377839999999999</v>
      </c>
      <c r="G276" s="115">
        <v>1.1385000000000001</v>
      </c>
      <c r="H276" s="115">
        <v>5.3737199999999996</v>
      </c>
      <c r="I276" s="115">
        <v>37.019880000000001</v>
      </c>
      <c r="J276" s="115">
        <v>46.194119999999998</v>
      </c>
      <c r="K276" s="115">
        <v>47.60172</v>
      </c>
      <c r="L276" s="115">
        <v>82.8</v>
      </c>
      <c r="M276" s="115">
        <v>16.559999999999999</v>
      </c>
      <c r="N276" s="115">
        <v>82.8</v>
      </c>
      <c r="O276" s="115">
        <v>9.9359999999999999</v>
      </c>
      <c r="P276" s="115">
        <v>0</v>
      </c>
      <c r="Q276" s="118">
        <v>14</v>
      </c>
      <c r="R276" s="116">
        <v>1</v>
      </c>
      <c r="S276" s="117">
        <v>6</v>
      </c>
      <c r="T276" s="117">
        <v>40</v>
      </c>
      <c r="U276" s="117">
        <v>3</v>
      </c>
      <c r="V276" s="113">
        <v>88.982399999999998</v>
      </c>
      <c r="X276" s="119">
        <f t="shared" si="100"/>
        <v>0.54213280931979269</v>
      </c>
      <c r="Y276" s="119">
        <f t="shared" si="80"/>
        <v>0.83079866805824765</v>
      </c>
      <c r="Z276" s="119">
        <f t="shared" si="81"/>
        <v>0.94846375719232867</v>
      </c>
      <c r="AA276" s="119">
        <f t="shared" si="82"/>
        <v>0.97214787840831396</v>
      </c>
      <c r="AB276" s="119">
        <f t="shared" si="83"/>
        <v>0.9802083211608158</v>
      </c>
      <c r="AC276" s="119">
        <f t="shared" si="84"/>
        <v>0.98493626790976541</v>
      </c>
      <c r="AD276" s="119">
        <f t="shared" si="85"/>
        <v>0.94966843501326259</v>
      </c>
      <c r="AE276" s="119">
        <f t="shared" si="86"/>
        <v>0.40212078840447857</v>
      </c>
      <c r="AF276" s="119">
        <f t="shared" si="87"/>
        <v>0.43892165163243652</v>
      </c>
      <c r="AG276" s="119">
        <f t="shared" si="88"/>
        <v>0.51421294122812644</v>
      </c>
      <c r="AH276" s="119">
        <f t="shared" si="89"/>
        <v>0.33653846153846162</v>
      </c>
      <c r="AI276" s="119">
        <f t="shared" si="90"/>
        <v>0.85524475524475518</v>
      </c>
      <c r="AJ276" s="119">
        <f t="shared" si="91"/>
        <v>0.27622377622377631</v>
      </c>
      <c r="AK276" s="119">
        <f t="shared" si="92"/>
        <v>0.92038461538461536</v>
      </c>
      <c r="AL276" s="119">
        <f t="shared" si="93"/>
        <v>1</v>
      </c>
      <c r="AM276" s="119">
        <f t="shared" si="94"/>
        <v>0.5714285714285714</v>
      </c>
      <c r="AN276" s="119">
        <f t="shared" si="95"/>
        <v>1</v>
      </c>
      <c r="AO276" s="119">
        <f t="shared" si="96"/>
        <v>0.8</v>
      </c>
      <c r="AP276" s="119">
        <f t="shared" si="97"/>
        <v>0</v>
      </c>
      <c r="AQ276" s="119">
        <f t="shared" si="98"/>
        <v>0</v>
      </c>
      <c r="AR276" s="119">
        <f t="shared" si="99"/>
        <v>0.69824885951544668</v>
      </c>
    </row>
    <row r="277" spans="1:44" ht="12.6" customHeight="1" x14ac:dyDescent="0.25">
      <c r="A277" s="114">
        <v>274</v>
      </c>
      <c r="B277" s="115">
        <v>23.341320000000003</v>
      </c>
      <c r="C277" s="115">
        <v>22.024799999999999</v>
      </c>
      <c r="D277" s="115">
        <v>28.963439999999995</v>
      </c>
      <c r="E277" s="115">
        <v>69.28703999999999</v>
      </c>
      <c r="F277" s="115">
        <v>112.50449999999999</v>
      </c>
      <c r="G277" s="115">
        <v>35.711640000000003</v>
      </c>
      <c r="H277" s="115">
        <v>23.879519999999999</v>
      </c>
      <c r="I277" s="115">
        <v>32.432760000000002</v>
      </c>
      <c r="J277" s="115">
        <v>8.1723599999999994</v>
      </c>
      <c r="K277" s="115">
        <v>4.6782000000000004</v>
      </c>
      <c r="L277" s="115">
        <v>0</v>
      </c>
      <c r="M277" s="115">
        <v>0</v>
      </c>
      <c r="N277" s="115">
        <v>28.979999999999997</v>
      </c>
      <c r="O277" s="115">
        <v>24.839999999999996</v>
      </c>
      <c r="P277" s="115">
        <v>82.8</v>
      </c>
      <c r="Q277" s="118">
        <v>14</v>
      </c>
      <c r="R277" s="116">
        <v>2</v>
      </c>
      <c r="S277" s="117">
        <v>8</v>
      </c>
      <c r="T277" s="117">
        <v>40</v>
      </c>
      <c r="U277" s="117">
        <v>3</v>
      </c>
      <c r="V277" s="113">
        <v>80.132000000000005</v>
      </c>
      <c r="X277" s="119">
        <f t="shared" si="100"/>
        <v>0.99159734618612771</v>
      </c>
      <c r="Y277" s="119">
        <f t="shared" si="80"/>
        <v>0.98125714427712341</v>
      </c>
      <c r="Z277" s="119">
        <f t="shared" si="81"/>
        <v>0.9716008736138354</v>
      </c>
      <c r="AA277" s="119">
        <f t="shared" si="82"/>
        <v>0.79572807125915734</v>
      </c>
      <c r="AB277" s="119">
        <f t="shared" si="83"/>
        <v>0.47873541175940321</v>
      </c>
      <c r="AC277" s="119">
        <f t="shared" si="84"/>
        <v>0.52749180723503708</v>
      </c>
      <c r="AD277" s="119">
        <f t="shared" si="85"/>
        <v>0.776338623387133</v>
      </c>
      <c r="AE277" s="119">
        <f t="shared" si="86"/>
        <v>0.47621979902198974</v>
      </c>
      <c r="AF277" s="119">
        <f t="shared" si="87"/>
        <v>0.90250396014108247</v>
      </c>
      <c r="AG277" s="119">
        <f t="shared" si="88"/>
        <v>0.96725725064763546</v>
      </c>
      <c r="AH277" s="119">
        <f t="shared" si="89"/>
        <v>1</v>
      </c>
      <c r="AI277" s="119">
        <f t="shared" si="90"/>
        <v>1</v>
      </c>
      <c r="AJ277" s="119">
        <f t="shared" si="91"/>
        <v>0.74667832167832182</v>
      </c>
      <c r="AK277" s="119">
        <f t="shared" si="92"/>
        <v>0.8009615384615385</v>
      </c>
      <c r="AL277" s="119">
        <f t="shared" si="93"/>
        <v>0.33653846153846162</v>
      </c>
      <c r="AM277" s="119">
        <f t="shared" si="94"/>
        <v>0.5714285714285714</v>
      </c>
      <c r="AN277" s="119">
        <f t="shared" si="95"/>
        <v>0.83333333333333337</v>
      </c>
      <c r="AO277" s="119">
        <f t="shared" si="96"/>
        <v>0.6</v>
      </c>
      <c r="AP277" s="119">
        <f t="shared" si="97"/>
        <v>0</v>
      </c>
      <c r="AQ277" s="119">
        <f t="shared" si="98"/>
        <v>0</v>
      </c>
      <c r="AR277" s="119">
        <f t="shared" si="99"/>
        <v>0.7842247755343148</v>
      </c>
    </row>
    <row r="278" spans="1:44" ht="12.6" customHeight="1" x14ac:dyDescent="0.25">
      <c r="A278" s="114">
        <v>275</v>
      </c>
      <c r="B278" s="115">
        <v>261.21888000000001</v>
      </c>
      <c r="C278" s="115">
        <v>261.73055999999997</v>
      </c>
      <c r="D278" s="115">
        <v>110.27328</v>
      </c>
      <c r="E278" s="115">
        <v>48.647039999999997</v>
      </c>
      <c r="F278" s="115">
        <v>27.867839999999998</v>
      </c>
      <c r="G278" s="115">
        <v>1.248</v>
      </c>
      <c r="H278" s="115">
        <v>0.624</v>
      </c>
      <c r="I278" s="115">
        <v>22.152000000000001</v>
      </c>
      <c r="J278" s="115">
        <v>64.321920000000006</v>
      </c>
      <c r="K278" s="115">
        <v>69.700800000000001</v>
      </c>
      <c r="L278" s="115">
        <v>124.80000000000001</v>
      </c>
      <c r="M278" s="115">
        <v>112.32000000000001</v>
      </c>
      <c r="N278" s="115">
        <v>114.4</v>
      </c>
      <c r="O278" s="115">
        <v>12.48</v>
      </c>
      <c r="P278" s="115">
        <v>0</v>
      </c>
      <c r="Q278" s="118">
        <v>18</v>
      </c>
      <c r="R278" s="116">
        <v>1</v>
      </c>
      <c r="S278" s="117">
        <v>9</v>
      </c>
      <c r="T278" s="117">
        <v>30</v>
      </c>
      <c r="U278" s="117">
        <v>3</v>
      </c>
      <c r="V278" s="113">
        <v>134</v>
      </c>
      <c r="X278" s="119">
        <f t="shared" si="100"/>
        <v>0.38760535182818373</v>
      </c>
      <c r="Y278" s="119">
        <f t="shared" si="80"/>
        <v>0.36077729735102632</v>
      </c>
      <c r="Z278" s="119">
        <f t="shared" si="81"/>
        <v>0.72026552637904284</v>
      </c>
      <c r="AA278" s="119">
        <f t="shared" si="82"/>
        <v>0.87462493409971342</v>
      </c>
      <c r="AB278" s="119">
        <f t="shared" si="83"/>
        <v>0.92026736691334443</v>
      </c>
      <c r="AC278" s="119">
        <f t="shared" si="84"/>
        <v>0.98348745046235131</v>
      </c>
      <c r="AD278" s="119">
        <f t="shared" si="85"/>
        <v>0.99415546464056115</v>
      </c>
      <c r="AE278" s="119">
        <f t="shared" si="86"/>
        <v>0.64229222450815182</v>
      </c>
      <c r="AF278" s="119">
        <f t="shared" si="87"/>
        <v>0.2178974967226418</v>
      </c>
      <c r="AG278" s="119">
        <f t="shared" si="88"/>
        <v>0.28096407353492497</v>
      </c>
      <c r="AH278" s="119">
        <f t="shared" si="89"/>
        <v>0</v>
      </c>
      <c r="AI278" s="119">
        <f t="shared" si="90"/>
        <v>1.8181818181818167E-2</v>
      </c>
      <c r="AJ278" s="119">
        <f t="shared" si="91"/>
        <v>0</v>
      </c>
      <c r="AK278" s="119">
        <f t="shared" si="92"/>
        <v>0.9</v>
      </c>
      <c r="AL278" s="119">
        <f t="shared" si="93"/>
        <v>1</v>
      </c>
      <c r="AM278" s="119">
        <f t="shared" si="94"/>
        <v>0</v>
      </c>
      <c r="AN278" s="119">
        <f t="shared" si="95"/>
        <v>1</v>
      </c>
      <c r="AO278" s="119">
        <f t="shared" si="96"/>
        <v>0.5</v>
      </c>
      <c r="AP278" s="119">
        <f t="shared" si="97"/>
        <v>0.5</v>
      </c>
      <c r="AQ278" s="119">
        <f t="shared" si="98"/>
        <v>0</v>
      </c>
      <c r="AR278" s="119">
        <f t="shared" si="99"/>
        <v>0.26093197022558384</v>
      </c>
    </row>
    <row r="279" spans="1:44" ht="12.6" customHeight="1" x14ac:dyDescent="0.25">
      <c r="A279" s="114">
        <v>276</v>
      </c>
      <c r="B279" s="115">
        <v>320.06207999999998</v>
      </c>
      <c r="C279" s="115">
        <v>274.07328000000001</v>
      </c>
      <c r="D279" s="115">
        <v>109.05024</v>
      </c>
      <c r="E279" s="115">
        <v>54.749760000000002</v>
      </c>
      <c r="F279" s="115">
        <v>33.396480000000004</v>
      </c>
      <c r="G279" s="115">
        <v>0</v>
      </c>
      <c r="H279" s="115">
        <v>1.2480000000000002E-2</v>
      </c>
      <c r="I279" s="115">
        <v>16.960319999999999</v>
      </c>
      <c r="J279" s="115">
        <v>52.104000000000006</v>
      </c>
      <c r="K279" s="115">
        <v>53.36448</v>
      </c>
      <c r="L279" s="115">
        <v>121.056</v>
      </c>
      <c r="M279" s="115">
        <v>104</v>
      </c>
      <c r="N279" s="115">
        <v>37.44</v>
      </c>
      <c r="O279" s="115">
        <v>12.48</v>
      </c>
      <c r="P279" s="115">
        <v>16.224</v>
      </c>
      <c r="Q279" s="118">
        <v>15</v>
      </c>
      <c r="R279" s="116">
        <v>1</v>
      </c>
      <c r="S279" s="117">
        <v>9</v>
      </c>
      <c r="T279" s="117">
        <v>30</v>
      </c>
      <c r="U279" s="117">
        <v>3</v>
      </c>
      <c r="V279" s="113">
        <v>122</v>
      </c>
      <c r="X279" s="119">
        <f t="shared" si="100"/>
        <v>0.23819730458571434</v>
      </c>
      <c r="Y279" s="119">
        <f t="shared" si="80"/>
        <v>0.32882809005516617</v>
      </c>
      <c r="Z279" s="119">
        <f t="shared" si="81"/>
        <v>0.72404604277265572</v>
      </c>
      <c r="AA279" s="119">
        <f t="shared" si="82"/>
        <v>0.85129715004960105</v>
      </c>
      <c r="AB279" s="119">
        <f t="shared" si="83"/>
        <v>0.89142559517350639</v>
      </c>
      <c r="AC279" s="119">
        <f t="shared" si="84"/>
        <v>1</v>
      </c>
      <c r="AD279" s="119">
        <f t="shared" si="85"/>
        <v>0.99988310929281121</v>
      </c>
      <c r="AE279" s="119">
        <f t="shared" si="86"/>
        <v>0.7261571226234661</v>
      </c>
      <c r="AF279" s="119">
        <f t="shared" si="87"/>
        <v>0.36686512890942002</v>
      </c>
      <c r="AG279" s="119">
        <f t="shared" si="88"/>
        <v>0.453388814396255</v>
      </c>
      <c r="AH279" s="119">
        <f t="shared" si="89"/>
        <v>3.000000000000011E-2</v>
      </c>
      <c r="AI279" s="119">
        <f t="shared" si="90"/>
        <v>9.0909090909090953E-2</v>
      </c>
      <c r="AJ279" s="119">
        <f t="shared" si="91"/>
        <v>0.67272727272727273</v>
      </c>
      <c r="AK279" s="119">
        <f t="shared" si="92"/>
        <v>0.9</v>
      </c>
      <c r="AL279" s="119">
        <f t="shared" si="93"/>
        <v>0.87</v>
      </c>
      <c r="AM279" s="119">
        <f t="shared" si="94"/>
        <v>0.42857142857142855</v>
      </c>
      <c r="AN279" s="119">
        <f t="shared" si="95"/>
        <v>1</v>
      </c>
      <c r="AO279" s="119">
        <f t="shared" si="96"/>
        <v>0.5</v>
      </c>
      <c r="AP279" s="119">
        <f t="shared" si="97"/>
        <v>0.5</v>
      </c>
      <c r="AQ279" s="119">
        <f t="shared" si="98"/>
        <v>0</v>
      </c>
      <c r="AR279" s="119">
        <f t="shared" si="99"/>
        <v>0.37750421466949807</v>
      </c>
    </row>
    <row r="280" spans="1:44" ht="12.6" customHeight="1" x14ac:dyDescent="0.25">
      <c r="A280" s="114">
        <v>277</v>
      </c>
      <c r="B280" s="115">
        <v>301.99104</v>
      </c>
      <c r="C280" s="115">
        <v>120.8064</v>
      </c>
      <c r="D280" s="115">
        <v>54.936960000000006</v>
      </c>
      <c r="E280" s="115">
        <v>34.869120000000002</v>
      </c>
      <c r="F280" s="115">
        <v>24.68544</v>
      </c>
      <c r="G280" s="115">
        <v>1.23552</v>
      </c>
      <c r="H280" s="115">
        <v>8.0995200000000001</v>
      </c>
      <c r="I280" s="115">
        <v>55.798080000000006</v>
      </c>
      <c r="J280" s="115">
        <v>69.625919999999994</v>
      </c>
      <c r="K280" s="115">
        <v>71.747520000000009</v>
      </c>
      <c r="L280" s="115">
        <v>124.80000000000001</v>
      </c>
      <c r="M280" s="115">
        <v>20.8</v>
      </c>
      <c r="N280" s="115">
        <v>109.2</v>
      </c>
      <c r="O280" s="115">
        <v>12.48</v>
      </c>
      <c r="P280" s="115">
        <v>0</v>
      </c>
      <c r="Q280" s="118">
        <v>18</v>
      </c>
      <c r="R280" s="116">
        <v>1</v>
      </c>
      <c r="S280" s="117">
        <v>10</v>
      </c>
      <c r="T280" s="117">
        <v>30</v>
      </c>
      <c r="U280" s="117">
        <v>3</v>
      </c>
      <c r="V280" s="113">
        <v>121</v>
      </c>
      <c r="X280" s="119">
        <f t="shared" si="100"/>
        <v>0.28408126055752675</v>
      </c>
      <c r="Y280" s="119">
        <f t="shared" si="80"/>
        <v>0.72556035982307043</v>
      </c>
      <c r="Z280" s="119">
        <f t="shared" si="81"/>
        <v>0.89131460484107894</v>
      </c>
      <c r="AA280" s="119">
        <f t="shared" si="82"/>
        <v>0.92729134226193022</v>
      </c>
      <c r="AB280" s="119">
        <f t="shared" si="83"/>
        <v>0.93686928969812711</v>
      </c>
      <c r="AC280" s="119">
        <f t="shared" si="84"/>
        <v>0.98365257595772793</v>
      </c>
      <c r="AD280" s="119">
        <f t="shared" si="85"/>
        <v>0.92413793103448283</v>
      </c>
      <c r="AE280" s="119">
        <f t="shared" si="86"/>
        <v>9.8783173260826779E-2</v>
      </c>
      <c r="AF280" s="119">
        <f t="shared" si="87"/>
        <v>0.15322819776515398</v>
      </c>
      <c r="AG280" s="119">
        <f t="shared" si="88"/>
        <v>0.25936158499309286</v>
      </c>
      <c r="AH280" s="119">
        <f t="shared" si="89"/>
        <v>0</v>
      </c>
      <c r="AI280" s="119">
        <f t="shared" si="90"/>
        <v>0.81818181818181823</v>
      </c>
      <c r="AJ280" s="119">
        <f t="shared" si="91"/>
        <v>4.5454545454545477E-2</v>
      </c>
      <c r="AK280" s="119">
        <f t="shared" si="92"/>
        <v>0.9</v>
      </c>
      <c r="AL280" s="119">
        <f t="shared" si="93"/>
        <v>1</v>
      </c>
      <c r="AM280" s="119">
        <f t="shared" si="94"/>
        <v>0</v>
      </c>
      <c r="AN280" s="119">
        <f t="shared" si="95"/>
        <v>1</v>
      </c>
      <c r="AO280" s="119">
        <f t="shared" si="96"/>
        <v>0.4</v>
      </c>
      <c r="AP280" s="119">
        <f t="shared" si="97"/>
        <v>0.5</v>
      </c>
      <c r="AQ280" s="119">
        <f t="shared" si="98"/>
        <v>0</v>
      </c>
      <c r="AR280" s="119">
        <f t="shared" si="99"/>
        <v>0.3872185683731576</v>
      </c>
    </row>
    <row r="281" spans="1:44" ht="12.6" customHeight="1" x14ac:dyDescent="0.25">
      <c r="A281" s="114">
        <v>278</v>
      </c>
      <c r="B281" s="115">
        <v>37.442160000000001</v>
      </c>
      <c r="C281" s="115">
        <v>23.954039999999999</v>
      </c>
      <c r="D281" s="115">
        <v>20.468159999999997</v>
      </c>
      <c r="E281" s="115">
        <v>32.407919999999997</v>
      </c>
      <c r="F281" s="115">
        <v>68.086439999999996</v>
      </c>
      <c r="G281" s="115">
        <v>36.73836</v>
      </c>
      <c r="H281" s="115">
        <v>38.833199999999998</v>
      </c>
      <c r="I281" s="115">
        <v>27.920159999999996</v>
      </c>
      <c r="J281" s="115">
        <v>34.693199999999997</v>
      </c>
      <c r="K281" s="115">
        <v>10.449359999999999</v>
      </c>
      <c r="L281" s="115">
        <v>66.239999999999995</v>
      </c>
      <c r="M281" s="115">
        <v>8.2799999999999994</v>
      </c>
      <c r="N281" s="115">
        <v>9.9359999999999999</v>
      </c>
      <c r="O281" s="115">
        <v>0</v>
      </c>
      <c r="P281" s="115">
        <v>82.8</v>
      </c>
      <c r="Q281" s="118">
        <v>12</v>
      </c>
      <c r="R281" s="116">
        <v>2</v>
      </c>
      <c r="S281" s="117">
        <v>8</v>
      </c>
      <c r="T281" s="117">
        <v>40</v>
      </c>
      <c r="U281" s="117">
        <v>3</v>
      </c>
      <c r="V281" s="113">
        <v>83.050240000000002</v>
      </c>
      <c r="X281" s="119">
        <f t="shared" si="100"/>
        <v>0.95579407632863345</v>
      </c>
      <c r="Y281" s="119">
        <f t="shared" si="80"/>
        <v>0.97626329456786431</v>
      </c>
      <c r="Z281" s="119">
        <f t="shared" si="81"/>
        <v>0.99786047698603231</v>
      </c>
      <c r="AA281" s="119">
        <f t="shared" si="82"/>
        <v>0.93669933445297571</v>
      </c>
      <c r="AB281" s="119">
        <f t="shared" si="83"/>
        <v>0.7104552465915559</v>
      </c>
      <c r="AC281" s="119">
        <f t="shared" si="84"/>
        <v>0.51390705975002537</v>
      </c>
      <c r="AD281" s="119">
        <f t="shared" si="85"/>
        <v>0.63627882929460955</v>
      </c>
      <c r="AE281" s="119">
        <f t="shared" si="86"/>
        <v>0.54911503509878323</v>
      </c>
      <c r="AF281" s="119">
        <f t="shared" si="87"/>
        <v>0.5791472236094638</v>
      </c>
      <c r="AG281" s="119">
        <f t="shared" si="88"/>
        <v>0.90634446444674854</v>
      </c>
      <c r="AH281" s="119">
        <f t="shared" si="89"/>
        <v>0.46923076923076934</v>
      </c>
      <c r="AI281" s="119">
        <f t="shared" si="90"/>
        <v>0.92762237762237765</v>
      </c>
      <c r="AJ281" s="119">
        <f t="shared" si="91"/>
        <v>0.91314685314685307</v>
      </c>
      <c r="AK281" s="119">
        <f t="shared" si="92"/>
        <v>1</v>
      </c>
      <c r="AL281" s="119">
        <f t="shared" si="93"/>
        <v>0.33653846153846162</v>
      </c>
      <c r="AM281" s="119">
        <f t="shared" si="94"/>
        <v>0.8571428571428571</v>
      </c>
      <c r="AN281" s="119">
        <f t="shared" si="95"/>
        <v>0.83333333333333337</v>
      </c>
      <c r="AO281" s="119">
        <f t="shared" si="96"/>
        <v>0.6</v>
      </c>
      <c r="AP281" s="119">
        <f t="shared" si="97"/>
        <v>0</v>
      </c>
      <c r="AQ281" s="119">
        <f t="shared" si="98"/>
        <v>0</v>
      </c>
      <c r="AR281" s="119">
        <f t="shared" si="99"/>
        <v>0.75587595998214752</v>
      </c>
    </row>
    <row r="282" spans="1:44" ht="12.6" customHeight="1" x14ac:dyDescent="0.25">
      <c r="A282" s="114">
        <v>279</v>
      </c>
      <c r="B282" s="115">
        <v>20.73312</v>
      </c>
      <c r="C282" s="115">
        <v>15.301439999999999</v>
      </c>
      <c r="D282" s="115">
        <v>27.580680000000001</v>
      </c>
      <c r="E282" s="115">
        <v>62.464320000000001</v>
      </c>
      <c r="F282" s="115">
        <v>135.52704</v>
      </c>
      <c r="G282" s="115">
        <v>39.238919999999993</v>
      </c>
      <c r="H282" s="115">
        <v>70.835399999999993</v>
      </c>
      <c r="I282" s="115">
        <v>34.651800000000001</v>
      </c>
      <c r="J282" s="115">
        <v>16.452359999999999</v>
      </c>
      <c r="K282" s="115">
        <v>1.6311599999999999</v>
      </c>
      <c r="L282" s="115">
        <v>0</v>
      </c>
      <c r="M282" s="115">
        <v>11.592000000000001</v>
      </c>
      <c r="N282" s="115">
        <v>28.979999999999997</v>
      </c>
      <c r="O282" s="115">
        <v>41.4</v>
      </c>
      <c r="P282" s="115">
        <v>24.839999999999996</v>
      </c>
      <c r="Q282" s="118">
        <v>11</v>
      </c>
      <c r="R282" s="116">
        <v>2</v>
      </c>
      <c r="S282" s="117">
        <v>8</v>
      </c>
      <c r="T282" s="117">
        <v>40</v>
      </c>
      <c r="U282" s="117">
        <v>3</v>
      </c>
      <c r="V282" s="113">
        <v>82.524000000000001</v>
      </c>
      <c r="X282" s="119">
        <f t="shared" si="100"/>
        <v>0.99821979480921086</v>
      </c>
      <c r="Y282" s="119">
        <f t="shared" si="80"/>
        <v>0.99866060334973406</v>
      </c>
      <c r="Z282" s="119">
        <f t="shared" si="81"/>
        <v>0.97587509755453405</v>
      </c>
      <c r="AA282" s="119">
        <f t="shared" si="82"/>
        <v>0.82180807145487045</v>
      </c>
      <c r="AB282" s="119">
        <f t="shared" si="83"/>
        <v>0.35863158088032759</v>
      </c>
      <c r="AC282" s="119">
        <f t="shared" si="84"/>
        <v>0.48082162635910991</v>
      </c>
      <c r="AD282" s="119">
        <f t="shared" si="85"/>
        <v>0.33653846153846162</v>
      </c>
      <c r="AE282" s="119">
        <f t="shared" si="86"/>
        <v>0.44037406825395187</v>
      </c>
      <c r="AF282" s="119">
        <f t="shared" si="87"/>
        <v>0.801549624664461</v>
      </c>
      <c r="AG282" s="119">
        <f t="shared" si="88"/>
        <v>0.99941780347679821</v>
      </c>
      <c r="AH282" s="119">
        <f t="shared" si="89"/>
        <v>1</v>
      </c>
      <c r="AI282" s="119">
        <f t="shared" si="90"/>
        <v>0.89867132867132871</v>
      </c>
      <c r="AJ282" s="119">
        <f t="shared" si="91"/>
        <v>0.74667832167832182</v>
      </c>
      <c r="AK282" s="119">
        <f t="shared" si="92"/>
        <v>0.66826923076923073</v>
      </c>
      <c r="AL282" s="119">
        <f t="shared" si="93"/>
        <v>0.8009615384615385</v>
      </c>
      <c r="AM282" s="119">
        <f t="shared" si="94"/>
        <v>1</v>
      </c>
      <c r="AN282" s="119">
        <f t="shared" si="95"/>
        <v>0.83333333333333337</v>
      </c>
      <c r="AO282" s="119">
        <f t="shared" si="96"/>
        <v>0.6</v>
      </c>
      <c r="AP282" s="119">
        <f t="shared" si="97"/>
        <v>0</v>
      </c>
      <c r="AQ282" s="119">
        <f t="shared" si="98"/>
        <v>0</v>
      </c>
      <c r="AR282" s="119">
        <f t="shared" si="99"/>
        <v>0.7609880414751613</v>
      </c>
    </row>
    <row r="283" spans="1:44" ht="12.6" customHeight="1" x14ac:dyDescent="0.25">
      <c r="A283" s="114">
        <v>280</v>
      </c>
      <c r="B283" s="115">
        <v>22.438800000000001</v>
      </c>
      <c r="C283" s="115">
        <v>16.26192</v>
      </c>
      <c r="D283" s="115">
        <v>31.19904</v>
      </c>
      <c r="E283" s="115">
        <v>58.365719999999989</v>
      </c>
      <c r="F283" s="115">
        <v>104.75028</v>
      </c>
      <c r="G283" s="115">
        <v>50.143680000000003</v>
      </c>
      <c r="H283" s="115">
        <v>51.435359999999996</v>
      </c>
      <c r="I283" s="115">
        <v>35.943480000000001</v>
      </c>
      <c r="J283" s="115">
        <v>18.240840000000002</v>
      </c>
      <c r="K283" s="115">
        <v>8.8264800000000001</v>
      </c>
      <c r="L283" s="115">
        <v>12.419999999999998</v>
      </c>
      <c r="M283" s="115">
        <v>8.2799999999999994</v>
      </c>
      <c r="N283" s="115">
        <v>37.26</v>
      </c>
      <c r="O283" s="115">
        <v>57.959999999999994</v>
      </c>
      <c r="P283" s="115">
        <v>74.52</v>
      </c>
      <c r="Q283" s="118">
        <v>12</v>
      </c>
      <c r="R283" s="116">
        <v>3</v>
      </c>
      <c r="S283" s="117">
        <v>8</v>
      </c>
      <c r="T283" s="117">
        <v>40</v>
      </c>
      <c r="U283" s="117">
        <v>3</v>
      </c>
      <c r="V283" s="113">
        <v>72.955999999999989</v>
      </c>
      <c r="X283" s="119">
        <f t="shared" si="100"/>
        <v>0.99388892364617865</v>
      </c>
      <c r="Y283" s="119">
        <f t="shared" si="80"/>
        <v>0.99617439491078974</v>
      </c>
      <c r="Z283" s="119">
        <f t="shared" si="81"/>
        <v>0.96469045167378353</v>
      </c>
      <c r="AA283" s="119">
        <f t="shared" si="82"/>
        <v>0.83747506186370302</v>
      </c>
      <c r="AB283" s="119">
        <f t="shared" si="83"/>
        <v>0.5191875741827997</v>
      </c>
      <c r="AC283" s="119">
        <f t="shared" si="84"/>
        <v>0.33653846153846145</v>
      </c>
      <c r="AD283" s="119">
        <f t="shared" si="85"/>
        <v>0.51824394191431022</v>
      </c>
      <c r="AE283" s="119">
        <f t="shared" si="86"/>
        <v>0.41950864288151191</v>
      </c>
      <c r="AF283" s="119">
        <f t="shared" si="87"/>
        <v>0.77974348820151063</v>
      </c>
      <c r="AG283" s="119">
        <f t="shared" si="88"/>
        <v>0.92347345454054175</v>
      </c>
      <c r="AH283" s="119">
        <f t="shared" si="89"/>
        <v>0.90048076923076925</v>
      </c>
      <c r="AI283" s="119">
        <f t="shared" si="90"/>
        <v>0.92762237762237765</v>
      </c>
      <c r="AJ283" s="119">
        <f t="shared" si="91"/>
        <v>0.67430069930069936</v>
      </c>
      <c r="AK283" s="119">
        <f t="shared" si="92"/>
        <v>0.53557692307692317</v>
      </c>
      <c r="AL283" s="119">
        <f t="shared" si="93"/>
        <v>0.40288461538461545</v>
      </c>
      <c r="AM283" s="119">
        <f t="shared" si="94"/>
        <v>0.8571428571428571</v>
      </c>
      <c r="AN283" s="119">
        <f t="shared" si="95"/>
        <v>0.66666666666666663</v>
      </c>
      <c r="AO283" s="119">
        <f t="shared" si="96"/>
        <v>0.6</v>
      </c>
      <c r="AP283" s="119">
        <f t="shared" si="97"/>
        <v>0</v>
      </c>
      <c r="AQ283" s="119">
        <f t="shared" si="98"/>
        <v>0</v>
      </c>
      <c r="AR283" s="119">
        <f t="shared" si="99"/>
        <v>0.85393497771177573</v>
      </c>
    </row>
    <row r="284" spans="1:44" ht="12.6" customHeight="1" x14ac:dyDescent="0.25">
      <c r="A284" s="114">
        <v>281</v>
      </c>
      <c r="B284" s="115">
        <v>251.172</v>
      </c>
      <c r="C284" s="115">
        <v>251.66399999999999</v>
      </c>
      <c r="D284" s="115">
        <v>106.032</v>
      </c>
      <c r="E284" s="115">
        <v>46.775999999999996</v>
      </c>
      <c r="F284" s="115">
        <v>26.795999999999996</v>
      </c>
      <c r="G284" s="115">
        <v>1.2</v>
      </c>
      <c r="H284" s="115">
        <v>0.6</v>
      </c>
      <c r="I284" s="115">
        <v>21.3</v>
      </c>
      <c r="J284" s="115">
        <v>61.847999999999999</v>
      </c>
      <c r="K284" s="115">
        <v>67.02</v>
      </c>
      <c r="L284" s="115">
        <v>120</v>
      </c>
      <c r="M284" s="115">
        <v>108</v>
      </c>
      <c r="N284" s="115">
        <v>110</v>
      </c>
      <c r="O284" s="115">
        <v>12</v>
      </c>
      <c r="P284" s="115">
        <v>0</v>
      </c>
      <c r="Q284" s="116">
        <v>18</v>
      </c>
      <c r="R284" s="116">
        <v>1</v>
      </c>
      <c r="S284" s="117">
        <v>9</v>
      </c>
      <c r="T284" s="117">
        <v>30</v>
      </c>
      <c r="U284" s="117">
        <v>1</v>
      </c>
      <c r="V284" s="113">
        <v>135</v>
      </c>
      <c r="X284" s="119">
        <f t="shared" si="100"/>
        <v>0.41311526158291195</v>
      </c>
      <c r="Y284" s="119">
        <f t="shared" ref="Y284:Y347" si="101">($Y$1-C284)/($Y$1-$Y$2)</f>
        <v>0.38683465036528997</v>
      </c>
      <c r="Z284" s="119">
        <f t="shared" ref="Z284:Z347" si="102">($Z$1-D284)/($Z$1-$Z$2)</f>
        <v>0.73337566878640692</v>
      </c>
      <c r="AA284" s="119">
        <f t="shared" ref="AA284:AA347" si="103">($AA$1-E284)/($AA$1-$AA$2)</f>
        <v>0.88177702645674805</v>
      </c>
      <c r="AB284" s="119">
        <f t="shared" ref="AB284:AB347" si="104">($AB$1-F284)/($AB$1-$AB$2)</f>
        <v>0.92585893457223134</v>
      </c>
      <c r="AC284" s="119">
        <f t="shared" ref="AC284:AC347" si="105">($AC$1-G284)/($AC$1-$AC$2)</f>
        <v>0.98412254852149172</v>
      </c>
      <c r="AD284" s="119">
        <f t="shared" ref="AD284:AD347" si="106">($AD$1-H284)/($AD$1-$AD$2)</f>
        <v>0.99438025446207801</v>
      </c>
      <c r="AE284" s="119">
        <f t="shared" ref="AE284:AE347" si="107">($AE$1-I284)/($AE$1-$AE$2)</f>
        <v>0.65605518624582593</v>
      </c>
      <c r="AF284" s="119">
        <f t="shared" ref="AF284:AF347" si="108">($AF$1-J284)/($AF$1-$AF$2)</f>
        <v>0.2480608964354829</v>
      </c>
      <c r="AG284" s="119">
        <f t="shared" ref="AG284:AG347" si="109">($AG$1-K284)/($AG$1-$AG$2)</f>
        <v>0.30925907787501222</v>
      </c>
      <c r="AH284" s="119">
        <f t="shared" ref="AH284:AH347" si="110">($AH$1-L284)/($AH$1-$AH$2)</f>
        <v>3.8461538461538547E-2</v>
      </c>
      <c r="AI284" s="119">
        <f t="shared" ref="AI284:AI347" si="111">($AI$1-M284)/($AI$1-$AI$2)</f>
        <v>5.5944055944055993E-2</v>
      </c>
      <c r="AJ284" s="119">
        <f t="shared" ref="AJ284:AJ347" si="112">($AJ$1-N284)/($AJ$1-$AJ$2)</f>
        <v>3.8461538461538512E-2</v>
      </c>
      <c r="AK284" s="119">
        <f t="shared" ref="AK284:AK347" si="113">($AK$1-O284)/($AK$1-$AK$2)</f>
        <v>0.90384615384615385</v>
      </c>
      <c r="AL284" s="119">
        <f t="shared" ref="AL284:AL347" si="114">($AL$1-P284)/($AL$1-$AL$2)</f>
        <v>1</v>
      </c>
      <c r="AM284" s="119">
        <f t="shared" ref="AM284:AM347" si="115">($AM$1-Q284)/($AM$1-$AM$2)</f>
        <v>0</v>
      </c>
      <c r="AN284" s="119">
        <f t="shared" ref="AN284:AN347" si="116">($AN$1-R284)/($AN$1-$AN$2)</f>
        <v>1</v>
      </c>
      <c r="AO284" s="119">
        <f t="shared" ref="AO284:AO347" si="117">($AO$1-S284)/($AO$1-$AO$2)</f>
        <v>0.5</v>
      </c>
      <c r="AP284" s="119">
        <f t="shared" ref="AP284:AP347" si="118">($AP$1-T284)/($AP$1-$AP$2)</f>
        <v>0.5</v>
      </c>
      <c r="AQ284" s="119">
        <f t="shared" ref="AQ284:AQ347" si="119">($AQ$1-U284)/($AQ$1-$AQ$2)</f>
        <v>1</v>
      </c>
      <c r="AR284" s="119">
        <f t="shared" ref="AR284:AR347" si="120">($AR$1-V284)/($AR$1-$AR$2)</f>
        <v>0.25121761652192431</v>
      </c>
    </row>
    <row r="285" spans="1:44" ht="12.6" customHeight="1" x14ac:dyDescent="0.25">
      <c r="A285" s="114">
        <v>282</v>
      </c>
      <c r="B285" s="115">
        <v>307.75199999999995</v>
      </c>
      <c r="C285" s="115">
        <v>263.53199999999998</v>
      </c>
      <c r="D285" s="115">
        <v>104.85599999999999</v>
      </c>
      <c r="E285" s="115">
        <v>52.643999999999998</v>
      </c>
      <c r="F285" s="115">
        <v>32.112000000000002</v>
      </c>
      <c r="G285" s="115">
        <v>0</v>
      </c>
      <c r="H285" s="115">
        <v>1.2E-2</v>
      </c>
      <c r="I285" s="115">
        <v>16.308</v>
      </c>
      <c r="J285" s="115">
        <v>50.1</v>
      </c>
      <c r="K285" s="115">
        <v>51.311999999999998</v>
      </c>
      <c r="L285" s="115">
        <v>116.39999999999999</v>
      </c>
      <c r="M285" s="115">
        <v>100</v>
      </c>
      <c r="N285" s="115">
        <v>36</v>
      </c>
      <c r="O285" s="115">
        <v>12</v>
      </c>
      <c r="P285" s="115">
        <v>15.6</v>
      </c>
      <c r="Q285" s="116">
        <v>15</v>
      </c>
      <c r="R285" s="116">
        <v>2</v>
      </c>
      <c r="S285" s="117">
        <v>9</v>
      </c>
      <c r="T285" s="117">
        <v>30</v>
      </c>
      <c r="U285" s="117">
        <v>1</v>
      </c>
      <c r="V285" s="113">
        <v>115.19999999999999</v>
      </c>
      <c r="X285" s="119">
        <f t="shared" si="100"/>
        <v>0.26945367769592221</v>
      </c>
      <c r="Y285" s="119">
        <f t="shared" si="101"/>
        <v>0.35611425873465535</v>
      </c>
      <c r="Z285" s="119">
        <f t="shared" si="102"/>
        <v>0.73701078070334225</v>
      </c>
      <c r="AA285" s="119">
        <f t="shared" si="103"/>
        <v>0.85934646487010158</v>
      </c>
      <c r="AB285" s="119">
        <f t="shared" si="104"/>
        <v>0.89812646174546396</v>
      </c>
      <c r="AC285" s="119">
        <f t="shared" si="105"/>
        <v>1</v>
      </c>
      <c r="AD285" s="119">
        <f t="shared" si="106"/>
        <v>0.99988760508924157</v>
      </c>
      <c r="AE285" s="119">
        <f t="shared" si="107"/>
        <v>0.73669451135670494</v>
      </c>
      <c r="AF285" s="119">
        <f t="shared" si="108"/>
        <v>0.39129900430738496</v>
      </c>
      <c r="AG285" s="119">
        <f t="shared" si="109"/>
        <v>0.47505209793398334</v>
      </c>
      <c r="AH285" s="119">
        <f t="shared" si="110"/>
        <v>6.7307692307692457E-2</v>
      </c>
      <c r="AI285" s="119">
        <f t="shared" si="111"/>
        <v>0.12587412587412591</v>
      </c>
      <c r="AJ285" s="119">
        <f t="shared" si="112"/>
        <v>0.68531468531468531</v>
      </c>
      <c r="AK285" s="119">
        <f t="shared" si="113"/>
        <v>0.90384615384615385</v>
      </c>
      <c r="AL285" s="119">
        <f t="shared" si="114"/>
        <v>0.87500000000000011</v>
      </c>
      <c r="AM285" s="119">
        <f t="shared" si="115"/>
        <v>0.42857142857142855</v>
      </c>
      <c r="AN285" s="119">
        <f t="shared" si="116"/>
        <v>0.83333333333333337</v>
      </c>
      <c r="AO285" s="119">
        <f t="shared" si="117"/>
        <v>0.5</v>
      </c>
      <c r="AP285" s="119">
        <f t="shared" si="118"/>
        <v>0.5</v>
      </c>
      <c r="AQ285" s="119">
        <f t="shared" si="119"/>
        <v>1</v>
      </c>
      <c r="AR285" s="119">
        <f t="shared" si="120"/>
        <v>0.44356181985438292</v>
      </c>
    </row>
    <row r="286" spans="1:44" ht="12.6" customHeight="1" x14ac:dyDescent="0.25">
      <c r="A286" s="114">
        <v>283</v>
      </c>
      <c r="B286" s="115">
        <v>290.37599999999998</v>
      </c>
      <c r="C286" s="115">
        <v>116.16</v>
      </c>
      <c r="D286" s="115">
        <v>52.824000000000005</v>
      </c>
      <c r="E286" s="115">
        <v>33.527999999999999</v>
      </c>
      <c r="F286" s="115">
        <v>23.736000000000001</v>
      </c>
      <c r="G286" s="115">
        <v>1.1879999999999999</v>
      </c>
      <c r="H286" s="115">
        <v>7.7880000000000003</v>
      </c>
      <c r="I286" s="115">
        <v>53.652000000000001</v>
      </c>
      <c r="J286" s="115">
        <v>66.947999999999993</v>
      </c>
      <c r="K286" s="115">
        <v>68.988</v>
      </c>
      <c r="L286" s="115">
        <v>120</v>
      </c>
      <c r="M286" s="115">
        <v>20</v>
      </c>
      <c r="N286" s="115">
        <v>105</v>
      </c>
      <c r="O286" s="115">
        <v>12</v>
      </c>
      <c r="P286" s="115">
        <v>0</v>
      </c>
      <c r="Q286" s="116">
        <v>18</v>
      </c>
      <c r="R286" s="116">
        <v>1</v>
      </c>
      <c r="S286" s="117">
        <v>10</v>
      </c>
      <c r="T286" s="117">
        <v>30</v>
      </c>
      <c r="U286" s="117">
        <v>1</v>
      </c>
      <c r="V286" s="113">
        <v>111.6</v>
      </c>
      <c r="X286" s="119">
        <f t="shared" si="100"/>
        <v>0.31357286613035718</v>
      </c>
      <c r="Y286" s="119">
        <f t="shared" si="101"/>
        <v>0.73758759504994775</v>
      </c>
      <c r="Z286" s="119">
        <f t="shared" si="102"/>
        <v>0.89784593653836453</v>
      </c>
      <c r="AA286" s="119">
        <f t="shared" si="103"/>
        <v>0.93241780353580273</v>
      </c>
      <c r="AB286" s="119">
        <f t="shared" si="104"/>
        <v>0.94182232186529158</v>
      </c>
      <c r="AC286" s="119">
        <f t="shared" si="105"/>
        <v>0.9842813230362768</v>
      </c>
      <c r="AD286" s="119">
        <f t="shared" si="106"/>
        <v>0.92705570291777195</v>
      </c>
      <c r="AE286" s="119">
        <f t="shared" si="107"/>
        <v>0.13345032927724421</v>
      </c>
      <c r="AF286" s="119">
        <f t="shared" si="108"/>
        <v>0.18587887820712914</v>
      </c>
      <c r="AG286" s="119">
        <f t="shared" si="109"/>
        <v>0.28848745427709682</v>
      </c>
      <c r="AH286" s="119">
        <f t="shared" si="110"/>
        <v>3.8461538461538547E-2</v>
      </c>
      <c r="AI286" s="119">
        <f t="shared" si="111"/>
        <v>0.82517482517482521</v>
      </c>
      <c r="AJ286" s="119">
        <f t="shared" si="112"/>
        <v>8.2167832167832217E-2</v>
      </c>
      <c r="AK286" s="119">
        <f t="shared" si="113"/>
        <v>0.90384615384615385</v>
      </c>
      <c r="AL286" s="119">
        <f t="shared" si="114"/>
        <v>1</v>
      </c>
      <c r="AM286" s="119">
        <f t="shared" si="115"/>
        <v>0</v>
      </c>
      <c r="AN286" s="119">
        <f t="shared" si="116"/>
        <v>1</v>
      </c>
      <c r="AO286" s="119">
        <f t="shared" si="117"/>
        <v>0.4</v>
      </c>
      <c r="AP286" s="119">
        <f t="shared" si="118"/>
        <v>0.5</v>
      </c>
      <c r="AQ286" s="119">
        <f t="shared" si="119"/>
        <v>1</v>
      </c>
      <c r="AR286" s="119">
        <f t="shared" si="120"/>
        <v>0.47853349318755717</v>
      </c>
    </row>
    <row r="287" spans="1:44" ht="12.6" customHeight="1" x14ac:dyDescent="0.25">
      <c r="A287" s="114">
        <v>284</v>
      </c>
      <c r="B287" s="115">
        <v>33.828000000000003</v>
      </c>
      <c r="C287" s="115">
        <v>31.92</v>
      </c>
      <c r="D287" s="115">
        <v>41.975999999999992</v>
      </c>
      <c r="E287" s="115">
        <v>100.41600000000001</v>
      </c>
      <c r="F287" s="115">
        <v>167.54400000000001</v>
      </c>
      <c r="G287" s="115">
        <v>51.756</v>
      </c>
      <c r="H287" s="115">
        <v>34.607999999999997</v>
      </c>
      <c r="I287" s="115">
        <v>47.003999999999998</v>
      </c>
      <c r="J287" s="115">
        <v>11.843999999999999</v>
      </c>
      <c r="K287" s="115">
        <v>6.78</v>
      </c>
      <c r="L287" s="115">
        <v>0</v>
      </c>
      <c r="M287" s="115">
        <v>10</v>
      </c>
      <c r="N287" s="115">
        <v>40</v>
      </c>
      <c r="O287" s="115">
        <v>36</v>
      </c>
      <c r="P287" s="115">
        <v>120</v>
      </c>
      <c r="Q287" s="116">
        <v>15</v>
      </c>
      <c r="R287" s="116">
        <v>5</v>
      </c>
      <c r="S287" s="117">
        <v>12</v>
      </c>
      <c r="T287" s="117">
        <v>30</v>
      </c>
      <c r="U287" s="117">
        <v>1</v>
      </c>
      <c r="V287" s="113">
        <v>102.84</v>
      </c>
      <c r="X287" s="119">
        <f t="shared" si="100"/>
        <v>0.96497074564678487</v>
      </c>
      <c r="Y287" s="119">
        <f t="shared" si="101"/>
        <v>0.95564335768599962</v>
      </c>
      <c r="Z287" s="119">
        <f t="shared" si="102"/>
        <v>0.93137798932315707</v>
      </c>
      <c r="AA287" s="119">
        <f t="shared" si="103"/>
        <v>0.67673692360948867</v>
      </c>
      <c r="AB287" s="119">
        <f t="shared" si="104"/>
        <v>0.19160572061025621</v>
      </c>
      <c r="AC287" s="119">
        <f t="shared" si="105"/>
        <v>0.31520551773193778</v>
      </c>
      <c r="AD287" s="119">
        <f t="shared" si="106"/>
        <v>0.67585307737265654</v>
      </c>
      <c r="AE287" s="119">
        <f t="shared" si="107"/>
        <v>0.24084019973740534</v>
      </c>
      <c r="AF287" s="119">
        <f t="shared" si="108"/>
        <v>0.85773729633560158</v>
      </c>
      <c r="AG287" s="119">
        <f t="shared" si="109"/>
        <v>0.94507340995754474</v>
      </c>
      <c r="AH287" s="119">
        <f t="shared" si="110"/>
        <v>1</v>
      </c>
      <c r="AI287" s="119">
        <f t="shared" si="111"/>
        <v>0.91258741258741261</v>
      </c>
      <c r="AJ287" s="119">
        <f t="shared" si="112"/>
        <v>0.65034965034965042</v>
      </c>
      <c r="AK287" s="119">
        <f t="shared" si="113"/>
        <v>0.71153846153846156</v>
      </c>
      <c r="AL287" s="119">
        <f t="shared" si="114"/>
        <v>3.8461538461538547E-2</v>
      </c>
      <c r="AM287" s="119">
        <f t="shared" si="115"/>
        <v>0.42857142857142855</v>
      </c>
      <c r="AN287" s="119">
        <f t="shared" si="116"/>
        <v>0.33333333333333331</v>
      </c>
      <c r="AO287" s="119">
        <f t="shared" si="117"/>
        <v>0.2</v>
      </c>
      <c r="AP287" s="119">
        <f t="shared" si="118"/>
        <v>0.5</v>
      </c>
      <c r="AQ287" s="119">
        <f t="shared" si="119"/>
        <v>1</v>
      </c>
      <c r="AR287" s="119">
        <f t="shared" si="120"/>
        <v>0.56363123163161444</v>
      </c>
    </row>
    <row r="288" spans="1:44" ht="12.6" customHeight="1" x14ac:dyDescent="0.25">
      <c r="A288" s="114">
        <v>285</v>
      </c>
      <c r="B288" s="115">
        <v>117.35999999999999</v>
      </c>
      <c r="C288" s="115">
        <v>48.54</v>
      </c>
      <c r="D288" s="115">
        <v>31.379999999999995</v>
      </c>
      <c r="E288" s="115">
        <v>26.387999999999998</v>
      </c>
      <c r="F288" s="115">
        <v>74.543999999999997</v>
      </c>
      <c r="G288" s="115">
        <v>8.3759999999999994</v>
      </c>
      <c r="H288" s="115">
        <v>39.311999999999998</v>
      </c>
      <c r="I288" s="115">
        <v>39.672000000000004</v>
      </c>
      <c r="J288" s="115">
        <v>79.031999999999996</v>
      </c>
      <c r="K288" s="115">
        <v>32.351999999999997</v>
      </c>
      <c r="L288" s="115">
        <v>36</v>
      </c>
      <c r="M288" s="115">
        <v>100</v>
      </c>
      <c r="N288" s="115">
        <v>10</v>
      </c>
      <c r="O288" s="115">
        <v>18</v>
      </c>
      <c r="P288" s="115">
        <v>48</v>
      </c>
      <c r="Q288" s="116">
        <v>15</v>
      </c>
      <c r="R288" s="116">
        <v>6</v>
      </c>
      <c r="S288" s="117">
        <v>11</v>
      </c>
      <c r="T288" s="117">
        <v>30</v>
      </c>
      <c r="U288" s="117">
        <v>1</v>
      </c>
      <c r="V288" s="113">
        <v>97.68</v>
      </c>
      <c r="X288" s="119">
        <f t="shared" si="100"/>
        <v>0.75287566920196258</v>
      </c>
      <c r="Y288" s="119">
        <f t="shared" si="101"/>
        <v>0.91262238457333122</v>
      </c>
      <c r="Z288" s="119">
        <f t="shared" si="102"/>
        <v>0.96413108955432048</v>
      </c>
      <c r="AA288" s="119">
        <f t="shared" si="103"/>
        <v>0.95971061364634391</v>
      </c>
      <c r="AB288" s="119">
        <f t="shared" si="104"/>
        <v>0.67676749128169511</v>
      </c>
      <c r="AC288" s="119">
        <f t="shared" si="105"/>
        <v>0.88917538868001211</v>
      </c>
      <c r="AD288" s="119">
        <f t="shared" si="106"/>
        <v>0.6317942723553478</v>
      </c>
      <c r="AE288" s="119">
        <f t="shared" si="107"/>
        <v>0.35927920849400885</v>
      </c>
      <c r="AF288" s="119">
        <f t="shared" si="108"/>
        <v>3.8544072663711904E-2</v>
      </c>
      <c r="AG288" s="119">
        <f t="shared" si="109"/>
        <v>0.67516895942609523</v>
      </c>
      <c r="AH288" s="119">
        <f t="shared" si="110"/>
        <v>0.71153846153846156</v>
      </c>
      <c r="AI288" s="119">
        <f t="shared" si="111"/>
        <v>0.12587412587412591</v>
      </c>
      <c r="AJ288" s="119">
        <f t="shared" si="112"/>
        <v>0.91258741258741261</v>
      </c>
      <c r="AK288" s="119">
        <f t="shared" si="113"/>
        <v>0.85576923076923084</v>
      </c>
      <c r="AL288" s="119">
        <f t="shared" si="114"/>
        <v>0.61538461538461542</v>
      </c>
      <c r="AM288" s="119">
        <f t="shared" si="115"/>
        <v>0.42857142857142855</v>
      </c>
      <c r="AN288" s="119">
        <f t="shared" si="116"/>
        <v>0.16666666666666666</v>
      </c>
      <c r="AO288" s="119">
        <f t="shared" si="117"/>
        <v>0.3</v>
      </c>
      <c r="AP288" s="119">
        <f t="shared" si="118"/>
        <v>0.5</v>
      </c>
      <c r="AQ288" s="119">
        <f t="shared" si="119"/>
        <v>1</v>
      </c>
      <c r="AR288" s="119">
        <f t="shared" si="120"/>
        <v>0.61375729674249757</v>
      </c>
    </row>
    <row r="289" spans="1:44" ht="12.6" customHeight="1" x14ac:dyDescent="0.25">
      <c r="A289" s="114">
        <v>286</v>
      </c>
      <c r="B289" s="115">
        <v>294.22800000000001</v>
      </c>
      <c r="C289" s="115">
        <v>262.524</v>
      </c>
      <c r="D289" s="115">
        <v>129.84</v>
      </c>
      <c r="E289" s="115">
        <v>55.295999999999999</v>
      </c>
      <c r="F289" s="115">
        <v>32.951999999999998</v>
      </c>
      <c r="G289" s="115">
        <v>0</v>
      </c>
      <c r="H289" s="115">
        <v>0</v>
      </c>
      <c r="I289" s="115">
        <v>2.76</v>
      </c>
      <c r="J289" s="115">
        <v>42.263999999999996</v>
      </c>
      <c r="K289" s="115">
        <v>55.859999999999992</v>
      </c>
      <c r="L289" s="115">
        <v>120</v>
      </c>
      <c r="M289" s="115">
        <v>105</v>
      </c>
      <c r="N289" s="115">
        <v>14</v>
      </c>
      <c r="O289" s="115">
        <v>0</v>
      </c>
      <c r="P289" s="115">
        <v>26.4</v>
      </c>
      <c r="Q289" s="116">
        <v>15</v>
      </c>
      <c r="R289" s="116">
        <v>7</v>
      </c>
      <c r="S289" s="117">
        <v>9</v>
      </c>
      <c r="T289" s="117">
        <v>30</v>
      </c>
      <c r="U289" s="117">
        <v>1</v>
      </c>
      <c r="V289" s="113">
        <v>91.44</v>
      </c>
      <c r="X289" s="119">
        <f t="shared" si="100"/>
        <v>0.30379230018598302</v>
      </c>
      <c r="Y289" s="119">
        <f t="shared" si="101"/>
        <v>0.35872347298842</v>
      </c>
      <c r="Z289" s="119">
        <f t="shared" si="102"/>
        <v>0.65978319895783577</v>
      </c>
      <c r="AA289" s="119">
        <f t="shared" si="103"/>
        <v>0.84920913540047194</v>
      </c>
      <c r="AB289" s="119">
        <f t="shared" si="104"/>
        <v>0.89374435542972186</v>
      </c>
      <c r="AC289" s="119">
        <f t="shared" si="105"/>
        <v>1</v>
      </c>
      <c r="AD289" s="119">
        <f t="shared" si="106"/>
        <v>1</v>
      </c>
      <c r="AE289" s="119">
        <f t="shared" si="107"/>
        <v>0.95554498743887439</v>
      </c>
      <c r="AF289" s="119">
        <f t="shared" si="108"/>
        <v>0.48683984643236167</v>
      </c>
      <c r="AG289" s="119">
        <f t="shared" si="109"/>
        <v>0.42704938242416673</v>
      </c>
      <c r="AH289" s="119">
        <f t="shared" si="110"/>
        <v>3.8461538461538547E-2</v>
      </c>
      <c r="AI289" s="119">
        <f t="shared" si="111"/>
        <v>8.2167832167832217E-2</v>
      </c>
      <c r="AJ289" s="119">
        <f t="shared" si="112"/>
        <v>0.8776223776223776</v>
      </c>
      <c r="AK289" s="119">
        <f t="shared" si="113"/>
        <v>1</v>
      </c>
      <c r="AL289" s="119">
        <f t="shared" si="114"/>
        <v>0.78846153846153844</v>
      </c>
      <c r="AM289" s="119">
        <f t="shared" si="115"/>
        <v>0.42857142857142855</v>
      </c>
      <c r="AN289" s="119">
        <f t="shared" si="116"/>
        <v>0</v>
      </c>
      <c r="AO289" s="119">
        <f t="shared" si="117"/>
        <v>0.5</v>
      </c>
      <c r="AP289" s="119">
        <f t="shared" si="118"/>
        <v>0.5</v>
      </c>
      <c r="AQ289" s="119">
        <f t="shared" si="119"/>
        <v>1</v>
      </c>
      <c r="AR289" s="119">
        <f t="shared" si="120"/>
        <v>0.67437486385333301</v>
      </c>
    </row>
    <row r="290" spans="1:44" ht="12.6" customHeight="1" x14ac:dyDescent="0.25">
      <c r="A290" s="114">
        <v>287</v>
      </c>
      <c r="B290" s="115">
        <v>265.30400000000003</v>
      </c>
      <c r="C290" s="115">
        <v>190.56800000000001</v>
      </c>
      <c r="D290" s="115">
        <v>160.86400000000003</v>
      </c>
      <c r="E290" s="115">
        <v>78.448000000000008</v>
      </c>
      <c r="F290" s="115">
        <v>27.616000000000003</v>
      </c>
      <c r="G290" s="115">
        <v>0</v>
      </c>
      <c r="H290" s="115">
        <v>0</v>
      </c>
      <c r="I290" s="115">
        <v>0.11200000000000002</v>
      </c>
      <c r="J290" s="115">
        <v>11.952</v>
      </c>
      <c r="K290" s="115">
        <v>40</v>
      </c>
      <c r="L290" s="115">
        <v>80</v>
      </c>
      <c r="M290" s="115">
        <v>80</v>
      </c>
      <c r="N290" s="115">
        <v>80</v>
      </c>
      <c r="O290" s="115">
        <v>74.88</v>
      </c>
      <c r="P290" s="115">
        <v>15.040000000000001</v>
      </c>
      <c r="Q290" s="116">
        <v>18</v>
      </c>
      <c r="R290" s="116">
        <v>1</v>
      </c>
      <c r="S290" s="117">
        <v>4</v>
      </c>
      <c r="T290" s="117">
        <v>40</v>
      </c>
      <c r="U290" s="117">
        <v>1</v>
      </c>
      <c r="V290" s="113">
        <v>91</v>
      </c>
      <c r="X290" s="119">
        <f t="shared" si="100"/>
        <v>0.3772328737516828</v>
      </c>
      <c r="Y290" s="119">
        <f t="shared" si="101"/>
        <v>0.5449820254129184</v>
      </c>
      <c r="Z290" s="119">
        <f t="shared" si="102"/>
        <v>0.56388548457772858</v>
      </c>
      <c r="AA290" s="119">
        <f t="shared" si="103"/>
        <v>0.76071009622970853</v>
      </c>
      <c r="AB290" s="119">
        <f t="shared" si="104"/>
        <v>0.92158116412114977</v>
      </c>
      <c r="AC290" s="119">
        <f t="shared" si="105"/>
        <v>1</v>
      </c>
      <c r="AD290" s="119">
        <f t="shared" si="106"/>
        <v>1</v>
      </c>
      <c r="AE290" s="119">
        <f t="shared" si="107"/>
        <v>0.99832001406019</v>
      </c>
      <c r="AF290" s="119">
        <f t="shared" si="108"/>
        <v>0.85642050065547171</v>
      </c>
      <c r="AG290" s="119">
        <f t="shared" si="109"/>
        <v>0.59444671487484668</v>
      </c>
      <c r="AH290" s="119">
        <f t="shared" si="110"/>
        <v>0.35897435897435903</v>
      </c>
      <c r="AI290" s="119">
        <f t="shared" si="111"/>
        <v>0.30069930069930073</v>
      </c>
      <c r="AJ290" s="119">
        <f t="shared" si="112"/>
        <v>0.30069930069930073</v>
      </c>
      <c r="AK290" s="119">
        <f t="shared" si="113"/>
        <v>0.40000000000000008</v>
      </c>
      <c r="AL290" s="119">
        <f t="shared" si="114"/>
        <v>0.87948717948717947</v>
      </c>
      <c r="AM290" s="119">
        <f t="shared" si="115"/>
        <v>0</v>
      </c>
      <c r="AN290" s="119">
        <f t="shared" si="116"/>
        <v>1</v>
      </c>
      <c r="AO290" s="119">
        <f t="shared" si="117"/>
        <v>1</v>
      </c>
      <c r="AP290" s="119">
        <f t="shared" si="118"/>
        <v>0</v>
      </c>
      <c r="AQ290" s="119">
        <f t="shared" si="119"/>
        <v>1</v>
      </c>
      <c r="AR290" s="119">
        <f t="shared" si="120"/>
        <v>0.67864917948294323</v>
      </c>
    </row>
    <row r="291" spans="1:44" ht="12.6" customHeight="1" x14ac:dyDescent="0.25">
      <c r="A291" s="114">
        <v>288</v>
      </c>
      <c r="B291" s="115">
        <v>171.21600000000001</v>
      </c>
      <c r="C291" s="115">
        <v>143.45599999999999</v>
      </c>
      <c r="D291" s="115">
        <v>89.26400000000001</v>
      </c>
      <c r="E291" s="115">
        <v>41.160000000000004</v>
      </c>
      <c r="F291" s="115">
        <v>38.392000000000003</v>
      </c>
      <c r="G291" s="115">
        <v>0</v>
      </c>
      <c r="H291" s="115">
        <v>0.20800000000000002</v>
      </c>
      <c r="I291" s="115">
        <v>11.304000000000002</v>
      </c>
      <c r="J291" s="115">
        <v>34.176000000000002</v>
      </c>
      <c r="K291" s="115">
        <v>30.944000000000003</v>
      </c>
      <c r="L291" s="115">
        <v>80</v>
      </c>
      <c r="M291" s="115">
        <v>80</v>
      </c>
      <c r="N291" s="115">
        <v>2.4000000000000004</v>
      </c>
      <c r="O291" s="115">
        <v>3.2</v>
      </c>
      <c r="P291" s="115">
        <v>2.4000000000000004</v>
      </c>
      <c r="Q291" s="116">
        <v>12</v>
      </c>
      <c r="R291" s="116">
        <v>1</v>
      </c>
      <c r="S291" s="117">
        <v>5</v>
      </c>
      <c r="T291" s="117">
        <v>40</v>
      </c>
      <c r="U291" s="117">
        <v>1</v>
      </c>
      <c r="V291" s="113">
        <v>79</v>
      </c>
      <c r="X291" s="119">
        <f t="shared" si="100"/>
        <v>0.61613056029744284</v>
      </c>
      <c r="Y291" s="119">
        <f t="shared" si="101"/>
        <v>0.66693172970196979</v>
      </c>
      <c r="Z291" s="119">
        <f t="shared" si="102"/>
        <v>0.78520692441835738</v>
      </c>
      <c r="AA291" s="119">
        <f t="shared" si="103"/>
        <v>0.9032443123924343</v>
      </c>
      <c r="AB291" s="119">
        <f t="shared" si="104"/>
        <v>0.8653650002420592</v>
      </c>
      <c r="AC291" s="119">
        <f t="shared" si="105"/>
        <v>1</v>
      </c>
      <c r="AD291" s="119">
        <f t="shared" si="106"/>
        <v>0.99805182154685368</v>
      </c>
      <c r="AE291" s="119">
        <f t="shared" si="107"/>
        <v>0.81752768099910056</v>
      </c>
      <c r="AF291" s="119">
        <f t="shared" si="108"/>
        <v>0.58545321181097443</v>
      </c>
      <c r="AG291" s="119">
        <f t="shared" si="109"/>
        <v>0.69002995842297776</v>
      </c>
      <c r="AH291" s="119">
        <f t="shared" si="110"/>
        <v>0.35897435897435903</v>
      </c>
      <c r="AI291" s="119">
        <f t="shared" si="111"/>
        <v>0.30069930069930073</v>
      </c>
      <c r="AJ291" s="119">
        <f t="shared" si="112"/>
        <v>0.97902097902097895</v>
      </c>
      <c r="AK291" s="119">
        <f t="shared" si="113"/>
        <v>0.97435897435897434</v>
      </c>
      <c r="AL291" s="119">
        <f t="shared" si="114"/>
        <v>0.98076923076923073</v>
      </c>
      <c r="AM291" s="119">
        <f t="shared" si="115"/>
        <v>0.8571428571428571</v>
      </c>
      <c r="AN291" s="119">
        <f t="shared" si="116"/>
        <v>1</v>
      </c>
      <c r="AO291" s="119">
        <f t="shared" si="117"/>
        <v>0.9</v>
      </c>
      <c r="AP291" s="119">
        <f t="shared" si="118"/>
        <v>0</v>
      </c>
      <c r="AQ291" s="119">
        <f t="shared" si="119"/>
        <v>1</v>
      </c>
      <c r="AR291" s="119">
        <f t="shared" si="120"/>
        <v>0.79522142392685746</v>
      </c>
    </row>
    <row r="292" spans="1:44" ht="12.6" customHeight="1" x14ac:dyDescent="0.25">
      <c r="A292" s="114">
        <v>289</v>
      </c>
      <c r="B292" s="115">
        <v>140.51999999999998</v>
      </c>
      <c r="C292" s="115">
        <v>49.667999999999999</v>
      </c>
      <c r="D292" s="115">
        <v>33.119999999999997</v>
      </c>
      <c r="E292" s="115">
        <v>23.771999999999998</v>
      </c>
      <c r="F292" s="115">
        <v>46.691999999999993</v>
      </c>
      <c r="G292" s="115">
        <v>3.9359999999999995</v>
      </c>
      <c r="H292" s="115">
        <v>47.279999999999994</v>
      </c>
      <c r="I292" s="115">
        <v>59.531999999999996</v>
      </c>
      <c r="J292" s="115">
        <v>61.043999999999997</v>
      </c>
      <c r="K292" s="115">
        <v>39.503999999999998</v>
      </c>
      <c r="L292" s="115">
        <v>48</v>
      </c>
      <c r="M292" s="115">
        <v>12</v>
      </c>
      <c r="N292" s="115">
        <v>10</v>
      </c>
      <c r="O292" s="115">
        <v>15.6</v>
      </c>
      <c r="P292" s="115">
        <v>36</v>
      </c>
      <c r="Q292" s="118">
        <v>16</v>
      </c>
      <c r="R292" s="116">
        <v>3</v>
      </c>
      <c r="S292" s="117">
        <v>10</v>
      </c>
      <c r="T292" s="117">
        <v>30</v>
      </c>
      <c r="U292" s="117">
        <v>3</v>
      </c>
      <c r="V292" s="113">
        <v>126.37372800000001</v>
      </c>
      <c r="X292" s="119">
        <f t="shared" si="100"/>
        <v>0.69407039732457343</v>
      </c>
      <c r="Y292" s="119">
        <f t="shared" si="101"/>
        <v>0.9097025495750708</v>
      </c>
      <c r="Z292" s="119">
        <f t="shared" si="102"/>
        <v>0.9587526076364058</v>
      </c>
      <c r="AA292" s="119">
        <f t="shared" si="103"/>
        <v>0.96971033230869352</v>
      </c>
      <c r="AB292" s="119">
        <f t="shared" si="104"/>
        <v>0.82206561640794162</v>
      </c>
      <c r="AC292" s="119">
        <f t="shared" si="105"/>
        <v>0.94792195915049293</v>
      </c>
      <c r="AD292" s="119">
        <f t="shared" si="106"/>
        <v>0.55716405161174309</v>
      </c>
      <c r="AE292" s="119">
        <f t="shared" si="107"/>
        <v>3.8466508834141516E-2</v>
      </c>
      <c r="AF292" s="119">
        <f t="shared" si="108"/>
        <v>0.25786370872089398</v>
      </c>
      <c r="AG292" s="119">
        <f t="shared" si="109"/>
        <v>0.5996818395214758</v>
      </c>
      <c r="AH292" s="119">
        <f t="shared" si="110"/>
        <v>0.61538461538461542</v>
      </c>
      <c r="AI292" s="119">
        <f t="shared" si="111"/>
        <v>0.8951048951048951</v>
      </c>
      <c r="AJ292" s="119">
        <f t="shared" si="112"/>
        <v>0.91258741258741261</v>
      </c>
      <c r="AK292" s="119">
        <f t="shared" si="113"/>
        <v>0.87500000000000011</v>
      </c>
      <c r="AL292" s="119">
        <f t="shared" si="114"/>
        <v>0.71153846153846156</v>
      </c>
      <c r="AM292" s="119">
        <f t="shared" si="115"/>
        <v>0.2857142857142857</v>
      </c>
      <c r="AN292" s="119">
        <f t="shared" si="116"/>
        <v>0.66666666666666663</v>
      </c>
      <c r="AO292" s="119">
        <f t="shared" si="117"/>
        <v>0.4</v>
      </c>
      <c r="AP292" s="119">
        <f t="shared" si="118"/>
        <v>0.5</v>
      </c>
      <c r="AQ292" s="119">
        <f t="shared" si="119"/>
        <v>0</v>
      </c>
      <c r="AR292" s="119">
        <f t="shared" si="120"/>
        <v>0.3350162738738986</v>
      </c>
    </row>
    <row r="293" spans="1:44" ht="12.6" customHeight="1" x14ac:dyDescent="0.25">
      <c r="A293" s="114">
        <v>290</v>
      </c>
      <c r="B293" s="115">
        <v>54.263999999999996</v>
      </c>
      <c r="C293" s="115">
        <v>34.716000000000001</v>
      </c>
      <c r="D293" s="115">
        <v>29.663999999999998</v>
      </c>
      <c r="E293" s="115">
        <v>46.967999999999996</v>
      </c>
      <c r="F293" s="115">
        <v>98.676000000000002</v>
      </c>
      <c r="G293" s="115">
        <v>53.243999999999993</v>
      </c>
      <c r="H293" s="115">
        <v>56.279999999999994</v>
      </c>
      <c r="I293" s="115">
        <v>40.463999999999999</v>
      </c>
      <c r="J293" s="115">
        <v>50.279999999999994</v>
      </c>
      <c r="K293" s="115">
        <v>15.143999999999998</v>
      </c>
      <c r="L293" s="115">
        <v>96</v>
      </c>
      <c r="M293" s="115">
        <v>10</v>
      </c>
      <c r="N293" s="115">
        <v>15</v>
      </c>
      <c r="O293" s="115">
        <v>0</v>
      </c>
      <c r="P293" s="115">
        <v>120</v>
      </c>
      <c r="Q293" s="118">
        <v>16</v>
      </c>
      <c r="R293" s="116">
        <v>1</v>
      </c>
      <c r="S293" s="117">
        <v>11</v>
      </c>
      <c r="T293" s="117">
        <v>30</v>
      </c>
      <c r="U293" s="117">
        <v>3</v>
      </c>
      <c r="V293" s="113">
        <v>118.075776</v>
      </c>
      <c r="X293" s="119">
        <f t="shared" si="100"/>
        <v>0.91308194875186566</v>
      </c>
      <c r="Y293" s="119">
        <f t="shared" si="101"/>
        <v>0.94840589433924749</v>
      </c>
      <c r="Z293" s="119">
        <f t="shared" si="102"/>
        <v>0.96943538551474673</v>
      </c>
      <c r="AA293" s="119">
        <f t="shared" si="103"/>
        <v>0.88104310215125459</v>
      </c>
      <c r="AB293" s="119">
        <f t="shared" si="104"/>
        <v>0.55087583698230624</v>
      </c>
      <c r="AC293" s="119">
        <f t="shared" si="105"/>
        <v>0.29551747789858762</v>
      </c>
      <c r="AD293" s="119">
        <f t="shared" si="106"/>
        <v>0.47286786854291246</v>
      </c>
      <c r="AE293" s="119">
        <f t="shared" si="107"/>
        <v>0.34648546941391756</v>
      </c>
      <c r="AF293" s="119">
        <f t="shared" si="108"/>
        <v>0.38910434484050199</v>
      </c>
      <c r="AG293" s="119">
        <f t="shared" si="109"/>
        <v>0.85679400966640418</v>
      </c>
      <c r="AH293" s="119">
        <f t="shared" si="110"/>
        <v>0.23076923076923084</v>
      </c>
      <c r="AI293" s="119">
        <f t="shared" si="111"/>
        <v>0.91258741258741261</v>
      </c>
      <c r="AJ293" s="119">
        <f t="shared" si="112"/>
        <v>0.86888111888111885</v>
      </c>
      <c r="AK293" s="119">
        <f t="shared" si="113"/>
        <v>1</v>
      </c>
      <c r="AL293" s="119">
        <f t="shared" si="114"/>
        <v>3.8461538461538547E-2</v>
      </c>
      <c r="AM293" s="119">
        <f t="shared" si="115"/>
        <v>0.2857142857142857</v>
      </c>
      <c r="AN293" s="119">
        <f t="shared" si="116"/>
        <v>1</v>
      </c>
      <c r="AO293" s="119">
        <f t="shared" si="117"/>
        <v>0.3</v>
      </c>
      <c r="AP293" s="119">
        <f t="shared" si="118"/>
        <v>0.5</v>
      </c>
      <c r="AQ293" s="119">
        <f t="shared" si="119"/>
        <v>0</v>
      </c>
      <c r="AR293" s="119">
        <f t="shared" si="120"/>
        <v>0.4156255146178876</v>
      </c>
    </row>
    <row r="294" spans="1:44" ht="12.6" customHeight="1" x14ac:dyDescent="0.25">
      <c r="A294" s="114">
        <v>291</v>
      </c>
      <c r="B294" s="115">
        <v>140.51999999999998</v>
      </c>
      <c r="C294" s="115">
        <v>49.667999999999999</v>
      </c>
      <c r="D294" s="115">
        <v>33.119999999999997</v>
      </c>
      <c r="E294" s="115">
        <v>23.771999999999998</v>
      </c>
      <c r="F294" s="115">
        <v>46.691999999999993</v>
      </c>
      <c r="G294" s="115">
        <v>3.9359999999999995</v>
      </c>
      <c r="H294" s="115">
        <v>47.279999999999994</v>
      </c>
      <c r="I294" s="115">
        <v>59.531999999999996</v>
      </c>
      <c r="J294" s="115">
        <v>61.043999999999997</v>
      </c>
      <c r="K294" s="115">
        <v>39.503999999999998</v>
      </c>
      <c r="L294" s="115">
        <v>48</v>
      </c>
      <c r="M294" s="115">
        <v>12</v>
      </c>
      <c r="N294" s="115">
        <v>10</v>
      </c>
      <c r="O294" s="115">
        <v>15.6</v>
      </c>
      <c r="P294" s="115">
        <v>36</v>
      </c>
      <c r="Q294" s="116">
        <v>16</v>
      </c>
      <c r="R294" s="116">
        <v>1</v>
      </c>
      <c r="S294" s="117">
        <v>11</v>
      </c>
      <c r="T294" s="117">
        <v>30</v>
      </c>
      <c r="U294" s="117">
        <v>3</v>
      </c>
      <c r="V294" s="113">
        <v>115.93920000000001</v>
      </c>
      <c r="X294" s="119">
        <f t="shared" si="100"/>
        <v>0.69407039732457343</v>
      </c>
      <c r="Y294" s="119">
        <f t="shared" si="101"/>
        <v>0.9097025495750708</v>
      </c>
      <c r="Z294" s="119">
        <f t="shared" si="102"/>
        <v>0.9587526076364058</v>
      </c>
      <c r="AA294" s="119">
        <f t="shared" si="103"/>
        <v>0.96971033230869352</v>
      </c>
      <c r="AB294" s="119">
        <f t="shared" si="104"/>
        <v>0.82206561640794162</v>
      </c>
      <c r="AC294" s="119">
        <f t="shared" si="105"/>
        <v>0.94792195915049293</v>
      </c>
      <c r="AD294" s="119">
        <f t="shared" si="106"/>
        <v>0.55716405161174309</v>
      </c>
      <c r="AE294" s="119">
        <f t="shared" si="107"/>
        <v>3.8466508834141516E-2</v>
      </c>
      <c r="AF294" s="119">
        <f t="shared" si="108"/>
        <v>0.25786370872089398</v>
      </c>
      <c r="AG294" s="119">
        <f t="shared" si="109"/>
        <v>0.5996818395214758</v>
      </c>
      <c r="AH294" s="119">
        <f t="shared" si="110"/>
        <v>0.61538461538461542</v>
      </c>
      <c r="AI294" s="119">
        <f t="shared" si="111"/>
        <v>0.8951048951048951</v>
      </c>
      <c r="AJ294" s="119">
        <f t="shared" si="112"/>
        <v>0.91258741258741261</v>
      </c>
      <c r="AK294" s="119">
        <f t="shared" si="113"/>
        <v>0.87500000000000011</v>
      </c>
      <c r="AL294" s="119">
        <f t="shared" si="114"/>
        <v>0.71153846153846156</v>
      </c>
      <c r="AM294" s="119">
        <f t="shared" si="115"/>
        <v>0.2857142857142857</v>
      </c>
      <c r="AN294" s="119">
        <f t="shared" si="116"/>
        <v>1</v>
      </c>
      <c r="AO294" s="119">
        <f t="shared" si="117"/>
        <v>0.3</v>
      </c>
      <c r="AP294" s="119">
        <f t="shared" si="118"/>
        <v>0.5</v>
      </c>
      <c r="AQ294" s="119">
        <f t="shared" si="119"/>
        <v>0</v>
      </c>
      <c r="AR294" s="119">
        <f t="shared" si="120"/>
        <v>0.43638096959663758</v>
      </c>
    </row>
    <row r="295" spans="1:44" ht="12.6" customHeight="1" x14ac:dyDescent="0.25">
      <c r="A295" s="114">
        <v>292</v>
      </c>
      <c r="B295" s="115">
        <v>54.263999999999996</v>
      </c>
      <c r="C295" s="115">
        <v>34.716000000000001</v>
      </c>
      <c r="D295" s="115">
        <v>29.663999999999998</v>
      </c>
      <c r="E295" s="115">
        <v>46.967999999999996</v>
      </c>
      <c r="F295" s="115">
        <v>98.676000000000002</v>
      </c>
      <c r="G295" s="115">
        <v>53.243999999999993</v>
      </c>
      <c r="H295" s="115">
        <v>56.279999999999994</v>
      </c>
      <c r="I295" s="115">
        <v>40.463999999999999</v>
      </c>
      <c r="J295" s="115">
        <v>50.279999999999994</v>
      </c>
      <c r="K295" s="115">
        <v>15.143999999999998</v>
      </c>
      <c r="L295" s="115">
        <v>96</v>
      </c>
      <c r="M295" s="115">
        <v>10</v>
      </c>
      <c r="N295" s="115">
        <v>15</v>
      </c>
      <c r="O295" s="115">
        <v>0</v>
      </c>
      <c r="P295" s="115">
        <v>120</v>
      </c>
      <c r="Q295" s="116">
        <v>16</v>
      </c>
      <c r="R295" s="116">
        <v>5</v>
      </c>
      <c r="S295" s="117">
        <v>12</v>
      </c>
      <c r="T295" s="117">
        <v>30</v>
      </c>
      <c r="U295" s="117">
        <v>3</v>
      </c>
      <c r="V295" s="113">
        <v>108.32640000000001</v>
      </c>
      <c r="X295" s="119">
        <f t="shared" si="100"/>
        <v>0.91308194875186566</v>
      </c>
      <c r="Y295" s="119">
        <f t="shared" si="101"/>
        <v>0.94840589433924749</v>
      </c>
      <c r="Z295" s="119">
        <f t="shared" si="102"/>
        <v>0.96943538551474673</v>
      </c>
      <c r="AA295" s="119">
        <f t="shared" si="103"/>
        <v>0.88104310215125459</v>
      </c>
      <c r="AB295" s="119">
        <f t="shared" si="104"/>
        <v>0.55087583698230624</v>
      </c>
      <c r="AC295" s="119">
        <f t="shared" si="105"/>
        <v>0.29551747789858762</v>
      </c>
      <c r="AD295" s="119">
        <f t="shared" si="106"/>
        <v>0.47286786854291246</v>
      </c>
      <c r="AE295" s="119">
        <f t="shared" si="107"/>
        <v>0.34648546941391756</v>
      </c>
      <c r="AF295" s="119">
        <f t="shared" si="108"/>
        <v>0.38910434484050199</v>
      </c>
      <c r="AG295" s="119">
        <f t="shared" si="109"/>
        <v>0.85679400966640418</v>
      </c>
      <c r="AH295" s="119">
        <f t="shared" si="110"/>
        <v>0.23076923076923084</v>
      </c>
      <c r="AI295" s="119">
        <f t="shared" si="111"/>
        <v>0.91258741258741261</v>
      </c>
      <c r="AJ295" s="119">
        <f t="shared" si="112"/>
        <v>0.86888111888111885</v>
      </c>
      <c r="AK295" s="119">
        <f t="shared" si="113"/>
        <v>1</v>
      </c>
      <c r="AL295" s="119">
        <f t="shared" si="114"/>
        <v>3.8461538461538547E-2</v>
      </c>
      <c r="AM295" s="119">
        <f t="shared" si="115"/>
        <v>0.2857142857142857</v>
      </c>
      <c r="AN295" s="119">
        <f t="shared" si="116"/>
        <v>0.33333333333333331</v>
      </c>
      <c r="AO295" s="119">
        <f t="shared" si="117"/>
        <v>0.2</v>
      </c>
      <c r="AP295" s="119">
        <f t="shared" si="118"/>
        <v>0.5</v>
      </c>
      <c r="AQ295" s="119">
        <f t="shared" si="119"/>
        <v>0</v>
      </c>
      <c r="AR295" s="119">
        <f t="shared" si="120"/>
        <v>0.51033440147185682</v>
      </c>
    </row>
    <row r="296" spans="1:44" ht="12.6" customHeight="1" x14ac:dyDescent="0.25">
      <c r="A296" s="114">
        <v>293</v>
      </c>
      <c r="B296" s="115">
        <v>251.172</v>
      </c>
      <c r="C296" s="115">
        <v>251.66399999999999</v>
      </c>
      <c r="D296" s="115">
        <v>106.032</v>
      </c>
      <c r="E296" s="115">
        <v>46.775999999999996</v>
      </c>
      <c r="F296" s="115">
        <v>26.795999999999996</v>
      </c>
      <c r="G296" s="115">
        <v>1.2</v>
      </c>
      <c r="H296" s="115">
        <v>0.6</v>
      </c>
      <c r="I296" s="115">
        <v>21.3</v>
      </c>
      <c r="J296" s="115">
        <v>61.847999999999999</v>
      </c>
      <c r="K296" s="115">
        <v>67.02</v>
      </c>
      <c r="L296" s="115">
        <v>120</v>
      </c>
      <c r="M296" s="115">
        <v>108</v>
      </c>
      <c r="N296" s="115">
        <v>110</v>
      </c>
      <c r="O296" s="115">
        <v>12</v>
      </c>
      <c r="P296" s="115">
        <v>0</v>
      </c>
      <c r="Q296" s="116">
        <v>18</v>
      </c>
      <c r="R296" s="116">
        <v>1</v>
      </c>
      <c r="S296" s="117">
        <v>9</v>
      </c>
      <c r="T296" s="117">
        <v>30</v>
      </c>
      <c r="U296" s="117">
        <v>2</v>
      </c>
      <c r="V296" s="113">
        <v>129</v>
      </c>
      <c r="X296" s="119">
        <f t="shared" si="100"/>
        <v>0.41311526158291195</v>
      </c>
      <c r="Y296" s="119">
        <f t="shared" si="101"/>
        <v>0.38683465036528997</v>
      </c>
      <c r="Z296" s="119">
        <f t="shared" si="102"/>
        <v>0.73337566878640692</v>
      </c>
      <c r="AA296" s="119">
        <f t="shared" si="103"/>
        <v>0.88177702645674805</v>
      </c>
      <c r="AB296" s="119">
        <f t="shared" si="104"/>
        <v>0.92585893457223134</v>
      </c>
      <c r="AC296" s="119">
        <f t="shared" si="105"/>
        <v>0.98412254852149172</v>
      </c>
      <c r="AD296" s="119">
        <f t="shared" si="106"/>
        <v>0.99438025446207801</v>
      </c>
      <c r="AE296" s="119">
        <f t="shared" si="107"/>
        <v>0.65605518624582593</v>
      </c>
      <c r="AF296" s="119">
        <f t="shared" si="108"/>
        <v>0.2480608964354829</v>
      </c>
      <c r="AG296" s="119">
        <f t="shared" si="109"/>
        <v>0.30925907787501222</v>
      </c>
      <c r="AH296" s="119">
        <f t="shared" si="110"/>
        <v>3.8461538461538547E-2</v>
      </c>
      <c r="AI296" s="119">
        <f t="shared" si="111"/>
        <v>5.5944055944055993E-2</v>
      </c>
      <c r="AJ296" s="119">
        <f t="shared" si="112"/>
        <v>3.8461538461538512E-2</v>
      </c>
      <c r="AK296" s="119">
        <f t="shared" si="113"/>
        <v>0.90384615384615385</v>
      </c>
      <c r="AL296" s="119">
        <f t="shared" si="114"/>
        <v>1</v>
      </c>
      <c r="AM296" s="119">
        <f t="shared" si="115"/>
        <v>0</v>
      </c>
      <c r="AN296" s="119">
        <f t="shared" si="116"/>
        <v>1</v>
      </c>
      <c r="AO296" s="119">
        <f t="shared" si="117"/>
        <v>0.5</v>
      </c>
      <c r="AP296" s="119">
        <f t="shared" si="118"/>
        <v>0.5</v>
      </c>
      <c r="AQ296" s="119">
        <f t="shared" si="119"/>
        <v>0.5</v>
      </c>
      <c r="AR296" s="119">
        <f t="shared" si="120"/>
        <v>0.30950373874388143</v>
      </c>
    </row>
    <row r="297" spans="1:44" ht="12.6" customHeight="1" x14ac:dyDescent="0.25">
      <c r="A297" s="114">
        <v>294</v>
      </c>
      <c r="B297" s="115">
        <v>307.75199999999995</v>
      </c>
      <c r="C297" s="115">
        <v>263.53199999999998</v>
      </c>
      <c r="D297" s="115">
        <v>104.85599999999999</v>
      </c>
      <c r="E297" s="115">
        <v>52.643999999999998</v>
      </c>
      <c r="F297" s="115">
        <v>32.112000000000002</v>
      </c>
      <c r="G297" s="115">
        <v>0</v>
      </c>
      <c r="H297" s="115">
        <v>1.2E-2</v>
      </c>
      <c r="I297" s="115">
        <v>16.308</v>
      </c>
      <c r="J297" s="115">
        <v>50.1</v>
      </c>
      <c r="K297" s="115">
        <v>51.311999999999998</v>
      </c>
      <c r="L297" s="115">
        <v>116.39999999999999</v>
      </c>
      <c r="M297" s="115">
        <v>100</v>
      </c>
      <c r="N297" s="115">
        <v>36</v>
      </c>
      <c r="O297" s="115">
        <v>12</v>
      </c>
      <c r="P297" s="115">
        <v>15.6</v>
      </c>
      <c r="Q297" s="116">
        <v>15</v>
      </c>
      <c r="R297" s="116">
        <v>2</v>
      </c>
      <c r="S297" s="117">
        <v>9</v>
      </c>
      <c r="T297" s="117">
        <v>30</v>
      </c>
      <c r="U297" s="117">
        <v>2</v>
      </c>
      <c r="V297" s="113">
        <v>118.65599999999999</v>
      </c>
      <c r="X297" s="119">
        <f t="shared" si="100"/>
        <v>0.26945367769592221</v>
      </c>
      <c r="Y297" s="119">
        <f t="shared" si="101"/>
        <v>0.35611425873465535</v>
      </c>
      <c r="Z297" s="119">
        <f t="shared" si="102"/>
        <v>0.73701078070334225</v>
      </c>
      <c r="AA297" s="119">
        <f t="shared" si="103"/>
        <v>0.85934646487010158</v>
      </c>
      <c r="AB297" s="119">
        <f t="shared" si="104"/>
        <v>0.89812646174546396</v>
      </c>
      <c r="AC297" s="119">
        <f t="shared" si="105"/>
        <v>1</v>
      </c>
      <c r="AD297" s="119">
        <f t="shared" si="106"/>
        <v>0.99988760508924157</v>
      </c>
      <c r="AE297" s="119">
        <f t="shared" si="107"/>
        <v>0.73669451135670494</v>
      </c>
      <c r="AF297" s="119">
        <f t="shared" si="108"/>
        <v>0.39129900430738496</v>
      </c>
      <c r="AG297" s="119">
        <f t="shared" si="109"/>
        <v>0.47505209793398334</v>
      </c>
      <c r="AH297" s="119">
        <f t="shared" si="110"/>
        <v>6.7307692307692457E-2</v>
      </c>
      <c r="AI297" s="119">
        <f t="shared" si="111"/>
        <v>0.12587412587412591</v>
      </c>
      <c r="AJ297" s="119">
        <f t="shared" si="112"/>
        <v>0.68531468531468531</v>
      </c>
      <c r="AK297" s="119">
        <f t="shared" si="113"/>
        <v>0.90384615384615385</v>
      </c>
      <c r="AL297" s="119">
        <f t="shared" si="114"/>
        <v>0.87500000000000011</v>
      </c>
      <c r="AM297" s="119">
        <f t="shared" si="115"/>
        <v>0.42857142857142855</v>
      </c>
      <c r="AN297" s="119">
        <f t="shared" si="116"/>
        <v>0.83333333333333337</v>
      </c>
      <c r="AO297" s="119">
        <f t="shared" si="117"/>
        <v>0.5</v>
      </c>
      <c r="AP297" s="119">
        <f t="shared" si="118"/>
        <v>0.5</v>
      </c>
      <c r="AQ297" s="119">
        <f t="shared" si="119"/>
        <v>0.5</v>
      </c>
      <c r="AR297" s="119">
        <f t="shared" si="120"/>
        <v>0.40998901345453559</v>
      </c>
    </row>
    <row r="298" spans="1:44" ht="12.6" customHeight="1" x14ac:dyDescent="0.25">
      <c r="A298" s="114">
        <v>295</v>
      </c>
      <c r="B298" s="115">
        <v>290.37599999999998</v>
      </c>
      <c r="C298" s="115">
        <v>116.16</v>
      </c>
      <c r="D298" s="115">
        <v>52.824000000000005</v>
      </c>
      <c r="E298" s="115">
        <v>33.527999999999999</v>
      </c>
      <c r="F298" s="115">
        <v>23.736000000000001</v>
      </c>
      <c r="G298" s="115">
        <v>1.1879999999999999</v>
      </c>
      <c r="H298" s="115">
        <v>7.7880000000000003</v>
      </c>
      <c r="I298" s="115">
        <v>53.652000000000001</v>
      </c>
      <c r="J298" s="115">
        <v>66.947999999999993</v>
      </c>
      <c r="K298" s="115">
        <v>68.988</v>
      </c>
      <c r="L298" s="115">
        <v>120</v>
      </c>
      <c r="M298" s="115">
        <v>20</v>
      </c>
      <c r="N298" s="115">
        <v>105</v>
      </c>
      <c r="O298" s="115">
        <v>12</v>
      </c>
      <c r="P298" s="115">
        <v>0</v>
      </c>
      <c r="Q298" s="116">
        <v>18</v>
      </c>
      <c r="R298" s="116">
        <v>3</v>
      </c>
      <c r="S298" s="117">
        <v>10</v>
      </c>
      <c r="T298" s="117">
        <v>30</v>
      </c>
      <c r="U298" s="117">
        <v>2</v>
      </c>
      <c r="V298" s="113">
        <v>114.94799999999999</v>
      </c>
      <c r="X298" s="119">
        <f t="shared" si="100"/>
        <v>0.31357286613035718</v>
      </c>
      <c r="Y298" s="119">
        <f t="shared" si="101"/>
        <v>0.73758759504994775</v>
      </c>
      <c r="Z298" s="119">
        <f t="shared" si="102"/>
        <v>0.89784593653836453</v>
      </c>
      <c r="AA298" s="119">
        <f t="shared" si="103"/>
        <v>0.93241780353580273</v>
      </c>
      <c r="AB298" s="119">
        <f t="shared" si="104"/>
        <v>0.94182232186529158</v>
      </c>
      <c r="AC298" s="119">
        <f t="shared" si="105"/>
        <v>0.9842813230362768</v>
      </c>
      <c r="AD298" s="119">
        <f t="shared" si="106"/>
        <v>0.92705570291777195</v>
      </c>
      <c r="AE298" s="119">
        <f t="shared" si="107"/>
        <v>0.13345032927724421</v>
      </c>
      <c r="AF298" s="119">
        <f t="shared" si="108"/>
        <v>0.18587887820712914</v>
      </c>
      <c r="AG298" s="119">
        <f t="shared" si="109"/>
        <v>0.28848745427709682</v>
      </c>
      <c r="AH298" s="119">
        <f t="shared" si="110"/>
        <v>3.8461538461538547E-2</v>
      </c>
      <c r="AI298" s="119">
        <f t="shared" si="111"/>
        <v>0.82517482517482521</v>
      </c>
      <c r="AJ298" s="119">
        <f t="shared" si="112"/>
        <v>8.2167832167832217E-2</v>
      </c>
      <c r="AK298" s="119">
        <f t="shared" si="113"/>
        <v>0.90384615384615385</v>
      </c>
      <c r="AL298" s="119">
        <f t="shared" si="114"/>
        <v>1</v>
      </c>
      <c r="AM298" s="119">
        <f t="shared" si="115"/>
        <v>0</v>
      </c>
      <c r="AN298" s="119">
        <f t="shared" si="116"/>
        <v>0.66666666666666663</v>
      </c>
      <c r="AO298" s="119">
        <f t="shared" si="117"/>
        <v>0.4</v>
      </c>
      <c r="AP298" s="119">
        <f t="shared" si="118"/>
        <v>0.5</v>
      </c>
      <c r="AQ298" s="119">
        <f t="shared" si="119"/>
        <v>0.5</v>
      </c>
      <c r="AR298" s="119">
        <f t="shared" si="120"/>
        <v>0.44600983698770508</v>
      </c>
    </row>
    <row r="299" spans="1:44" ht="12.6" customHeight="1" x14ac:dyDescent="0.25">
      <c r="A299" s="114">
        <v>296</v>
      </c>
      <c r="B299" s="115">
        <v>294.22800000000001</v>
      </c>
      <c r="C299" s="115">
        <v>262.524</v>
      </c>
      <c r="D299" s="115">
        <v>129.84</v>
      </c>
      <c r="E299" s="115">
        <v>55.295999999999999</v>
      </c>
      <c r="F299" s="115">
        <v>32.951999999999998</v>
      </c>
      <c r="G299" s="115">
        <v>0</v>
      </c>
      <c r="H299" s="115">
        <v>0</v>
      </c>
      <c r="I299" s="115">
        <v>2.76</v>
      </c>
      <c r="J299" s="115">
        <v>42.263999999999996</v>
      </c>
      <c r="K299" s="115">
        <v>55.859999999999992</v>
      </c>
      <c r="L299" s="115">
        <v>120</v>
      </c>
      <c r="M299" s="115">
        <v>105</v>
      </c>
      <c r="N299" s="115">
        <v>14</v>
      </c>
      <c r="O299" s="115">
        <v>0</v>
      </c>
      <c r="P299" s="115">
        <v>26.4</v>
      </c>
      <c r="Q299" s="116">
        <v>15</v>
      </c>
      <c r="R299" s="116">
        <v>7</v>
      </c>
      <c r="S299" s="117">
        <v>9</v>
      </c>
      <c r="T299" s="117">
        <v>30</v>
      </c>
      <c r="U299" s="117">
        <v>2</v>
      </c>
      <c r="V299" s="113">
        <v>94.183199999999999</v>
      </c>
      <c r="X299" s="119">
        <f t="shared" si="100"/>
        <v>0.30379230018598302</v>
      </c>
      <c r="Y299" s="119">
        <f t="shared" si="101"/>
        <v>0.35872347298842</v>
      </c>
      <c r="Z299" s="119">
        <f t="shared" si="102"/>
        <v>0.65978319895783577</v>
      </c>
      <c r="AA299" s="119">
        <f t="shared" si="103"/>
        <v>0.84920913540047194</v>
      </c>
      <c r="AB299" s="119">
        <f t="shared" si="104"/>
        <v>0.89374435542972186</v>
      </c>
      <c r="AC299" s="119">
        <f t="shared" si="105"/>
        <v>1</v>
      </c>
      <c r="AD299" s="119">
        <f t="shared" si="106"/>
        <v>1</v>
      </c>
      <c r="AE299" s="119">
        <f t="shared" si="107"/>
        <v>0.95554498743887439</v>
      </c>
      <c r="AF299" s="119">
        <f t="shared" si="108"/>
        <v>0.48683984643236167</v>
      </c>
      <c r="AG299" s="119">
        <f t="shared" si="109"/>
        <v>0.42704938242416673</v>
      </c>
      <c r="AH299" s="119">
        <f t="shared" si="110"/>
        <v>3.8461538461538547E-2</v>
      </c>
      <c r="AI299" s="119">
        <f t="shared" si="111"/>
        <v>8.2167832167832217E-2</v>
      </c>
      <c r="AJ299" s="119">
        <f t="shared" si="112"/>
        <v>0.8776223776223776</v>
      </c>
      <c r="AK299" s="119">
        <f t="shared" si="113"/>
        <v>1</v>
      </c>
      <c r="AL299" s="119">
        <f t="shared" si="114"/>
        <v>0.78846153846153844</v>
      </c>
      <c r="AM299" s="119">
        <f t="shared" si="115"/>
        <v>0.42857142857142855</v>
      </c>
      <c r="AN299" s="119">
        <f t="shared" si="116"/>
        <v>0</v>
      </c>
      <c r="AO299" s="119">
        <f t="shared" si="117"/>
        <v>0.5</v>
      </c>
      <c r="AP299" s="119">
        <f t="shared" si="118"/>
        <v>0.5</v>
      </c>
      <c r="AQ299" s="119">
        <f t="shared" si="119"/>
        <v>0.5</v>
      </c>
      <c r="AR299" s="119">
        <f t="shared" si="120"/>
        <v>0.6477264487734542</v>
      </c>
    </row>
    <row r="300" spans="1:44" ht="12.6" customHeight="1" x14ac:dyDescent="0.25">
      <c r="A300" s="114">
        <v>297</v>
      </c>
      <c r="B300" s="115">
        <v>265.30400000000003</v>
      </c>
      <c r="C300" s="115">
        <v>190.56800000000001</v>
      </c>
      <c r="D300" s="115">
        <v>160.86400000000003</v>
      </c>
      <c r="E300" s="115">
        <v>78.448000000000008</v>
      </c>
      <c r="F300" s="115">
        <v>27.616000000000003</v>
      </c>
      <c r="G300" s="115">
        <v>0</v>
      </c>
      <c r="H300" s="115">
        <v>0</v>
      </c>
      <c r="I300" s="115">
        <v>0.11200000000000002</v>
      </c>
      <c r="J300" s="115">
        <v>11.952</v>
      </c>
      <c r="K300" s="115">
        <v>40</v>
      </c>
      <c r="L300" s="115">
        <v>80</v>
      </c>
      <c r="M300" s="115">
        <v>80</v>
      </c>
      <c r="N300" s="115">
        <v>80</v>
      </c>
      <c r="O300" s="115">
        <v>74.88</v>
      </c>
      <c r="P300" s="115">
        <v>15.040000000000001</v>
      </c>
      <c r="Q300" s="116">
        <v>18</v>
      </c>
      <c r="R300" s="116">
        <v>1</v>
      </c>
      <c r="S300" s="117">
        <v>4</v>
      </c>
      <c r="T300" s="117">
        <v>40</v>
      </c>
      <c r="U300" s="117">
        <v>2</v>
      </c>
      <c r="V300" s="113">
        <v>93.73</v>
      </c>
      <c r="X300" s="119">
        <f t="shared" si="100"/>
        <v>0.3772328737516828</v>
      </c>
      <c r="Y300" s="119">
        <f t="shared" si="101"/>
        <v>0.5449820254129184</v>
      </c>
      <c r="Z300" s="119">
        <f t="shared" si="102"/>
        <v>0.56388548457772858</v>
      </c>
      <c r="AA300" s="119">
        <f t="shared" si="103"/>
        <v>0.76071009622970853</v>
      </c>
      <c r="AB300" s="119">
        <f t="shared" si="104"/>
        <v>0.92158116412114977</v>
      </c>
      <c r="AC300" s="119">
        <f t="shared" si="105"/>
        <v>1</v>
      </c>
      <c r="AD300" s="119">
        <f t="shared" si="106"/>
        <v>1</v>
      </c>
      <c r="AE300" s="119">
        <f t="shared" si="107"/>
        <v>0.99832001406019</v>
      </c>
      <c r="AF300" s="119">
        <f t="shared" si="108"/>
        <v>0.85642050065547171</v>
      </c>
      <c r="AG300" s="119">
        <f t="shared" si="109"/>
        <v>0.59444671487484668</v>
      </c>
      <c r="AH300" s="119">
        <f t="shared" si="110"/>
        <v>0.35897435897435903</v>
      </c>
      <c r="AI300" s="119">
        <f t="shared" si="111"/>
        <v>0.30069930069930073</v>
      </c>
      <c r="AJ300" s="119">
        <f t="shared" si="112"/>
        <v>0.30069930069930073</v>
      </c>
      <c r="AK300" s="119">
        <f t="shared" si="113"/>
        <v>0.40000000000000008</v>
      </c>
      <c r="AL300" s="119">
        <f t="shared" si="114"/>
        <v>0.87948717948717947</v>
      </c>
      <c r="AM300" s="119">
        <f t="shared" si="115"/>
        <v>0</v>
      </c>
      <c r="AN300" s="119">
        <f t="shared" si="116"/>
        <v>1</v>
      </c>
      <c r="AO300" s="119">
        <f t="shared" si="117"/>
        <v>1</v>
      </c>
      <c r="AP300" s="119">
        <f t="shared" si="118"/>
        <v>0</v>
      </c>
      <c r="AQ300" s="119">
        <f t="shared" si="119"/>
        <v>0.5</v>
      </c>
      <c r="AR300" s="119">
        <f t="shared" si="120"/>
        <v>0.65212899387195267</v>
      </c>
    </row>
    <row r="301" spans="1:44" ht="12.6" customHeight="1" x14ac:dyDescent="0.25">
      <c r="A301" s="114">
        <v>298</v>
      </c>
      <c r="B301" s="115">
        <v>316.73999999999995</v>
      </c>
      <c r="C301" s="115">
        <v>286.35599999999999</v>
      </c>
      <c r="D301" s="115">
        <v>136.16399999999999</v>
      </c>
      <c r="E301" s="115">
        <v>57.263999999999996</v>
      </c>
      <c r="F301" s="115">
        <v>28.5</v>
      </c>
      <c r="G301" s="115">
        <v>0</v>
      </c>
      <c r="H301" s="115">
        <v>0</v>
      </c>
      <c r="I301" s="115">
        <v>2.2919999999999998</v>
      </c>
      <c r="J301" s="115">
        <v>40.655999999999999</v>
      </c>
      <c r="K301" s="115">
        <v>56.963999999999999</v>
      </c>
      <c r="L301" s="115">
        <v>108</v>
      </c>
      <c r="M301" s="115">
        <v>105</v>
      </c>
      <c r="N301" s="115">
        <v>60</v>
      </c>
      <c r="O301" s="115">
        <v>24</v>
      </c>
      <c r="P301" s="115">
        <v>6</v>
      </c>
      <c r="Q301" s="118">
        <v>15</v>
      </c>
      <c r="R301" s="116">
        <v>7</v>
      </c>
      <c r="S301" s="117">
        <v>9</v>
      </c>
      <c r="T301" s="117">
        <v>30</v>
      </c>
      <c r="U301" s="117">
        <v>3</v>
      </c>
      <c r="V301" s="113">
        <v>105.4248</v>
      </c>
      <c r="X301" s="119">
        <f t="shared" si="100"/>
        <v>0.24663235715904935</v>
      </c>
      <c r="Y301" s="119">
        <f t="shared" si="101"/>
        <v>0.29703419313155405</v>
      </c>
      <c r="Z301" s="119">
        <f t="shared" si="102"/>
        <v>0.64023519915962157</v>
      </c>
      <c r="AA301" s="119">
        <f t="shared" si="103"/>
        <v>0.8416864112691631</v>
      </c>
      <c r="AB301" s="119">
        <f t="shared" si="104"/>
        <v>0.91696951890315459</v>
      </c>
      <c r="AC301" s="119">
        <f t="shared" si="105"/>
        <v>1</v>
      </c>
      <c r="AD301" s="119">
        <f t="shared" si="106"/>
        <v>1</v>
      </c>
      <c r="AE301" s="119">
        <f t="shared" si="107"/>
        <v>0.96310492416801929</v>
      </c>
      <c r="AF301" s="119">
        <f t="shared" si="108"/>
        <v>0.50644547100318371</v>
      </c>
      <c r="AG301" s="119">
        <f t="shared" si="109"/>
        <v>0.41539700821070191</v>
      </c>
      <c r="AH301" s="119">
        <f t="shared" si="110"/>
        <v>0.13461538461538469</v>
      </c>
      <c r="AI301" s="119">
        <f t="shared" si="111"/>
        <v>8.2167832167832217E-2</v>
      </c>
      <c r="AJ301" s="119">
        <f t="shared" si="112"/>
        <v>0.47552447552447558</v>
      </c>
      <c r="AK301" s="119">
        <f t="shared" si="113"/>
        <v>0.80769230769230771</v>
      </c>
      <c r="AL301" s="119">
        <f t="shared" si="114"/>
        <v>0.95192307692307698</v>
      </c>
      <c r="AM301" s="119">
        <f t="shared" si="115"/>
        <v>0.42857142857142855</v>
      </c>
      <c r="AN301" s="119">
        <f t="shared" si="116"/>
        <v>0</v>
      </c>
      <c r="AO301" s="119">
        <f t="shared" si="117"/>
        <v>0.5</v>
      </c>
      <c r="AP301" s="119">
        <f t="shared" si="118"/>
        <v>0.5</v>
      </c>
      <c r="AQ301" s="119">
        <f t="shared" si="119"/>
        <v>0</v>
      </c>
      <c r="AR301" s="119">
        <f t="shared" si="120"/>
        <v>0.5385215701783953</v>
      </c>
    </row>
    <row r="302" spans="1:44" ht="12.6" customHeight="1" x14ac:dyDescent="0.25">
      <c r="A302" s="114">
        <v>299</v>
      </c>
      <c r="B302" s="115">
        <v>20.032</v>
      </c>
      <c r="C302" s="115">
        <v>14.784000000000001</v>
      </c>
      <c r="D302" s="115">
        <v>26.648000000000003</v>
      </c>
      <c r="E302" s="115">
        <v>60.352000000000004</v>
      </c>
      <c r="F302" s="115">
        <v>130.94400000000002</v>
      </c>
      <c r="G302" s="115">
        <v>37.911999999999999</v>
      </c>
      <c r="H302" s="115">
        <v>68.44</v>
      </c>
      <c r="I302" s="115">
        <v>33.480000000000004</v>
      </c>
      <c r="J302" s="115">
        <v>15.896000000000001</v>
      </c>
      <c r="K302" s="115">
        <v>1.5760000000000001</v>
      </c>
      <c r="L302" s="115">
        <v>0</v>
      </c>
      <c r="M302" s="115">
        <v>11.200000000000001</v>
      </c>
      <c r="N302" s="115">
        <v>28</v>
      </c>
      <c r="O302" s="115">
        <v>40</v>
      </c>
      <c r="P302" s="115">
        <v>24</v>
      </c>
      <c r="Q302" s="118">
        <v>11</v>
      </c>
      <c r="R302" s="116">
        <v>3</v>
      </c>
      <c r="S302" s="117">
        <v>9</v>
      </c>
      <c r="T302" s="117">
        <v>40</v>
      </c>
      <c r="U302" s="117">
        <v>3</v>
      </c>
      <c r="V302" s="113">
        <v>78.218400000000017</v>
      </c>
      <c r="X302" s="119">
        <f t="shared" si="100"/>
        <v>1</v>
      </c>
      <c r="Y302" s="119">
        <f t="shared" si="101"/>
        <v>1</v>
      </c>
      <c r="Z302" s="119">
        <f t="shared" si="102"/>
        <v>0.97875808750579885</v>
      </c>
      <c r="AA302" s="119">
        <f t="shared" si="103"/>
        <v>0.82988246202247518</v>
      </c>
      <c r="AB302" s="119">
        <f t="shared" si="104"/>
        <v>0.382540352939016</v>
      </c>
      <c r="AC302" s="119">
        <f t="shared" si="105"/>
        <v>0.49837838295566167</v>
      </c>
      <c r="AD302" s="119">
        <f t="shared" si="106"/>
        <v>0.35897435897435903</v>
      </c>
      <c r="AE302" s="119">
        <f t="shared" si="107"/>
        <v>0.45930298675654158</v>
      </c>
      <c r="AF302" s="119">
        <f t="shared" si="108"/>
        <v>0.80833307322554471</v>
      </c>
      <c r="AG302" s="119">
        <f t="shared" si="109"/>
        <v>1</v>
      </c>
      <c r="AH302" s="119">
        <f t="shared" si="110"/>
        <v>1</v>
      </c>
      <c r="AI302" s="119">
        <f t="shared" si="111"/>
        <v>0.90209790209790208</v>
      </c>
      <c r="AJ302" s="119">
        <f t="shared" si="112"/>
        <v>0.75524475524475521</v>
      </c>
      <c r="AK302" s="119">
        <f t="shared" si="113"/>
        <v>0.67948717948717952</v>
      </c>
      <c r="AL302" s="119">
        <f t="shared" si="114"/>
        <v>0.80769230769230771</v>
      </c>
      <c r="AM302" s="119">
        <f t="shared" si="115"/>
        <v>1</v>
      </c>
      <c r="AN302" s="119">
        <f t="shared" si="116"/>
        <v>0.66666666666666663</v>
      </c>
      <c r="AO302" s="119">
        <f t="shared" si="117"/>
        <v>0.5</v>
      </c>
      <c r="AP302" s="119">
        <f t="shared" si="118"/>
        <v>0</v>
      </c>
      <c r="AQ302" s="119">
        <f t="shared" si="119"/>
        <v>0</v>
      </c>
      <c r="AR302" s="119">
        <f t="shared" si="120"/>
        <v>0.80281416278163753</v>
      </c>
    </row>
    <row r="303" spans="1:44" ht="12.6" customHeight="1" x14ac:dyDescent="0.25">
      <c r="A303" s="114">
        <v>300</v>
      </c>
      <c r="B303" s="115">
        <v>21.680000000000003</v>
      </c>
      <c r="C303" s="115">
        <v>15.712000000000002</v>
      </c>
      <c r="D303" s="115">
        <v>30.144000000000002</v>
      </c>
      <c r="E303" s="115">
        <v>56.391999999999996</v>
      </c>
      <c r="F303" s="115">
        <v>101.20800000000001</v>
      </c>
      <c r="G303" s="115">
        <v>48.448000000000008</v>
      </c>
      <c r="H303" s="115">
        <v>49.695999999999998</v>
      </c>
      <c r="I303" s="115">
        <v>34.728000000000002</v>
      </c>
      <c r="J303" s="115">
        <v>17.624000000000002</v>
      </c>
      <c r="K303" s="115">
        <v>8.5280000000000005</v>
      </c>
      <c r="L303" s="115">
        <v>12</v>
      </c>
      <c r="M303" s="115">
        <v>8</v>
      </c>
      <c r="N303" s="115">
        <v>36</v>
      </c>
      <c r="O303" s="115">
        <v>56</v>
      </c>
      <c r="P303" s="115">
        <v>72</v>
      </c>
      <c r="Q303" s="118">
        <v>12</v>
      </c>
      <c r="R303" s="116">
        <v>4</v>
      </c>
      <c r="S303" s="117">
        <v>9</v>
      </c>
      <c r="T303" s="117">
        <v>40</v>
      </c>
      <c r="U303" s="117">
        <v>3</v>
      </c>
      <c r="V303" s="113">
        <v>69.149600000000007</v>
      </c>
      <c r="X303" s="119">
        <f t="shared" si="100"/>
        <v>0.9958155834173601</v>
      </c>
      <c r="Y303" s="119">
        <f t="shared" si="101"/>
        <v>0.99759786624256586</v>
      </c>
      <c r="Z303" s="119">
        <f t="shared" si="102"/>
        <v>0.96795166636497709</v>
      </c>
      <c r="AA303" s="119">
        <f t="shared" si="103"/>
        <v>0.84501965082327968</v>
      </c>
      <c r="AB303" s="119">
        <f t="shared" si="104"/>
        <v>0.53766691651628384</v>
      </c>
      <c r="AC303" s="119">
        <f t="shared" si="105"/>
        <v>0.35897435897435886</v>
      </c>
      <c r="AD303" s="119">
        <f t="shared" si="106"/>
        <v>0.53453520957904366</v>
      </c>
      <c r="AE303" s="119">
        <f t="shared" si="107"/>
        <v>0.43914315547882182</v>
      </c>
      <c r="AF303" s="119">
        <f t="shared" si="108"/>
        <v>0.78726434234346709</v>
      </c>
      <c r="AG303" s="119">
        <f t="shared" si="109"/>
        <v>0.92662381745289224</v>
      </c>
      <c r="AH303" s="119">
        <f t="shared" si="110"/>
        <v>0.90384615384615385</v>
      </c>
      <c r="AI303" s="119">
        <f t="shared" si="111"/>
        <v>0.93006993006993011</v>
      </c>
      <c r="AJ303" s="119">
        <f t="shared" si="112"/>
        <v>0.68531468531468531</v>
      </c>
      <c r="AK303" s="119">
        <f t="shared" si="113"/>
        <v>0.55128205128205132</v>
      </c>
      <c r="AL303" s="119">
        <f t="shared" si="114"/>
        <v>0.42307692307692313</v>
      </c>
      <c r="AM303" s="119">
        <f t="shared" si="115"/>
        <v>0.8571428571428571</v>
      </c>
      <c r="AN303" s="119">
        <f t="shared" si="116"/>
        <v>0.5</v>
      </c>
      <c r="AO303" s="119">
        <f t="shared" si="117"/>
        <v>0.5</v>
      </c>
      <c r="AP303" s="119">
        <f t="shared" si="118"/>
        <v>0</v>
      </c>
      <c r="AQ303" s="119">
        <f t="shared" si="119"/>
        <v>0</v>
      </c>
      <c r="AR303" s="119">
        <f t="shared" si="120"/>
        <v>0.89091169364938516</v>
      </c>
    </row>
    <row r="304" spans="1:44" ht="12.6" customHeight="1" x14ac:dyDescent="0.25">
      <c r="A304" s="114">
        <v>301</v>
      </c>
      <c r="B304" s="115">
        <v>331.63</v>
      </c>
      <c r="C304" s="115">
        <v>238.21</v>
      </c>
      <c r="D304" s="115">
        <v>201.08</v>
      </c>
      <c r="E304" s="115">
        <v>98.06</v>
      </c>
      <c r="F304" s="115">
        <v>34.520000000000003</v>
      </c>
      <c r="G304" s="115">
        <v>0</v>
      </c>
      <c r="H304" s="115">
        <v>0</v>
      </c>
      <c r="I304" s="115">
        <v>0.14000000000000001</v>
      </c>
      <c r="J304" s="115">
        <v>14.94</v>
      </c>
      <c r="K304" s="115">
        <v>50</v>
      </c>
      <c r="L304" s="115">
        <v>100</v>
      </c>
      <c r="M304" s="115">
        <v>100</v>
      </c>
      <c r="N304" s="115">
        <v>100</v>
      </c>
      <c r="O304" s="115">
        <v>93.6</v>
      </c>
      <c r="P304" s="115">
        <v>18.8</v>
      </c>
      <c r="Q304" s="116">
        <v>18</v>
      </c>
      <c r="R304" s="116">
        <v>1</v>
      </c>
      <c r="S304" s="117">
        <v>6</v>
      </c>
      <c r="T304" s="117">
        <v>20</v>
      </c>
      <c r="U304" s="117">
        <v>3</v>
      </c>
      <c r="V304" s="113">
        <v>120.53600000000002</v>
      </c>
      <c r="X304" s="119">
        <f t="shared" si="100"/>
        <v>0.20882534082682444</v>
      </c>
      <c r="Y304" s="119">
        <f t="shared" si="101"/>
        <v>0.4216604128356774</v>
      </c>
      <c r="Z304" s="119">
        <f t="shared" si="102"/>
        <v>0.43957454847953409</v>
      </c>
      <c r="AA304" s="119">
        <f t="shared" si="103"/>
        <v>0.68574278644148234</v>
      </c>
      <c r="AB304" s="119">
        <f t="shared" si="104"/>
        <v>0.88556442364033672</v>
      </c>
      <c r="AC304" s="119">
        <f t="shared" si="105"/>
        <v>1</v>
      </c>
      <c r="AD304" s="119">
        <f t="shared" si="106"/>
        <v>1</v>
      </c>
      <c r="AE304" s="119">
        <f t="shared" si="107"/>
        <v>0.9978677101533181</v>
      </c>
      <c r="AF304" s="119">
        <f t="shared" si="108"/>
        <v>0.81998915350521262</v>
      </c>
      <c r="AG304" s="119">
        <f t="shared" si="109"/>
        <v>0.48889984699926026</v>
      </c>
      <c r="AH304" s="119">
        <f t="shared" si="110"/>
        <v>0.19871794871794879</v>
      </c>
      <c r="AI304" s="119">
        <f t="shared" si="111"/>
        <v>0.12587412587412591</v>
      </c>
      <c r="AJ304" s="119">
        <f t="shared" si="112"/>
        <v>0.12587412587412591</v>
      </c>
      <c r="AK304" s="119">
        <f t="shared" si="113"/>
        <v>0.25000000000000011</v>
      </c>
      <c r="AL304" s="119">
        <f t="shared" si="114"/>
        <v>0.84935897435897445</v>
      </c>
      <c r="AM304" s="119">
        <f t="shared" si="115"/>
        <v>0</v>
      </c>
      <c r="AN304" s="119">
        <f t="shared" si="116"/>
        <v>1</v>
      </c>
      <c r="AO304" s="119">
        <f t="shared" si="117"/>
        <v>0.8</v>
      </c>
      <c r="AP304" s="119">
        <f t="shared" si="118"/>
        <v>1</v>
      </c>
      <c r="AQ304" s="119">
        <f t="shared" si="119"/>
        <v>0</v>
      </c>
      <c r="AR304" s="119">
        <f t="shared" si="120"/>
        <v>0.3917260284916555</v>
      </c>
    </row>
    <row r="305" spans="1:44" ht="12.6" customHeight="1" x14ac:dyDescent="0.25">
      <c r="A305" s="114">
        <v>302</v>
      </c>
      <c r="B305" s="115">
        <v>214.02</v>
      </c>
      <c r="C305" s="115">
        <v>179.32</v>
      </c>
      <c r="D305" s="115">
        <v>111.58</v>
      </c>
      <c r="E305" s="115">
        <v>51.45</v>
      </c>
      <c r="F305" s="115">
        <v>47.99</v>
      </c>
      <c r="G305" s="115">
        <v>0</v>
      </c>
      <c r="H305" s="115">
        <v>0.26</v>
      </c>
      <c r="I305" s="115">
        <v>14.13</v>
      </c>
      <c r="J305" s="115">
        <v>42.72</v>
      </c>
      <c r="K305" s="115">
        <v>38.68</v>
      </c>
      <c r="L305" s="115">
        <v>100</v>
      </c>
      <c r="M305" s="115">
        <v>100</v>
      </c>
      <c r="N305" s="115">
        <v>3</v>
      </c>
      <c r="O305" s="115">
        <v>4</v>
      </c>
      <c r="P305" s="115">
        <v>3</v>
      </c>
      <c r="Q305" s="116">
        <v>13</v>
      </c>
      <c r="R305" s="116">
        <v>2</v>
      </c>
      <c r="S305" s="117">
        <v>7</v>
      </c>
      <c r="T305" s="117">
        <v>20</v>
      </c>
      <c r="U305" s="117">
        <v>3</v>
      </c>
      <c r="V305" s="113">
        <v>101.816</v>
      </c>
      <c r="X305" s="119">
        <f t="shared" si="100"/>
        <v>0.5074474490090245</v>
      </c>
      <c r="Y305" s="119">
        <f t="shared" si="101"/>
        <v>0.57409754319699147</v>
      </c>
      <c r="Z305" s="119">
        <f t="shared" si="102"/>
        <v>0.71622634828032017</v>
      </c>
      <c r="AA305" s="119">
        <f t="shared" si="103"/>
        <v>0.86391055664488958</v>
      </c>
      <c r="AB305" s="119">
        <f t="shared" si="104"/>
        <v>0.81529421879147346</v>
      </c>
      <c r="AC305" s="119">
        <f t="shared" si="105"/>
        <v>1</v>
      </c>
      <c r="AD305" s="119">
        <f t="shared" si="106"/>
        <v>0.99756477693356704</v>
      </c>
      <c r="AE305" s="119">
        <f t="shared" si="107"/>
        <v>0.77187729382695625</v>
      </c>
      <c r="AF305" s="119">
        <f t="shared" si="108"/>
        <v>0.48128004244959116</v>
      </c>
      <c r="AG305" s="119">
        <f t="shared" si="109"/>
        <v>0.60837890143442408</v>
      </c>
      <c r="AH305" s="119">
        <f t="shared" si="110"/>
        <v>0.19871794871794879</v>
      </c>
      <c r="AI305" s="119">
        <f t="shared" si="111"/>
        <v>0.12587412587412591</v>
      </c>
      <c r="AJ305" s="119">
        <f t="shared" si="112"/>
        <v>0.97377622377622375</v>
      </c>
      <c r="AK305" s="119">
        <f t="shared" si="113"/>
        <v>0.96794871794871795</v>
      </c>
      <c r="AL305" s="119">
        <f t="shared" si="114"/>
        <v>0.97596153846153844</v>
      </c>
      <c r="AM305" s="119">
        <f t="shared" si="115"/>
        <v>0.7142857142857143</v>
      </c>
      <c r="AN305" s="119">
        <f t="shared" si="116"/>
        <v>0.83333333333333337</v>
      </c>
      <c r="AO305" s="119">
        <f t="shared" si="117"/>
        <v>0.7</v>
      </c>
      <c r="AP305" s="119">
        <f t="shared" si="118"/>
        <v>1</v>
      </c>
      <c r="AQ305" s="119">
        <f t="shared" si="119"/>
        <v>0</v>
      </c>
      <c r="AR305" s="119">
        <f t="shared" si="120"/>
        <v>0.5735787298241618</v>
      </c>
    </row>
    <row r="306" spans="1:44" ht="12.6" customHeight="1" x14ac:dyDescent="0.25">
      <c r="A306" s="114">
        <v>303</v>
      </c>
      <c r="B306" s="115">
        <v>192.1</v>
      </c>
      <c r="C306" s="115">
        <v>83.4</v>
      </c>
      <c r="D306" s="115">
        <v>39.888000000000005</v>
      </c>
      <c r="E306" s="115">
        <v>23.336000000000002</v>
      </c>
      <c r="F306" s="115">
        <v>12.584000000000001</v>
      </c>
      <c r="G306" s="115">
        <v>0</v>
      </c>
      <c r="H306" s="115">
        <v>7.112000000000001</v>
      </c>
      <c r="I306" s="115">
        <v>27.480000000000004</v>
      </c>
      <c r="J306" s="115">
        <v>28.568000000000001</v>
      </c>
      <c r="K306" s="115">
        <v>61.744000000000007</v>
      </c>
      <c r="L306" s="115">
        <v>77.600000000000009</v>
      </c>
      <c r="M306" s="115">
        <v>4</v>
      </c>
      <c r="N306" s="115">
        <v>24</v>
      </c>
      <c r="O306" s="115">
        <v>4</v>
      </c>
      <c r="P306" s="115">
        <v>24</v>
      </c>
      <c r="Q306" s="118">
        <v>12</v>
      </c>
      <c r="R306" s="116">
        <v>2</v>
      </c>
      <c r="S306" s="117">
        <v>7</v>
      </c>
      <c r="T306" s="117">
        <v>40</v>
      </c>
      <c r="U306" s="117">
        <v>3</v>
      </c>
      <c r="V306" s="113">
        <v>87.287200000000013</v>
      </c>
      <c r="X306" s="119">
        <f t="shared" si="100"/>
        <v>0.56310425209850523</v>
      </c>
      <c r="Y306" s="119">
        <f t="shared" si="101"/>
        <v>0.82238705829730119</v>
      </c>
      <c r="Z306" s="119">
        <f t="shared" si="102"/>
        <v>0.9378321676246546</v>
      </c>
      <c r="AA306" s="119">
        <f t="shared" si="103"/>
        <v>0.9713769520857517</v>
      </c>
      <c r="AB306" s="119">
        <f t="shared" si="104"/>
        <v>1</v>
      </c>
      <c r="AC306" s="119">
        <f t="shared" si="105"/>
        <v>1</v>
      </c>
      <c r="AD306" s="119">
        <f t="shared" si="106"/>
        <v>0.93338728289049744</v>
      </c>
      <c r="AE306" s="119">
        <f t="shared" si="107"/>
        <v>0.5562252525148097</v>
      </c>
      <c r="AF306" s="119">
        <f t="shared" si="108"/>
        <v>0.65382904675697617</v>
      </c>
      <c r="AG306" s="119">
        <f t="shared" si="109"/>
        <v>0.36494560536617154</v>
      </c>
      <c r="AH306" s="119">
        <f t="shared" si="110"/>
        <v>0.37820512820512819</v>
      </c>
      <c r="AI306" s="119">
        <f t="shared" si="111"/>
        <v>0.965034965034965</v>
      </c>
      <c r="AJ306" s="119">
        <f t="shared" si="112"/>
        <v>0.79020979020979021</v>
      </c>
      <c r="AK306" s="119">
        <f t="shared" si="113"/>
        <v>0.96794871794871795</v>
      </c>
      <c r="AL306" s="119">
        <f t="shared" si="114"/>
        <v>0.80769230769230771</v>
      </c>
      <c r="AM306" s="119">
        <f t="shared" si="115"/>
        <v>0.8571428571428571</v>
      </c>
      <c r="AN306" s="119">
        <f t="shared" si="116"/>
        <v>0.83333333333333337</v>
      </c>
      <c r="AO306" s="119">
        <f t="shared" si="117"/>
        <v>0.7</v>
      </c>
      <c r="AP306" s="119">
        <f t="shared" si="118"/>
        <v>0</v>
      </c>
      <c r="AQ306" s="119">
        <f t="shared" si="119"/>
        <v>0</v>
      </c>
      <c r="AR306" s="119">
        <f t="shared" si="120"/>
        <v>0.71471663191389012</v>
      </c>
    </row>
    <row r="307" spans="1:44" ht="12.6" customHeight="1" x14ac:dyDescent="0.25">
      <c r="A307" s="114">
        <v>304</v>
      </c>
      <c r="B307" s="115">
        <v>93.68</v>
      </c>
      <c r="C307" s="115">
        <v>33.112000000000002</v>
      </c>
      <c r="D307" s="115">
        <v>21.07</v>
      </c>
      <c r="E307" s="115">
        <v>15.847999999999999</v>
      </c>
      <c r="F307" s="115">
        <v>31.128</v>
      </c>
      <c r="G307" s="115">
        <v>2.6240000000000001</v>
      </c>
      <c r="H307" s="115">
        <v>31.52</v>
      </c>
      <c r="I307" s="115">
        <v>39.688000000000002</v>
      </c>
      <c r="J307" s="115">
        <v>40.695999999999998</v>
      </c>
      <c r="K307" s="115">
        <v>26.336000000000002</v>
      </c>
      <c r="L307" s="115">
        <v>32</v>
      </c>
      <c r="M307" s="115">
        <v>16</v>
      </c>
      <c r="N307" s="115">
        <v>4</v>
      </c>
      <c r="O307" s="115">
        <v>10.4</v>
      </c>
      <c r="P307" s="115">
        <v>24</v>
      </c>
      <c r="Q307" s="118">
        <v>13</v>
      </c>
      <c r="R307" s="116">
        <v>1</v>
      </c>
      <c r="S307" s="117">
        <v>8</v>
      </c>
      <c r="T307" s="117">
        <v>40</v>
      </c>
      <c r="U307" s="117">
        <v>3</v>
      </c>
      <c r="V307" s="113">
        <v>84.249152000000009</v>
      </c>
      <c r="X307" s="119">
        <f t="shared" si="100"/>
        <v>0.81300126670008777</v>
      </c>
      <c r="Y307" s="119">
        <f t="shared" si="101"/>
        <v>0.95255785829067463</v>
      </c>
      <c r="Z307" s="119">
        <f t="shared" si="102"/>
        <v>0.99600014045874619</v>
      </c>
      <c r="AA307" s="119">
        <f t="shared" si="103"/>
        <v>1</v>
      </c>
      <c r="AB307" s="119">
        <f t="shared" si="104"/>
        <v>0.90325978628676162</v>
      </c>
      <c r="AC307" s="119">
        <f t="shared" si="105"/>
        <v>0.96528130610032858</v>
      </c>
      <c r="AD307" s="119">
        <f t="shared" si="106"/>
        <v>0.70477603440782877</v>
      </c>
      <c r="AE307" s="119">
        <f t="shared" si="107"/>
        <v>0.3590207491186535</v>
      </c>
      <c r="AF307" s="119">
        <f t="shared" si="108"/>
        <v>0.505957768899432</v>
      </c>
      <c r="AG307" s="119">
        <f t="shared" si="109"/>
        <v>0.73866595514004796</v>
      </c>
      <c r="AH307" s="119">
        <f t="shared" si="110"/>
        <v>0.74358974358974361</v>
      </c>
      <c r="AI307" s="119">
        <f t="shared" si="111"/>
        <v>0.8601398601398601</v>
      </c>
      <c r="AJ307" s="119">
        <f t="shared" si="112"/>
        <v>0.965034965034965</v>
      </c>
      <c r="AK307" s="119">
        <f t="shared" si="113"/>
        <v>0.91666666666666663</v>
      </c>
      <c r="AL307" s="119">
        <f t="shared" si="114"/>
        <v>0.80769230769230771</v>
      </c>
      <c r="AM307" s="119">
        <f t="shared" si="115"/>
        <v>0.7142857142857143</v>
      </c>
      <c r="AN307" s="119">
        <f t="shared" si="116"/>
        <v>1</v>
      </c>
      <c r="AO307" s="119">
        <f t="shared" si="117"/>
        <v>0.6</v>
      </c>
      <c r="AP307" s="119">
        <f t="shared" si="118"/>
        <v>0</v>
      </c>
      <c r="AQ307" s="119">
        <f t="shared" si="119"/>
        <v>0</v>
      </c>
      <c r="AR307" s="119">
        <f t="shared" si="120"/>
        <v>0.7442293047545856</v>
      </c>
    </row>
    <row r="308" spans="1:44" ht="12.6" customHeight="1" x14ac:dyDescent="0.25">
      <c r="A308" s="114">
        <v>305</v>
      </c>
      <c r="B308" s="115">
        <v>36.176000000000002</v>
      </c>
      <c r="C308" s="115">
        <v>23.144000000000002</v>
      </c>
      <c r="D308" s="115">
        <v>19.776</v>
      </c>
      <c r="E308" s="115">
        <v>31.312000000000001</v>
      </c>
      <c r="F308" s="115">
        <v>65.784000000000006</v>
      </c>
      <c r="G308" s="115">
        <v>35.496000000000002</v>
      </c>
      <c r="H308" s="115">
        <v>37.520000000000003</v>
      </c>
      <c r="I308" s="115">
        <v>26.975999999999999</v>
      </c>
      <c r="J308" s="115">
        <v>33.520000000000003</v>
      </c>
      <c r="K308" s="115">
        <v>10.096</v>
      </c>
      <c r="L308" s="115">
        <v>64</v>
      </c>
      <c r="M308" s="115">
        <v>8</v>
      </c>
      <c r="N308" s="115">
        <v>9.6000000000000014</v>
      </c>
      <c r="O308" s="115">
        <v>0</v>
      </c>
      <c r="P308" s="115">
        <v>80</v>
      </c>
      <c r="Q308" s="118">
        <v>12</v>
      </c>
      <c r="R308" s="116">
        <v>3</v>
      </c>
      <c r="S308" s="117">
        <v>9</v>
      </c>
      <c r="T308" s="117">
        <v>40</v>
      </c>
      <c r="U308" s="117">
        <v>3</v>
      </c>
      <c r="V308" s="113">
        <v>78.717184000000003</v>
      </c>
      <c r="X308" s="119">
        <f t="shared" si="100"/>
        <v>0.95900896765161603</v>
      </c>
      <c r="Y308" s="119">
        <f t="shared" si="101"/>
        <v>0.9783600881334592</v>
      </c>
      <c r="Z308" s="119">
        <f t="shared" si="102"/>
        <v>1</v>
      </c>
      <c r="AA308" s="119">
        <f t="shared" si="103"/>
        <v>0.94088851322837397</v>
      </c>
      <c r="AB308" s="119">
        <f t="shared" si="104"/>
        <v>0.72246660000300478</v>
      </c>
      <c r="AC308" s="119">
        <f t="shared" si="105"/>
        <v>0.53034498526572493</v>
      </c>
      <c r="AD308" s="119">
        <f t="shared" si="106"/>
        <v>0.64857857902860816</v>
      </c>
      <c r="AE308" s="119">
        <f t="shared" si="107"/>
        <v>0.56436672283850431</v>
      </c>
      <c r="AF308" s="119">
        <f t="shared" si="108"/>
        <v>0.59345152631250386</v>
      </c>
      <c r="AG308" s="119">
        <f t="shared" si="109"/>
        <v>0.91007406857000028</v>
      </c>
      <c r="AH308" s="119">
        <f t="shared" si="110"/>
        <v>0.48717948717948723</v>
      </c>
      <c r="AI308" s="119">
        <f t="shared" si="111"/>
        <v>0.93006993006993011</v>
      </c>
      <c r="AJ308" s="119">
        <f t="shared" si="112"/>
        <v>0.91608391608391615</v>
      </c>
      <c r="AK308" s="119">
        <f t="shared" si="113"/>
        <v>1</v>
      </c>
      <c r="AL308" s="119">
        <f t="shared" si="114"/>
        <v>0.35897435897435903</v>
      </c>
      <c r="AM308" s="119">
        <f t="shared" si="115"/>
        <v>0.8571428571428571</v>
      </c>
      <c r="AN308" s="119">
        <f t="shared" si="116"/>
        <v>0.66666666666666663</v>
      </c>
      <c r="AO308" s="119">
        <f t="shared" si="117"/>
        <v>0.5</v>
      </c>
      <c r="AP308" s="119">
        <f t="shared" si="118"/>
        <v>0</v>
      </c>
      <c r="AQ308" s="119">
        <f t="shared" si="119"/>
        <v>0</v>
      </c>
      <c r="AR308" s="119">
        <f t="shared" si="120"/>
        <v>0.79796879858391156</v>
      </c>
    </row>
    <row r="309" spans="1:44" ht="12.6" customHeight="1" x14ac:dyDescent="0.25">
      <c r="A309" s="114">
        <v>306</v>
      </c>
      <c r="B309" s="115">
        <v>241.34</v>
      </c>
      <c r="C309" s="115">
        <v>105.8</v>
      </c>
      <c r="D309" s="115">
        <v>49.86</v>
      </c>
      <c r="E309" s="115">
        <v>29.17</v>
      </c>
      <c r="F309" s="115">
        <v>15.73</v>
      </c>
      <c r="G309" s="115">
        <v>0</v>
      </c>
      <c r="H309" s="115">
        <v>8.89</v>
      </c>
      <c r="I309" s="115">
        <v>34.35</v>
      </c>
      <c r="J309" s="115">
        <v>35.71</v>
      </c>
      <c r="K309" s="115">
        <v>77.180000000000007</v>
      </c>
      <c r="L309" s="115">
        <v>97</v>
      </c>
      <c r="M309" s="115">
        <v>5</v>
      </c>
      <c r="N309" s="115">
        <v>30</v>
      </c>
      <c r="O309" s="115">
        <v>5</v>
      </c>
      <c r="P309" s="115">
        <v>30</v>
      </c>
      <c r="Q309" s="116">
        <v>12</v>
      </c>
      <c r="R309" s="116">
        <v>2</v>
      </c>
      <c r="S309" s="117">
        <v>8</v>
      </c>
      <c r="T309" s="117">
        <v>20</v>
      </c>
      <c r="U309" s="117">
        <v>3</v>
      </c>
      <c r="V309" s="113">
        <v>98.8</v>
      </c>
      <c r="X309" s="119">
        <f t="shared" si="100"/>
        <v>0.43807957216574833</v>
      </c>
      <c r="Y309" s="119">
        <f t="shared" si="101"/>
        <v>0.76440451932475184</v>
      </c>
      <c r="Z309" s="119">
        <f t="shared" si="102"/>
        <v>0.90700790228819173</v>
      </c>
      <c r="AA309" s="119">
        <f t="shared" si="103"/>
        <v>0.9490763562615363</v>
      </c>
      <c r="AB309" s="119">
        <f t="shared" si="104"/>
        <v>0.98358796848889962</v>
      </c>
      <c r="AC309" s="119">
        <f t="shared" si="105"/>
        <v>1</v>
      </c>
      <c r="AD309" s="119">
        <f t="shared" si="106"/>
        <v>0.91673410361312169</v>
      </c>
      <c r="AE309" s="119">
        <f t="shared" si="107"/>
        <v>0.44524925822159273</v>
      </c>
      <c r="AF309" s="119">
        <f t="shared" si="108"/>
        <v>0.56674983613209318</v>
      </c>
      <c r="AG309" s="119">
        <f t="shared" si="109"/>
        <v>0.20202346011341635</v>
      </c>
      <c r="AH309" s="119">
        <f t="shared" si="110"/>
        <v>0.22275641025641033</v>
      </c>
      <c r="AI309" s="119">
        <f t="shared" si="111"/>
        <v>0.95629370629370625</v>
      </c>
      <c r="AJ309" s="119">
        <f t="shared" si="112"/>
        <v>0.73776223776223782</v>
      </c>
      <c r="AK309" s="119">
        <f t="shared" si="113"/>
        <v>0.95993589743589747</v>
      </c>
      <c r="AL309" s="119">
        <f t="shared" si="114"/>
        <v>0.75961538461538469</v>
      </c>
      <c r="AM309" s="119">
        <f t="shared" si="115"/>
        <v>0.8571428571428571</v>
      </c>
      <c r="AN309" s="119">
        <f t="shared" si="116"/>
        <v>0.83333333333333337</v>
      </c>
      <c r="AO309" s="119">
        <f t="shared" si="117"/>
        <v>0.6</v>
      </c>
      <c r="AP309" s="119">
        <f t="shared" si="118"/>
        <v>1</v>
      </c>
      <c r="AQ309" s="119">
        <f t="shared" si="119"/>
        <v>0</v>
      </c>
      <c r="AR309" s="119">
        <f t="shared" si="120"/>
        <v>0.60287722059439897</v>
      </c>
    </row>
    <row r="310" spans="1:44" ht="12.6" customHeight="1" x14ac:dyDescent="0.25">
      <c r="A310" s="114">
        <v>307</v>
      </c>
      <c r="B310" s="115">
        <v>117.1</v>
      </c>
      <c r="C310" s="115">
        <v>41.39</v>
      </c>
      <c r="D310" s="115">
        <v>27.6</v>
      </c>
      <c r="E310" s="115">
        <v>19.809999999999999</v>
      </c>
      <c r="F310" s="115">
        <v>38.909999999999997</v>
      </c>
      <c r="G310" s="115">
        <v>3.28</v>
      </c>
      <c r="H310" s="115">
        <v>39.4</v>
      </c>
      <c r="I310" s="115">
        <v>49.61</v>
      </c>
      <c r="J310" s="115">
        <v>50.87</v>
      </c>
      <c r="K310" s="115">
        <v>32.92</v>
      </c>
      <c r="L310" s="115">
        <v>40</v>
      </c>
      <c r="M310" s="115">
        <v>20</v>
      </c>
      <c r="N310" s="115">
        <v>5</v>
      </c>
      <c r="O310" s="115">
        <v>13</v>
      </c>
      <c r="P310" s="115">
        <v>30</v>
      </c>
      <c r="Q310" s="116">
        <v>13</v>
      </c>
      <c r="R310" s="116">
        <v>3</v>
      </c>
      <c r="S310" s="117">
        <v>9</v>
      </c>
      <c r="T310" s="117">
        <v>20</v>
      </c>
      <c r="U310" s="117">
        <v>3</v>
      </c>
      <c r="V310" s="113">
        <v>96.616000000000014</v>
      </c>
      <c r="X310" s="119">
        <f t="shared" si="100"/>
        <v>0.75353583201233054</v>
      </c>
      <c r="Y310" s="119">
        <f t="shared" si="101"/>
        <v>0.93113020393287282</v>
      </c>
      <c r="Z310" s="119">
        <f t="shared" si="102"/>
        <v>0.97581537785875583</v>
      </c>
      <c r="AA310" s="119">
        <f t="shared" si="103"/>
        <v>0.98485516615434676</v>
      </c>
      <c r="AB310" s="119">
        <f t="shared" si="104"/>
        <v>0.86266270134735168</v>
      </c>
      <c r="AC310" s="119">
        <f t="shared" si="105"/>
        <v>0.95660163262541065</v>
      </c>
      <c r="AD310" s="119">
        <f t="shared" si="106"/>
        <v>0.63097004300978576</v>
      </c>
      <c r="AE310" s="119">
        <f t="shared" si="107"/>
        <v>0.19874362897639752</v>
      </c>
      <c r="AF310" s="119">
        <f t="shared" si="108"/>
        <v>0.38191073881016296</v>
      </c>
      <c r="AG310" s="119">
        <f t="shared" si="109"/>
        <v>0.66917389733076182</v>
      </c>
      <c r="AH310" s="119">
        <f t="shared" si="110"/>
        <v>0.67948717948717952</v>
      </c>
      <c r="AI310" s="119">
        <f t="shared" si="111"/>
        <v>0.82517482517482521</v>
      </c>
      <c r="AJ310" s="119">
        <f t="shared" si="112"/>
        <v>0.95629370629370625</v>
      </c>
      <c r="AK310" s="119">
        <f t="shared" si="113"/>
        <v>0.89583333333333337</v>
      </c>
      <c r="AL310" s="119">
        <f t="shared" si="114"/>
        <v>0.75961538461538469</v>
      </c>
      <c r="AM310" s="119">
        <f t="shared" si="115"/>
        <v>0.7142857142857143</v>
      </c>
      <c r="AN310" s="119">
        <f t="shared" si="116"/>
        <v>0.66666666666666663</v>
      </c>
      <c r="AO310" s="119">
        <f t="shared" si="117"/>
        <v>0.5</v>
      </c>
      <c r="AP310" s="119">
        <f t="shared" si="118"/>
        <v>1</v>
      </c>
      <c r="AQ310" s="119">
        <f t="shared" si="119"/>
        <v>0</v>
      </c>
      <c r="AR310" s="119">
        <f t="shared" si="120"/>
        <v>0.62409336908319124</v>
      </c>
    </row>
    <row r="311" spans="1:44" ht="12.6" customHeight="1" x14ac:dyDescent="0.25">
      <c r="A311" s="114">
        <v>308</v>
      </c>
      <c r="B311" s="115">
        <v>45.22</v>
      </c>
      <c r="C311" s="115">
        <v>28.93</v>
      </c>
      <c r="D311" s="115">
        <v>24.72</v>
      </c>
      <c r="E311" s="115">
        <v>39.14</v>
      </c>
      <c r="F311" s="115">
        <v>82.23</v>
      </c>
      <c r="G311" s="115">
        <v>44.37</v>
      </c>
      <c r="H311" s="115">
        <v>46.9</v>
      </c>
      <c r="I311" s="115">
        <v>33.72</v>
      </c>
      <c r="J311" s="115">
        <v>41.9</v>
      </c>
      <c r="K311" s="115">
        <v>12.62</v>
      </c>
      <c r="L311" s="115">
        <v>80</v>
      </c>
      <c r="M311" s="115">
        <v>10</v>
      </c>
      <c r="N311" s="115">
        <v>12</v>
      </c>
      <c r="O311" s="115">
        <v>0</v>
      </c>
      <c r="P311" s="115">
        <v>100</v>
      </c>
      <c r="Q311" s="116">
        <v>12</v>
      </c>
      <c r="R311" s="116">
        <v>4</v>
      </c>
      <c r="S311" s="117">
        <v>10</v>
      </c>
      <c r="T311" s="117">
        <v>20</v>
      </c>
      <c r="U311" s="117">
        <v>3</v>
      </c>
      <c r="V311" s="113">
        <v>90.272000000000006</v>
      </c>
      <c r="X311" s="119">
        <f t="shared" si="100"/>
        <v>0.93604545820174079</v>
      </c>
      <c r="Y311" s="119">
        <f t="shared" si="101"/>
        <v>0.9633829912363534</v>
      </c>
      <c r="Z311" s="119">
        <f t="shared" si="102"/>
        <v>0.98471769275737331</v>
      </c>
      <c r="AA311" s="119">
        <f t="shared" si="103"/>
        <v>0.91096580768981428</v>
      </c>
      <c r="AB311" s="119">
        <f t="shared" si="104"/>
        <v>0.63667121849265562</v>
      </c>
      <c r="AC311" s="119">
        <f t="shared" si="105"/>
        <v>0.41293123158215628</v>
      </c>
      <c r="AD311" s="119">
        <f t="shared" si="106"/>
        <v>0.56072322378576034</v>
      </c>
      <c r="AE311" s="119">
        <f t="shared" si="107"/>
        <v>0.45542609612621093</v>
      </c>
      <c r="AF311" s="119">
        <f t="shared" si="108"/>
        <v>0.49127793557650296</v>
      </c>
      <c r="AG311" s="119">
        <f t="shared" si="109"/>
        <v>0.88343403911820229</v>
      </c>
      <c r="AH311" s="119">
        <f t="shared" si="110"/>
        <v>0.35897435897435903</v>
      </c>
      <c r="AI311" s="119">
        <f t="shared" si="111"/>
        <v>0.91258741258741261</v>
      </c>
      <c r="AJ311" s="119">
        <f t="shared" si="112"/>
        <v>0.8951048951048951</v>
      </c>
      <c r="AK311" s="119">
        <f t="shared" si="113"/>
        <v>1</v>
      </c>
      <c r="AL311" s="119">
        <f t="shared" si="114"/>
        <v>0.19871794871794879</v>
      </c>
      <c r="AM311" s="119">
        <f t="shared" si="115"/>
        <v>0.8571428571428571</v>
      </c>
      <c r="AN311" s="119">
        <f t="shared" si="116"/>
        <v>0.5</v>
      </c>
      <c r="AO311" s="119">
        <f t="shared" si="117"/>
        <v>0.4</v>
      </c>
      <c r="AP311" s="119">
        <f t="shared" si="118"/>
        <v>1</v>
      </c>
      <c r="AQ311" s="119">
        <f t="shared" si="119"/>
        <v>0</v>
      </c>
      <c r="AR311" s="119">
        <f t="shared" si="120"/>
        <v>0.68572122897920729</v>
      </c>
    </row>
    <row r="312" spans="1:44" ht="12.6" customHeight="1" x14ac:dyDescent="0.25">
      <c r="A312" s="114">
        <v>309</v>
      </c>
      <c r="B312" s="115">
        <v>241.98</v>
      </c>
      <c r="C312" s="115">
        <v>96.8</v>
      </c>
      <c r="D312" s="115">
        <v>44.02</v>
      </c>
      <c r="E312" s="115">
        <v>27.94</v>
      </c>
      <c r="F312" s="115">
        <v>19.78</v>
      </c>
      <c r="G312" s="115">
        <v>0.99</v>
      </c>
      <c r="H312" s="115">
        <v>6.49</v>
      </c>
      <c r="I312" s="115">
        <v>44.71</v>
      </c>
      <c r="J312" s="115">
        <v>55.79</v>
      </c>
      <c r="K312" s="115">
        <v>57.49</v>
      </c>
      <c r="L312" s="115">
        <v>100</v>
      </c>
      <c r="M312" s="115">
        <v>20</v>
      </c>
      <c r="N312" s="115">
        <v>100</v>
      </c>
      <c r="O312" s="115">
        <v>12</v>
      </c>
      <c r="P312" s="115">
        <v>0</v>
      </c>
      <c r="Q312" s="116">
        <v>13</v>
      </c>
      <c r="R312" s="116">
        <v>3</v>
      </c>
      <c r="S312" s="117">
        <v>8</v>
      </c>
      <c r="T312" s="117">
        <v>20</v>
      </c>
      <c r="U312" s="117">
        <v>3</v>
      </c>
      <c r="V312" s="113">
        <v>96.72</v>
      </c>
      <c r="X312" s="119">
        <f t="shared" si="100"/>
        <v>0.43645455601715039</v>
      </c>
      <c r="Y312" s="119">
        <f t="shared" si="101"/>
        <v>0.78770107516193688</v>
      </c>
      <c r="Z312" s="119">
        <f t="shared" si="102"/>
        <v>0.92505981861038833</v>
      </c>
      <c r="AA312" s="119">
        <f t="shared" si="103"/>
        <v>0.95377805884360445</v>
      </c>
      <c r="AB312" s="119">
        <f t="shared" si="104"/>
        <v>0.96245995589514333</v>
      </c>
      <c r="AC312" s="119">
        <f t="shared" si="105"/>
        <v>0.98690110253023078</v>
      </c>
      <c r="AD312" s="119">
        <f t="shared" si="106"/>
        <v>0.93921308576481</v>
      </c>
      <c r="AE312" s="119">
        <f t="shared" si="107"/>
        <v>0.27789681267898314</v>
      </c>
      <c r="AF312" s="119">
        <f t="shared" si="108"/>
        <v>0.3219233800486922</v>
      </c>
      <c r="AG312" s="119">
        <f t="shared" si="109"/>
        <v>0.40984524296044605</v>
      </c>
      <c r="AH312" s="119">
        <f t="shared" si="110"/>
        <v>0.19871794871794879</v>
      </c>
      <c r="AI312" s="119">
        <f t="shared" si="111"/>
        <v>0.82517482517482521</v>
      </c>
      <c r="AJ312" s="119">
        <f t="shared" si="112"/>
        <v>0.12587412587412591</v>
      </c>
      <c r="AK312" s="119">
        <f t="shared" si="113"/>
        <v>0.90384615384615385</v>
      </c>
      <c r="AL312" s="119">
        <f t="shared" si="114"/>
        <v>1</v>
      </c>
      <c r="AM312" s="119">
        <f t="shared" si="115"/>
        <v>0.7142857142857143</v>
      </c>
      <c r="AN312" s="119">
        <f t="shared" si="116"/>
        <v>0.66666666666666663</v>
      </c>
      <c r="AO312" s="119">
        <f t="shared" si="117"/>
        <v>0.6</v>
      </c>
      <c r="AP312" s="119">
        <f t="shared" si="118"/>
        <v>1</v>
      </c>
      <c r="AQ312" s="119">
        <f t="shared" si="119"/>
        <v>0</v>
      </c>
      <c r="AR312" s="119">
        <f t="shared" si="120"/>
        <v>0.62308307629801074</v>
      </c>
    </row>
    <row r="313" spans="1:44" ht="12.6" customHeight="1" x14ac:dyDescent="0.25">
      <c r="A313" s="114">
        <v>310</v>
      </c>
      <c r="B313" s="115">
        <v>28.19</v>
      </c>
      <c r="C313" s="115">
        <v>26.6</v>
      </c>
      <c r="D313" s="115">
        <v>34.979999999999997</v>
      </c>
      <c r="E313" s="115">
        <v>83.68</v>
      </c>
      <c r="F313" s="115">
        <v>139.62</v>
      </c>
      <c r="G313" s="115">
        <v>43.13</v>
      </c>
      <c r="H313" s="115">
        <v>28.84</v>
      </c>
      <c r="I313" s="115">
        <v>39.17</v>
      </c>
      <c r="J313" s="115">
        <v>9.8699999999999992</v>
      </c>
      <c r="K313" s="115">
        <v>5.65</v>
      </c>
      <c r="L313" s="115">
        <v>0</v>
      </c>
      <c r="M313" s="115">
        <v>0</v>
      </c>
      <c r="N313" s="115">
        <v>35</v>
      </c>
      <c r="O313" s="115">
        <v>30</v>
      </c>
      <c r="P313" s="115">
        <v>100</v>
      </c>
      <c r="Q313" s="116">
        <v>12</v>
      </c>
      <c r="R313" s="116">
        <v>4</v>
      </c>
      <c r="S313" s="117">
        <v>11</v>
      </c>
      <c r="T313" s="117">
        <v>20</v>
      </c>
      <c r="U313" s="117">
        <v>3</v>
      </c>
      <c r="V313" s="113">
        <v>89.128</v>
      </c>
      <c r="X313" s="119">
        <f t="shared" si="100"/>
        <v>0.97928612228084011</v>
      </c>
      <c r="Y313" s="119">
        <f t="shared" si="101"/>
        <v>0.96941421069198008</v>
      </c>
      <c r="Z313" s="119">
        <f t="shared" si="102"/>
        <v>0.95300319593104854</v>
      </c>
      <c r="AA313" s="119">
        <f t="shared" si="103"/>
        <v>0.74071065890500942</v>
      </c>
      <c r="AB313" s="119">
        <f t="shared" si="104"/>
        <v>0.33727945484928057</v>
      </c>
      <c r="AC313" s="119">
        <f t="shared" si="105"/>
        <v>0.42933793144328147</v>
      </c>
      <c r="AD313" s="119">
        <f t="shared" si="106"/>
        <v>0.72987756447721375</v>
      </c>
      <c r="AE313" s="119">
        <f t="shared" si="107"/>
        <v>0.36738837139578401</v>
      </c>
      <c r="AF313" s="119">
        <f t="shared" si="108"/>
        <v>0.88180539515575251</v>
      </c>
      <c r="AG313" s="119">
        <f t="shared" si="109"/>
        <v>0.95700020602748592</v>
      </c>
      <c r="AH313" s="119">
        <f t="shared" si="110"/>
        <v>1</v>
      </c>
      <c r="AI313" s="119">
        <f t="shared" si="111"/>
        <v>1</v>
      </c>
      <c r="AJ313" s="119">
        <f t="shared" si="112"/>
        <v>0.69405594405594406</v>
      </c>
      <c r="AK313" s="119">
        <f t="shared" si="113"/>
        <v>0.75961538461538469</v>
      </c>
      <c r="AL313" s="119">
        <f t="shared" si="114"/>
        <v>0.19871794871794879</v>
      </c>
      <c r="AM313" s="119">
        <f t="shared" si="115"/>
        <v>0.8571428571428571</v>
      </c>
      <c r="AN313" s="119">
        <f t="shared" si="116"/>
        <v>0.5</v>
      </c>
      <c r="AO313" s="119">
        <f t="shared" si="117"/>
        <v>0.3</v>
      </c>
      <c r="AP313" s="119">
        <f t="shared" si="118"/>
        <v>1</v>
      </c>
      <c r="AQ313" s="119">
        <f t="shared" si="119"/>
        <v>0</v>
      </c>
      <c r="AR313" s="119">
        <f t="shared" si="120"/>
        <v>0.6968344496161939</v>
      </c>
    </row>
    <row r="314" spans="1:44" ht="12.6" customHeight="1" x14ac:dyDescent="0.25">
      <c r="A314" s="114">
        <v>311</v>
      </c>
      <c r="B314" s="115">
        <v>167.44800000000001</v>
      </c>
      <c r="C314" s="115">
        <v>167.77600000000001</v>
      </c>
      <c r="D314" s="115">
        <v>70.688000000000002</v>
      </c>
      <c r="E314" s="115">
        <v>31.183999999999997</v>
      </c>
      <c r="F314" s="115">
        <v>17.864000000000001</v>
      </c>
      <c r="G314" s="115">
        <v>1.1000000000000001</v>
      </c>
      <c r="H314" s="115">
        <v>0.4</v>
      </c>
      <c r="I314" s="115">
        <v>14.200000000000001</v>
      </c>
      <c r="J314" s="115">
        <v>41.231999999999999</v>
      </c>
      <c r="K314" s="115">
        <v>44.680000000000007</v>
      </c>
      <c r="L314" s="115">
        <v>80</v>
      </c>
      <c r="M314" s="115">
        <v>76</v>
      </c>
      <c r="N314" s="115">
        <v>80</v>
      </c>
      <c r="O314" s="115">
        <v>8</v>
      </c>
      <c r="P314" s="115">
        <v>0</v>
      </c>
      <c r="Q314" s="116">
        <v>12</v>
      </c>
      <c r="R314" s="116">
        <v>1</v>
      </c>
      <c r="S314" s="117">
        <v>5</v>
      </c>
      <c r="T314" s="117">
        <v>40</v>
      </c>
      <c r="U314" s="117">
        <v>2</v>
      </c>
      <c r="V314" s="113">
        <v>92.7</v>
      </c>
      <c r="X314" s="119">
        <f t="shared" si="100"/>
        <v>0.62569784287231345</v>
      </c>
      <c r="Y314" s="119">
        <f t="shared" si="101"/>
        <v>0.60397925881748749</v>
      </c>
      <c r="Z314" s="119">
        <f t="shared" si="102"/>
        <v>0.84262685551444017</v>
      </c>
      <c r="AA314" s="119">
        <f t="shared" si="103"/>
        <v>0.94137779609870309</v>
      </c>
      <c r="AB314" s="119">
        <f t="shared" si="104"/>
        <v>0.97245533172962151</v>
      </c>
      <c r="AC314" s="119">
        <f t="shared" si="105"/>
        <v>0.98544566947803414</v>
      </c>
      <c r="AD314" s="119">
        <f t="shared" si="106"/>
        <v>0.9962535029747186</v>
      </c>
      <c r="AE314" s="119">
        <f t="shared" si="107"/>
        <v>0.77074653405977644</v>
      </c>
      <c r="AF314" s="119">
        <f t="shared" si="108"/>
        <v>0.49942256070915791</v>
      </c>
      <c r="AG314" s="119">
        <f t="shared" si="109"/>
        <v>0.5450507807090722</v>
      </c>
      <c r="AH314" s="119">
        <f t="shared" si="110"/>
        <v>0.35897435897435903</v>
      </c>
      <c r="AI314" s="119">
        <f t="shared" si="111"/>
        <v>0.33566433566433568</v>
      </c>
      <c r="AJ314" s="119">
        <f t="shared" si="112"/>
        <v>0.30069930069930073</v>
      </c>
      <c r="AK314" s="119">
        <f t="shared" si="113"/>
        <v>0.9358974358974359</v>
      </c>
      <c r="AL314" s="119">
        <f t="shared" si="114"/>
        <v>1</v>
      </c>
      <c r="AM314" s="119">
        <f t="shared" si="115"/>
        <v>0.8571428571428571</v>
      </c>
      <c r="AN314" s="119">
        <f t="shared" si="116"/>
        <v>1</v>
      </c>
      <c r="AO314" s="119">
        <f t="shared" si="117"/>
        <v>0.9</v>
      </c>
      <c r="AP314" s="119">
        <f t="shared" si="118"/>
        <v>0</v>
      </c>
      <c r="AQ314" s="119">
        <f t="shared" si="119"/>
        <v>0.5</v>
      </c>
      <c r="AR314" s="119">
        <f t="shared" si="120"/>
        <v>0.66213477818672206</v>
      </c>
    </row>
    <row r="315" spans="1:44" ht="12.6" customHeight="1" x14ac:dyDescent="0.25">
      <c r="A315" s="114">
        <v>312</v>
      </c>
      <c r="B315" s="115">
        <v>206.2</v>
      </c>
      <c r="C315" s="115">
        <v>173.7</v>
      </c>
      <c r="D315" s="115">
        <v>69.903999999999996</v>
      </c>
      <c r="E315" s="115">
        <v>35.095999999999997</v>
      </c>
      <c r="F315" s="115">
        <v>21.408000000000001</v>
      </c>
      <c r="G315" s="115">
        <v>0</v>
      </c>
      <c r="H315" s="115">
        <v>8.0000000000000002E-3</v>
      </c>
      <c r="I315" s="115">
        <v>10.872</v>
      </c>
      <c r="J315" s="115">
        <v>33.4</v>
      </c>
      <c r="K315" s="115">
        <v>34.207999999999998</v>
      </c>
      <c r="L315" s="115">
        <v>77.600000000000009</v>
      </c>
      <c r="M315" s="115">
        <v>80</v>
      </c>
      <c r="N315" s="115">
        <v>24</v>
      </c>
      <c r="O315" s="115">
        <v>8.8000000000000007</v>
      </c>
      <c r="P315" s="115">
        <v>10.4</v>
      </c>
      <c r="Q315" s="116">
        <v>13</v>
      </c>
      <c r="R315" s="116">
        <v>1</v>
      </c>
      <c r="S315" s="117">
        <v>5</v>
      </c>
      <c r="T315" s="117">
        <v>40</v>
      </c>
      <c r="U315" s="117">
        <v>2</v>
      </c>
      <c r="V315" s="113">
        <v>79.104000000000013</v>
      </c>
      <c r="X315" s="119">
        <f t="shared" si="100"/>
        <v>0.52730311507470606</v>
      </c>
      <c r="Y315" s="119">
        <f t="shared" si="101"/>
        <v>0.58864494806421153</v>
      </c>
      <c r="Z315" s="119">
        <f t="shared" si="102"/>
        <v>0.84505026345906376</v>
      </c>
      <c r="AA315" s="119">
        <f t="shared" si="103"/>
        <v>0.92642408837427204</v>
      </c>
      <c r="AB315" s="119">
        <f t="shared" si="104"/>
        <v>0.95396701651177673</v>
      </c>
      <c r="AC315" s="119">
        <f t="shared" si="105"/>
        <v>1</v>
      </c>
      <c r="AD315" s="119">
        <f t="shared" si="106"/>
        <v>0.99992507005949438</v>
      </c>
      <c r="AE315" s="119">
        <f t="shared" si="107"/>
        <v>0.82450608413369586</v>
      </c>
      <c r="AF315" s="119">
        <f t="shared" si="108"/>
        <v>0.59491463262375932</v>
      </c>
      <c r="AG315" s="119">
        <f t="shared" si="109"/>
        <v>0.65557946074838636</v>
      </c>
      <c r="AH315" s="119">
        <f t="shared" si="110"/>
        <v>0.37820512820512819</v>
      </c>
      <c r="AI315" s="119">
        <f t="shared" si="111"/>
        <v>0.30069930069930073</v>
      </c>
      <c r="AJ315" s="119">
        <f t="shared" si="112"/>
        <v>0.79020979020979021</v>
      </c>
      <c r="AK315" s="119">
        <f t="shared" si="113"/>
        <v>0.92948717948717952</v>
      </c>
      <c r="AL315" s="119">
        <f t="shared" si="114"/>
        <v>0.91666666666666663</v>
      </c>
      <c r="AM315" s="119">
        <f t="shared" si="115"/>
        <v>0.7142857142857143</v>
      </c>
      <c r="AN315" s="119">
        <f t="shared" si="116"/>
        <v>1</v>
      </c>
      <c r="AO315" s="119">
        <f t="shared" si="117"/>
        <v>0.9</v>
      </c>
      <c r="AP315" s="119">
        <f t="shared" si="118"/>
        <v>0</v>
      </c>
      <c r="AQ315" s="119">
        <f t="shared" si="119"/>
        <v>0.5</v>
      </c>
      <c r="AR315" s="119">
        <f t="shared" si="120"/>
        <v>0.79421113114167674</v>
      </c>
    </row>
    <row r="316" spans="1:44" ht="12.6" customHeight="1" x14ac:dyDescent="0.25">
      <c r="A316" s="114">
        <v>313</v>
      </c>
      <c r="B316" s="115">
        <v>193.584</v>
      </c>
      <c r="C316" s="115">
        <v>77.44</v>
      </c>
      <c r="D316" s="115">
        <v>35.216000000000001</v>
      </c>
      <c r="E316" s="115">
        <v>22.352000000000004</v>
      </c>
      <c r="F316" s="115">
        <v>15.824000000000002</v>
      </c>
      <c r="G316" s="115">
        <v>1.1000000000000001</v>
      </c>
      <c r="H316" s="115">
        <v>5.1920000000000002</v>
      </c>
      <c r="I316" s="115">
        <v>35.768000000000001</v>
      </c>
      <c r="J316" s="115">
        <v>44.632000000000005</v>
      </c>
      <c r="K316" s="115">
        <v>45.992000000000004</v>
      </c>
      <c r="L316" s="115">
        <v>80</v>
      </c>
      <c r="M316" s="115">
        <v>16</v>
      </c>
      <c r="N316" s="115">
        <v>80</v>
      </c>
      <c r="O316" s="115">
        <v>9.6000000000000014</v>
      </c>
      <c r="P316" s="115">
        <v>0</v>
      </c>
      <c r="Q316" s="116">
        <v>13</v>
      </c>
      <c r="R316" s="116">
        <v>2</v>
      </c>
      <c r="S316" s="117">
        <v>6</v>
      </c>
      <c r="T316" s="117">
        <v>40</v>
      </c>
      <c r="U316" s="117">
        <v>2</v>
      </c>
      <c r="V316" s="113">
        <v>76.632000000000005</v>
      </c>
      <c r="X316" s="119">
        <f t="shared" si="100"/>
        <v>0.5593362459039436</v>
      </c>
      <c r="Y316" s="119">
        <f t="shared" si="101"/>
        <v>0.83781455527392601</v>
      </c>
      <c r="Z316" s="119">
        <f t="shared" si="102"/>
        <v>0.95227370068241191</v>
      </c>
      <c r="AA316" s="119">
        <f t="shared" si="103"/>
        <v>0.97513831415140617</v>
      </c>
      <c r="AB316" s="119">
        <f t="shared" si="104"/>
        <v>0.98309758992499496</v>
      </c>
      <c r="AC316" s="119">
        <f t="shared" si="105"/>
        <v>0.98544566947803414</v>
      </c>
      <c r="AD316" s="119">
        <f t="shared" si="106"/>
        <v>0.95137046861184782</v>
      </c>
      <c r="AE316" s="119">
        <f t="shared" si="107"/>
        <v>0.42234329608072202</v>
      </c>
      <c r="AF316" s="119">
        <f t="shared" si="108"/>
        <v>0.45796788189025528</v>
      </c>
      <c r="AG316" s="119">
        <f t="shared" si="109"/>
        <v>0.53120303164379523</v>
      </c>
      <c r="AH316" s="119">
        <f t="shared" si="110"/>
        <v>0.35897435897435903</v>
      </c>
      <c r="AI316" s="119">
        <f t="shared" si="111"/>
        <v>0.8601398601398601</v>
      </c>
      <c r="AJ316" s="119">
        <f t="shared" si="112"/>
        <v>0.30069930069930073</v>
      </c>
      <c r="AK316" s="119">
        <f t="shared" si="113"/>
        <v>0.92307692307692313</v>
      </c>
      <c r="AL316" s="119">
        <f t="shared" si="114"/>
        <v>1</v>
      </c>
      <c r="AM316" s="119">
        <f t="shared" si="115"/>
        <v>0.7142857142857143</v>
      </c>
      <c r="AN316" s="119">
        <f t="shared" si="116"/>
        <v>0.83333333333333337</v>
      </c>
      <c r="AO316" s="119">
        <f t="shared" si="117"/>
        <v>0.8</v>
      </c>
      <c r="AP316" s="119">
        <f t="shared" si="118"/>
        <v>0</v>
      </c>
      <c r="AQ316" s="119">
        <f t="shared" si="119"/>
        <v>0.5</v>
      </c>
      <c r="AR316" s="119">
        <f t="shared" si="120"/>
        <v>0.81822501349712318</v>
      </c>
    </row>
    <row r="317" spans="1:44" ht="12.6" customHeight="1" x14ac:dyDescent="0.25">
      <c r="A317" s="114">
        <v>314</v>
      </c>
      <c r="B317" s="115">
        <v>202.17600000000002</v>
      </c>
      <c r="C317" s="115">
        <v>257.12</v>
      </c>
      <c r="D317" s="115">
        <v>220.05600000000001</v>
      </c>
      <c r="E317" s="115">
        <v>177.85599999999999</v>
      </c>
      <c r="F317" s="115">
        <v>118.408</v>
      </c>
      <c r="G317" s="115">
        <v>1.2240000000000002</v>
      </c>
      <c r="H317" s="115">
        <v>1.2400000000000002</v>
      </c>
      <c r="I317" s="115">
        <v>8.0000000000000002E-3</v>
      </c>
      <c r="J317" s="115">
        <v>0.17600000000000002</v>
      </c>
      <c r="K317" s="115">
        <v>2.5840000000000001</v>
      </c>
      <c r="L317" s="115">
        <v>80</v>
      </c>
      <c r="M317" s="115">
        <v>65.600000000000009</v>
      </c>
      <c r="N317" s="115">
        <v>80</v>
      </c>
      <c r="O317" s="115">
        <v>80</v>
      </c>
      <c r="P317" s="115">
        <v>29.52</v>
      </c>
      <c r="Q317" s="116">
        <v>12</v>
      </c>
      <c r="R317" s="116">
        <v>2</v>
      </c>
      <c r="S317" s="117">
        <v>4</v>
      </c>
      <c r="T317" s="117">
        <v>40</v>
      </c>
      <c r="U317" s="117">
        <v>2</v>
      </c>
      <c r="V317" s="113">
        <v>69.010000000000005</v>
      </c>
      <c r="X317" s="119">
        <f t="shared" si="100"/>
        <v>0.5375204041090158</v>
      </c>
      <c r="Y317" s="119">
        <f t="shared" si="101"/>
        <v>0.37271176051554755</v>
      </c>
      <c r="Z317" s="119">
        <f t="shared" si="102"/>
        <v>0.38091818475864347</v>
      </c>
      <c r="AA317" s="119">
        <f t="shared" si="103"/>
        <v>0.38072078706042523</v>
      </c>
      <c r="AB317" s="119">
        <f t="shared" si="104"/>
        <v>0.44793807290823284</v>
      </c>
      <c r="AC317" s="119">
        <f t="shared" si="105"/>
        <v>0.98380499949192146</v>
      </c>
      <c r="AD317" s="119">
        <f t="shared" si="106"/>
        <v>0.9883858592216278</v>
      </c>
      <c r="AE317" s="119">
        <f t="shared" si="107"/>
        <v>1</v>
      </c>
      <c r="AF317" s="119">
        <f t="shared" si="108"/>
        <v>1</v>
      </c>
      <c r="AG317" s="119">
        <f t="shared" si="109"/>
        <v>0.9893608757181408</v>
      </c>
      <c r="AH317" s="119">
        <f t="shared" si="110"/>
        <v>0.35897435897435903</v>
      </c>
      <c r="AI317" s="119">
        <f t="shared" si="111"/>
        <v>0.42657342657342651</v>
      </c>
      <c r="AJ317" s="119">
        <f t="shared" si="112"/>
        <v>0.30069930069930073</v>
      </c>
      <c r="AK317" s="119">
        <f t="shared" si="113"/>
        <v>0.35897435897435903</v>
      </c>
      <c r="AL317" s="119">
        <f t="shared" si="114"/>
        <v>0.76346153846153852</v>
      </c>
      <c r="AM317" s="119">
        <f t="shared" si="115"/>
        <v>0.8571428571428571</v>
      </c>
      <c r="AN317" s="119">
        <f t="shared" si="116"/>
        <v>0.83333333333333337</v>
      </c>
      <c r="AO317" s="119">
        <f t="shared" si="117"/>
        <v>1</v>
      </c>
      <c r="AP317" s="119">
        <f t="shared" si="118"/>
        <v>0</v>
      </c>
      <c r="AQ317" s="119">
        <f t="shared" si="119"/>
        <v>0.5</v>
      </c>
      <c r="AR317" s="119">
        <f t="shared" si="120"/>
        <v>0.89226781742641603</v>
      </c>
    </row>
    <row r="318" spans="1:44" ht="12.6" customHeight="1" x14ac:dyDescent="0.25">
      <c r="A318" s="114">
        <v>315</v>
      </c>
      <c r="B318" s="115">
        <v>22.072000000000003</v>
      </c>
      <c r="C318" s="115">
        <v>19.376000000000001</v>
      </c>
      <c r="D318" s="115">
        <v>29.975999999999999</v>
      </c>
      <c r="E318" s="115">
        <v>63.00800000000001</v>
      </c>
      <c r="F318" s="115">
        <v>108.36800000000001</v>
      </c>
      <c r="G318" s="115">
        <v>33.904000000000003</v>
      </c>
      <c r="H318" s="115">
        <v>23.288</v>
      </c>
      <c r="I318" s="115">
        <v>30.104000000000003</v>
      </c>
      <c r="J318" s="115">
        <v>7.5920000000000005</v>
      </c>
      <c r="K318" s="115">
        <v>4.1920000000000002</v>
      </c>
      <c r="L318" s="115">
        <v>0</v>
      </c>
      <c r="M318" s="115">
        <v>16</v>
      </c>
      <c r="N318" s="115">
        <v>0</v>
      </c>
      <c r="O318" s="115">
        <v>80</v>
      </c>
      <c r="P318" s="115">
        <v>60</v>
      </c>
      <c r="Q318" s="116">
        <v>12</v>
      </c>
      <c r="R318" s="116">
        <v>1</v>
      </c>
      <c r="S318" s="117">
        <v>8</v>
      </c>
      <c r="T318" s="117">
        <v>40</v>
      </c>
      <c r="U318" s="117">
        <v>2</v>
      </c>
      <c r="V318" s="113">
        <v>82.4</v>
      </c>
      <c r="X318" s="119">
        <f t="shared" si="100"/>
        <v>0.99482026102634391</v>
      </c>
      <c r="Y318" s="119">
        <f t="shared" si="101"/>
        <v>0.98811357951062739</v>
      </c>
      <c r="Z318" s="119">
        <f t="shared" si="102"/>
        <v>0.96847096806739652</v>
      </c>
      <c r="AA318" s="119">
        <f t="shared" si="103"/>
        <v>0.81972984246314784</v>
      </c>
      <c r="AB318" s="119">
        <f t="shared" si="104"/>
        <v>0.50031467696781606</v>
      </c>
      <c r="AC318" s="119">
        <f t="shared" si="105"/>
        <v>0.55140907089387925</v>
      </c>
      <c r="AD318" s="119">
        <f t="shared" si="106"/>
        <v>0.78187894318811912</v>
      </c>
      <c r="AE318" s="119">
        <f t="shared" si="107"/>
        <v>0.51383791495652709</v>
      </c>
      <c r="AF318" s="119">
        <f t="shared" si="108"/>
        <v>0.90958002996441734</v>
      </c>
      <c r="AG318" s="119">
        <f t="shared" si="109"/>
        <v>0.97238893936374649</v>
      </c>
      <c r="AH318" s="119">
        <f t="shared" si="110"/>
        <v>1</v>
      </c>
      <c r="AI318" s="119">
        <f t="shared" si="111"/>
        <v>0.8601398601398601</v>
      </c>
      <c r="AJ318" s="119">
        <f t="shared" si="112"/>
        <v>1</v>
      </c>
      <c r="AK318" s="119">
        <f t="shared" si="113"/>
        <v>0.35897435897435903</v>
      </c>
      <c r="AL318" s="119">
        <f t="shared" si="114"/>
        <v>0.51923076923076927</v>
      </c>
      <c r="AM318" s="119">
        <f t="shared" si="115"/>
        <v>0.8571428571428571</v>
      </c>
      <c r="AN318" s="119">
        <f t="shared" si="116"/>
        <v>1</v>
      </c>
      <c r="AO318" s="119">
        <f t="shared" si="117"/>
        <v>0.6</v>
      </c>
      <c r="AP318" s="119">
        <f t="shared" si="118"/>
        <v>0</v>
      </c>
      <c r="AQ318" s="119">
        <f t="shared" si="119"/>
        <v>0.5</v>
      </c>
      <c r="AR318" s="119">
        <f t="shared" si="120"/>
        <v>0.76219262133441501</v>
      </c>
    </row>
    <row r="319" spans="1:44" ht="12.6" customHeight="1" x14ac:dyDescent="0.25">
      <c r="A319" s="114">
        <v>316</v>
      </c>
      <c r="B319" s="115">
        <v>187.31200000000001</v>
      </c>
      <c r="C319" s="115">
        <v>180.76</v>
      </c>
      <c r="D319" s="115">
        <v>80.920000000000016</v>
      </c>
      <c r="E319" s="115">
        <v>35.96</v>
      </c>
      <c r="F319" s="115">
        <v>24.808000000000003</v>
      </c>
      <c r="G319" s="115">
        <v>0</v>
      </c>
      <c r="H319" s="115">
        <v>0</v>
      </c>
      <c r="I319" s="115">
        <v>8.7040000000000006</v>
      </c>
      <c r="J319" s="115">
        <v>30.744</v>
      </c>
      <c r="K319" s="115">
        <v>30.368000000000002</v>
      </c>
      <c r="L319" s="115">
        <v>80</v>
      </c>
      <c r="M319" s="115">
        <v>79.2</v>
      </c>
      <c r="N319" s="115">
        <v>8</v>
      </c>
      <c r="O319" s="115">
        <v>8</v>
      </c>
      <c r="P319" s="115">
        <v>16</v>
      </c>
      <c r="Q319" s="116">
        <v>12</v>
      </c>
      <c r="R319" s="116">
        <v>4</v>
      </c>
      <c r="S319" s="117">
        <v>6</v>
      </c>
      <c r="T319" s="117">
        <v>40</v>
      </c>
      <c r="U319" s="117">
        <v>2</v>
      </c>
      <c r="V319" s="113">
        <v>59.657600000000009</v>
      </c>
      <c r="X319" s="119">
        <f t="shared" si="100"/>
        <v>0.57526140416020377</v>
      </c>
      <c r="Y319" s="119">
        <f t="shared" si="101"/>
        <v>0.57037009426304197</v>
      </c>
      <c r="Z319" s="119">
        <f t="shared" si="102"/>
        <v>0.8109989089718519</v>
      </c>
      <c r="AA319" s="119">
        <f t="shared" si="103"/>
        <v>0.92312142899955107</v>
      </c>
      <c r="AB319" s="119">
        <f t="shared" si="104"/>
        <v>0.93622991951948753</v>
      </c>
      <c r="AC319" s="119">
        <f t="shared" si="105"/>
        <v>1</v>
      </c>
      <c r="AD319" s="119">
        <f t="shared" si="106"/>
        <v>1</v>
      </c>
      <c r="AE319" s="119">
        <f t="shared" si="107"/>
        <v>0.85952732949435007</v>
      </c>
      <c r="AF319" s="119">
        <f t="shared" si="108"/>
        <v>0.6272980523128785</v>
      </c>
      <c r="AG319" s="119">
        <f t="shared" si="109"/>
        <v>0.69610945801261159</v>
      </c>
      <c r="AH319" s="119">
        <f t="shared" si="110"/>
        <v>0.35897435897435903</v>
      </c>
      <c r="AI319" s="119">
        <f t="shared" si="111"/>
        <v>0.30769230769230771</v>
      </c>
      <c r="AJ319" s="119">
        <f t="shared" si="112"/>
        <v>0.93006993006993011</v>
      </c>
      <c r="AK319" s="119">
        <f t="shared" si="113"/>
        <v>0.9358974358974359</v>
      </c>
      <c r="AL319" s="119">
        <f t="shared" si="114"/>
        <v>0.87179487179487181</v>
      </c>
      <c r="AM319" s="119">
        <f t="shared" si="115"/>
        <v>0.8571428571428571</v>
      </c>
      <c r="AN319" s="119">
        <f t="shared" si="116"/>
        <v>0.5</v>
      </c>
      <c r="AO319" s="119">
        <f t="shared" si="117"/>
        <v>0.8</v>
      </c>
      <c r="AP319" s="119">
        <f t="shared" si="118"/>
        <v>0</v>
      </c>
      <c r="AQ319" s="119">
        <f t="shared" si="119"/>
        <v>0.5</v>
      </c>
      <c r="AR319" s="119">
        <f t="shared" si="120"/>
        <v>0.98312033900452134</v>
      </c>
    </row>
    <row r="320" spans="1:44" ht="12.6" customHeight="1" x14ac:dyDescent="0.25">
      <c r="A320" s="114">
        <v>317</v>
      </c>
      <c r="B320" s="115">
        <v>313.19808</v>
      </c>
      <c r="C320" s="115">
        <v>134.39711999999997</v>
      </c>
      <c r="D320" s="115">
        <v>60.627839999999992</v>
      </c>
      <c r="E320" s="115">
        <v>35.717760000000006</v>
      </c>
      <c r="F320" s="115">
        <v>31.799040000000002</v>
      </c>
      <c r="G320" s="115">
        <v>0</v>
      </c>
      <c r="H320" s="115">
        <v>9.6220799999999986</v>
      </c>
      <c r="I320" s="115">
        <v>43.230719999999998</v>
      </c>
      <c r="J320" s="115">
        <v>47.311679999999996</v>
      </c>
      <c r="K320" s="115">
        <v>30.775680000000001</v>
      </c>
      <c r="L320" s="115">
        <v>124.80000000000001</v>
      </c>
      <c r="M320" s="115">
        <v>104</v>
      </c>
      <c r="N320" s="115">
        <v>104</v>
      </c>
      <c r="O320" s="115">
        <v>18.72</v>
      </c>
      <c r="P320" s="115">
        <v>0</v>
      </c>
      <c r="Q320" s="118">
        <v>18</v>
      </c>
      <c r="R320" s="116">
        <v>1</v>
      </c>
      <c r="S320" s="117">
        <v>10</v>
      </c>
      <c r="T320" s="117">
        <v>30</v>
      </c>
      <c r="U320" s="117">
        <v>3</v>
      </c>
      <c r="V320" s="113">
        <v>134</v>
      </c>
      <c r="X320" s="119">
        <f t="shared" si="100"/>
        <v>0.25562560277942759</v>
      </c>
      <c r="Y320" s="119">
        <f t="shared" si="101"/>
        <v>0.69038069678445413</v>
      </c>
      <c r="Z320" s="119">
        <f t="shared" si="102"/>
        <v>0.87372363060141078</v>
      </c>
      <c r="AA320" s="119">
        <f t="shared" si="103"/>
        <v>0.92404739683164883</v>
      </c>
      <c r="AB320" s="119">
        <f t="shared" si="104"/>
        <v>0.89975910935567183</v>
      </c>
      <c r="AC320" s="119">
        <f t="shared" si="105"/>
        <v>1</v>
      </c>
      <c r="AD320" s="119">
        <f t="shared" si="106"/>
        <v>0.90987726475745179</v>
      </c>
      <c r="AE320" s="119">
        <f t="shared" si="107"/>
        <v>0.30179267422746497</v>
      </c>
      <c r="AF320" s="119">
        <f t="shared" si="108"/>
        <v>0.42529574255571517</v>
      </c>
      <c r="AG320" s="119">
        <f t="shared" si="109"/>
        <v>0.69180652330305969</v>
      </c>
      <c r="AH320" s="119">
        <f t="shared" si="110"/>
        <v>0</v>
      </c>
      <c r="AI320" s="119">
        <f t="shared" si="111"/>
        <v>9.0909090909090953E-2</v>
      </c>
      <c r="AJ320" s="119">
        <f t="shared" si="112"/>
        <v>9.0909090909090953E-2</v>
      </c>
      <c r="AK320" s="119">
        <f t="shared" si="113"/>
        <v>0.85</v>
      </c>
      <c r="AL320" s="119">
        <f t="shared" si="114"/>
        <v>1</v>
      </c>
      <c r="AM320" s="119">
        <f t="shared" si="115"/>
        <v>0</v>
      </c>
      <c r="AN320" s="119">
        <f t="shared" si="116"/>
        <v>1</v>
      </c>
      <c r="AO320" s="119">
        <f t="shared" si="117"/>
        <v>0.4</v>
      </c>
      <c r="AP320" s="119">
        <f t="shared" si="118"/>
        <v>0.5</v>
      </c>
      <c r="AQ320" s="119">
        <f t="shared" si="119"/>
        <v>0</v>
      </c>
      <c r="AR320" s="119">
        <f t="shared" si="120"/>
        <v>0.26093197022558384</v>
      </c>
    </row>
    <row r="321" spans="1:44" ht="12.6" customHeight="1" x14ac:dyDescent="0.25">
      <c r="A321" s="114">
        <v>318</v>
      </c>
      <c r="B321" s="115">
        <v>301.19232</v>
      </c>
      <c r="C321" s="115">
        <v>132.0384</v>
      </c>
      <c r="D321" s="115">
        <v>62.225279999999998</v>
      </c>
      <c r="E321" s="115">
        <v>36.404159999999997</v>
      </c>
      <c r="F321" s="115">
        <v>19.631040000000002</v>
      </c>
      <c r="G321" s="115">
        <v>0</v>
      </c>
      <c r="H321" s="115">
        <v>11.094720000000001</v>
      </c>
      <c r="I321" s="115">
        <v>42.8688</v>
      </c>
      <c r="J321" s="115">
        <v>44.566079999999999</v>
      </c>
      <c r="K321" s="115">
        <v>96.320639999999997</v>
      </c>
      <c r="L321" s="115">
        <v>114.4</v>
      </c>
      <c r="M321" s="115">
        <v>12.48</v>
      </c>
      <c r="N321" s="115">
        <v>41.6</v>
      </c>
      <c r="O321" s="115">
        <v>6.24</v>
      </c>
      <c r="P321" s="115">
        <v>37.44</v>
      </c>
      <c r="Q321" s="118">
        <v>15</v>
      </c>
      <c r="R321" s="116">
        <v>1</v>
      </c>
      <c r="S321" s="117">
        <v>10</v>
      </c>
      <c r="T321" s="117">
        <v>30</v>
      </c>
      <c r="U321" s="117">
        <v>3</v>
      </c>
      <c r="V321" s="113">
        <v>130.416</v>
      </c>
      <c r="X321" s="119">
        <f t="shared" si="100"/>
        <v>0.28610928071097702</v>
      </c>
      <c r="Y321" s="119">
        <f t="shared" si="101"/>
        <v>0.69648625813826359</v>
      </c>
      <c r="Z321" s="119">
        <f t="shared" si="102"/>
        <v>0.86878581327097759</v>
      </c>
      <c r="AA321" s="119">
        <f t="shared" si="103"/>
        <v>0.9214236174395094</v>
      </c>
      <c r="AB321" s="119">
        <f t="shared" si="104"/>
        <v>0.96323704941513477</v>
      </c>
      <c r="AC321" s="119">
        <f t="shared" si="105"/>
        <v>1</v>
      </c>
      <c r="AD321" s="119">
        <f t="shared" si="106"/>
        <v>0.89608416130917601</v>
      </c>
      <c r="AE321" s="119">
        <f t="shared" si="107"/>
        <v>0.30763902529800369</v>
      </c>
      <c r="AF321" s="119">
        <f t="shared" si="108"/>
        <v>0.45877161495723828</v>
      </c>
      <c r="AG321" s="119">
        <f t="shared" si="109"/>
        <v>0</v>
      </c>
      <c r="AH321" s="119">
        <f t="shared" si="110"/>
        <v>8.333333333333337E-2</v>
      </c>
      <c r="AI321" s="119">
        <f t="shared" si="111"/>
        <v>0.89090909090909087</v>
      </c>
      <c r="AJ321" s="119">
        <f t="shared" si="112"/>
        <v>0.63636363636363646</v>
      </c>
      <c r="AK321" s="119">
        <f t="shared" si="113"/>
        <v>0.95000000000000007</v>
      </c>
      <c r="AL321" s="119">
        <f t="shared" si="114"/>
        <v>0.70000000000000007</v>
      </c>
      <c r="AM321" s="119">
        <f t="shared" si="115"/>
        <v>0.42857142857142855</v>
      </c>
      <c r="AN321" s="119">
        <f t="shared" si="116"/>
        <v>1</v>
      </c>
      <c r="AO321" s="119">
        <f t="shared" si="117"/>
        <v>0.4</v>
      </c>
      <c r="AP321" s="119">
        <f t="shared" si="118"/>
        <v>0.5</v>
      </c>
      <c r="AQ321" s="119">
        <f t="shared" si="119"/>
        <v>0</v>
      </c>
      <c r="AR321" s="119">
        <f t="shared" si="120"/>
        <v>0.29574821389949962</v>
      </c>
    </row>
    <row r="322" spans="1:44" ht="12.6" customHeight="1" x14ac:dyDescent="0.25">
      <c r="A322" s="114">
        <v>319</v>
      </c>
      <c r="B322" s="115">
        <v>146.14079999999998</v>
      </c>
      <c r="C322" s="115">
        <v>51.654719999999998</v>
      </c>
      <c r="D322" s="115">
        <v>34.444800000000001</v>
      </c>
      <c r="E322" s="115">
        <v>24.72288</v>
      </c>
      <c r="F322" s="115">
        <v>48.559679999999993</v>
      </c>
      <c r="G322" s="115">
        <v>4.0934399999999993</v>
      </c>
      <c r="H322" s="115">
        <v>49.171199999999999</v>
      </c>
      <c r="I322" s="115">
        <v>61.91328</v>
      </c>
      <c r="J322" s="115">
        <v>63.485759999999999</v>
      </c>
      <c r="K322" s="115">
        <v>41.084159999999997</v>
      </c>
      <c r="L322" s="115">
        <v>49.92</v>
      </c>
      <c r="M322" s="115">
        <v>12.48</v>
      </c>
      <c r="N322" s="115">
        <v>10.4</v>
      </c>
      <c r="O322" s="115">
        <v>16.224</v>
      </c>
      <c r="P322" s="115">
        <v>37.44</v>
      </c>
      <c r="Q322" s="118">
        <v>18</v>
      </c>
      <c r="R322" s="116">
        <v>2</v>
      </c>
      <c r="S322" s="117">
        <v>11</v>
      </c>
      <c r="T322" s="117">
        <v>30</v>
      </c>
      <c r="U322" s="117">
        <v>3</v>
      </c>
      <c r="V322" s="113">
        <v>127.53312000000003</v>
      </c>
      <c r="X322" s="119">
        <f t="shared" si="100"/>
        <v>0.67979869299951157</v>
      </c>
      <c r="Y322" s="119">
        <f t="shared" si="101"/>
        <v>0.90455991252919832</v>
      </c>
      <c r="Z322" s="119">
        <f t="shared" si="102"/>
        <v>0.95465754278304171</v>
      </c>
      <c r="AA322" s="119">
        <f t="shared" si="103"/>
        <v>0.9660755721857367</v>
      </c>
      <c r="AB322" s="119">
        <f t="shared" si="104"/>
        <v>0.81232231602248317</v>
      </c>
      <c r="AC322" s="119">
        <f t="shared" si="105"/>
        <v>0.94583883751651254</v>
      </c>
      <c r="AD322" s="119">
        <f t="shared" si="106"/>
        <v>0.53945061367621272</v>
      </c>
      <c r="AE322" s="119">
        <f t="shared" si="107"/>
        <v>0</v>
      </c>
      <c r="AF322" s="119">
        <f t="shared" si="108"/>
        <v>0.2280924214994694</v>
      </c>
      <c r="AG322" s="119">
        <f t="shared" si="109"/>
        <v>0.58300374564724711</v>
      </c>
      <c r="AH322" s="119">
        <f t="shared" si="110"/>
        <v>0.6</v>
      </c>
      <c r="AI322" s="119">
        <f t="shared" si="111"/>
        <v>0.89090909090909087</v>
      </c>
      <c r="AJ322" s="119">
        <f t="shared" si="112"/>
        <v>0.90909090909090906</v>
      </c>
      <c r="AK322" s="119">
        <f t="shared" si="113"/>
        <v>0.87</v>
      </c>
      <c r="AL322" s="119">
        <f t="shared" si="114"/>
        <v>0.70000000000000007</v>
      </c>
      <c r="AM322" s="119">
        <f t="shared" si="115"/>
        <v>0</v>
      </c>
      <c r="AN322" s="119">
        <f t="shared" si="116"/>
        <v>0.83333333333333337</v>
      </c>
      <c r="AO322" s="119">
        <f t="shared" si="117"/>
        <v>0.3</v>
      </c>
      <c r="AP322" s="119">
        <f t="shared" si="118"/>
        <v>0.5</v>
      </c>
      <c r="AQ322" s="119">
        <f t="shared" si="119"/>
        <v>0</v>
      </c>
      <c r="AR322" s="119">
        <f t="shared" si="120"/>
        <v>0.3237535299047053</v>
      </c>
    </row>
    <row r="323" spans="1:44" ht="12.6" customHeight="1" x14ac:dyDescent="0.25">
      <c r="A323" s="114">
        <v>320</v>
      </c>
      <c r="B323" s="115">
        <v>93.68</v>
      </c>
      <c r="C323" s="115">
        <v>33.112000000000002</v>
      </c>
      <c r="D323" s="115">
        <v>21.07</v>
      </c>
      <c r="E323" s="115">
        <v>15.847999999999999</v>
      </c>
      <c r="F323" s="115">
        <v>31.128</v>
      </c>
      <c r="G323" s="115">
        <v>2.6240000000000001</v>
      </c>
      <c r="H323" s="115">
        <v>31.52</v>
      </c>
      <c r="I323" s="115">
        <v>39.688000000000002</v>
      </c>
      <c r="J323" s="115">
        <v>40.695999999999998</v>
      </c>
      <c r="K323" s="115">
        <v>26.336000000000002</v>
      </c>
      <c r="L323" s="115">
        <v>32</v>
      </c>
      <c r="M323" s="115">
        <v>16</v>
      </c>
      <c r="N323" s="115">
        <v>4</v>
      </c>
      <c r="O323" s="115">
        <v>10.4</v>
      </c>
      <c r="P323" s="115">
        <v>24</v>
      </c>
      <c r="Q323" s="116">
        <v>13</v>
      </c>
      <c r="R323" s="116">
        <v>1</v>
      </c>
      <c r="S323" s="117">
        <v>7</v>
      </c>
      <c r="T323" s="117">
        <v>40</v>
      </c>
      <c r="U323" s="117">
        <v>3</v>
      </c>
      <c r="V323" s="113">
        <v>77.292800000000014</v>
      </c>
      <c r="X323" s="119">
        <f t="shared" si="100"/>
        <v>0.81300126670008777</v>
      </c>
      <c r="Y323" s="119">
        <f t="shared" si="101"/>
        <v>0.95255785829067463</v>
      </c>
      <c r="Z323" s="119">
        <f t="shared" si="102"/>
        <v>0.99600014045874619</v>
      </c>
      <c r="AA323" s="119">
        <f t="shared" si="103"/>
        <v>1</v>
      </c>
      <c r="AB323" s="119">
        <f t="shared" si="104"/>
        <v>0.90325978628676162</v>
      </c>
      <c r="AC323" s="119">
        <f t="shared" si="105"/>
        <v>0.96528130610032858</v>
      </c>
      <c r="AD323" s="119">
        <f t="shared" si="106"/>
        <v>0.70477603440782877</v>
      </c>
      <c r="AE323" s="119">
        <f t="shared" si="107"/>
        <v>0.3590207491186535</v>
      </c>
      <c r="AF323" s="119">
        <f t="shared" si="108"/>
        <v>0.505957768899432</v>
      </c>
      <c r="AG323" s="119">
        <f t="shared" si="109"/>
        <v>0.73866595514004796</v>
      </c>
      <c r="AH323" s="119">
        <f t="shared" si="110"/>
        <v>0.74358974358974361</v>
      </c>
      <c r="AI323" s="119">
        <f t="shared" si="111"/>
        <v>0.8601398601398601</v>
      </c>
      <c r="AJ323" s="119">
        <f t="shared" si="112"/>
        <v>0.965034965034965</v>
      </c>
      <c r="AK323" s="119">
        <f t="shared" si="113"/>
        <v>0.91666666666666663</v>
      </c>
      <c r="AL323" s="119">
        <f t="shared" si="114"/>
        <v>0.80769230769230771</v>
      </c>
      <c r="AM323" s="119">
        <f t="shared" si="115"/>
        <v>0.7142857142857143</v>
      </c>
      <c r="AN323" s="119">
        <f t="shared" si="116"/>
        <v>1</v>
      </c>
      <c r="AO323" s="119">
        <f t="shared" si="117"/>
        <v>0.7</v>
      </c>
      <c r="AP323" s="119">
        <f t="shared" si="118"/>
        <v>0</v>
      </c>
      <c r="AQ323" s="119">
        <f t="shared" si="119"/>
        <v>0</v>
      </c>
      <c r="AR323" s="119">
        <f t="shared" si="120"/>
        <v>0.81180576856974485</v>
      </c>
    </row>
    <row r="324" spans="1:44" ht="12.6" customHeight="1" x14ac:dyDescent="0.25">
      <c r="A324" s="114">
        <v>321</v>
      </c>
      <c r="B324" s="115">
        <v>269.22899999999998</v>
      </c>
      <c r="C324" s="115">
        <v>243.40260000000001</v>
      </c>
      <c r="D324" s="115">
        <v>115.7394</v>
      </c>
      <c r="E324" s="115">
        <v>48.674399999999999</v>
      </c>
      <c r="F324" s="115">
        <v>24.225000000000001</v>
      </c>
      <c r="G324" s="115">
        <v>0</v>
      </c>
      <c r="H324" s="115">
        <v>0</v>
      </c>
      <c r="I324" s="115">
        <v>1.9481999999999999</v>
      </c>
      <c r="J324" s="115">
        <v>34.557600000000001</v>
      </c>
      <c r="K324" s="115">
        <v>48.419400000000003</v>
      </c>
      <c r="L324" s="115">
        <v>102</v>
      </c>
      <c r="M324" s="115">
        <v>102</v>
      </c>
      <c r="N324" s="115">
        <v>51</v>
      </c>
      <c r="O324" s="115">
        <v>20.399999999999999</v>
      </c>
      <c r="P324" s="115">
        <v>5.0999999999999996</v>
      </c>
      <c r="Q324" s="118">
        <v>14</v>
      </c>
      <c r="R324" s="116">
        <v>5</v>
      </c>
      <c r="S324" s="117">
        <v>7</v>
      </c>
      <c r="T324" s="117">
        <v>20</v>
      </c>
      <c r="U324" s="117">
        <v>3</v>
      </c>
      <c r="V324" s="113">
        <v>92.450800000000001</v>
      </c>
      <c r="X324" s="119">
        <f t="shared" si="100"/>
        <v>0.36726695440285939</v>
      </c>
      <c r="Y324" s="119">
        <f t="shared" si="101"/>
        <v>0.40821933552010331</v>
      </c>
      <c r="Z324" s="119">
        <f t="shared" si="102"/>
        <v>0.70336930363125438</v>
      </c>
      <c r="AA324" s="119">
        <f t="shared" si="103"/>
        <v>0.87452034988618066</v>
      </c>
      <c r="AB324" s="119">
        <f t="shared" si="104"/>
        <v>0.93927130997434172</v>
      </c>
      <c r="AC324" s="119">
        <f t="shared" si="105"/>
        <v>1</v>
      </c>
      <c r="AD324" s="119">
        <f t="shared" si="106"/>
        <v>1</v>
      </c>
      <c r="AE324" s="119">
        <f t="shared" si="107"/>
        <v>0.96865856999596811</v>
      </c>
      <c r="AF324" s="119">
        <f t="shared" si="108"/>
        <v>0.58080053374118235</v>
      </c>
      <c r="AG324" s="119">
        <f t="shared" si="109"/>
        <v>0.50558258493567543</v>
      </c>
      <c r="AH324" s="119">
        <f t="shared" si="110"/>
        <v>0.18269230769230776</v>
      </c>
      <c r="AI324" s="119">
        <f t="shared" si="111"/>
        <v>0.10839160839160844</v>
      </c>
      <c r="AJ324" s="119">
        <f t="shared" si="112"/>
        <v>0.55419580419580416</v>
      </c>
      <c r="AK324" s="119">
        <f t="shared" si="113"/>
        <v>0.83653846153846145</v>
      </c>
      <c r="AL324" s="119">
        <f t="shared" si="114"/>
        <v>0.95913461538461542</v>
      </c>
      <c r="AM324" s="119">
        <f t="shared" si="115"/>
        <v>0.5714285714285714</v>
      </c>
      <c r="AN324" s="119">
        <f t="shared" si="116"/>
        <v>0.33333333333333331</v>
      </c>
      <c r="AO324" s="119">
        <f t="shared" si="117"/>
        <v>0.7</v>
      </c>
      <c r="AP324" s="119">
        <f t="shared" si="118"/>
        <v>1</v>
      </c>
      <c r="AQ324" s="119">
        <f t="shared" si="119"/>
        <v>0</v>
      </c>
      <c r="AR324" s="119">
        <f t="shared" si="120"/>
        <v>0.66455559512967399</v>
      </c>
    </row>
    <row r="325" spans="1:44" ht="12.6" customHeight="1" x14ac:dyDescent="0.25">
      <c r="A325" s="114">
        <v>322</v>
      </c>
      <c r="B325" s="115">
        <v>255.97920000000002</v>
      </c>
      <c r="C325" s="115">
        <v>109.8438</v>
      </c>
      <c r="D325" s="115">
        <v>49.551600000000001</v>
      </c>
      <c r="E325" s="115">
        <v>29.192400000000003</v>
      </c>
      <c r="F325" s="115">
        <v>25.989599999999999</v>
      </c>
      <c r="G325" s="115">
        <v>0</v>
      </c>
      <c r="H325" s="115">
        <v>7.8642000000000003</v>
      </c>
      <c r="I325" s="115">
        <v>35.332799999999999</v>
      </c>
      <c r="J325" s="115">
        <v>38.668199999999999</v>
      </c>
      <c r="K325" s="115">
        <v>25.153200000000002</v>
      </c>
      <c r="L325" s="115">
        <v>102</v>
      </c>
      <c r="M325" s="115">
        <v>91.8</v>
      </c>
      <c r="N325" s="115">
        <v>91.8</v>
      </c>
      <c r="O325" s="115">
        <v>15.3</v>
      </c>
      <c r="P325" s="115">
        <v>0</v>
      </c>
      <c r="Q325" s="118">
        <v>18</v>
      </c>
      <c r="R325" s="116">
        <v>1</v>
      </c>
      <c r="S325" s="117">
        <v>8</v>
      </c>
      <c r="T325" s="117">
        <v>20</v>
      </c>
      <c r="U325" s="117">
        <v>3</v>
      </c>
      <c r="V325" s="113">
        <v>128</v>
      </c>
      <c r="X325" s="119">
        <f>($X$1-B325)/($X$1-$X$2)</f>
        <v>0.40090935903675534</v>
      </c>
      <c r="Y325" s="119">
        <f t="shared" si="101"/>
        <v>0.75393711793648432</v>
      </c>
      <c r="Z325" s="119">
        <f t="shared" si="102"/>
        <v>0.90796119184191859</v>
      </c>
      <c r="AA325" s="119">
        <f t="shared" si="103"/>
        <v>0.94899073175922888</v>
      </c>
      <c r="AB325" s="119">
        <f t="shared" si="104"/>
        <v>0.93006575663534363</v>
      </c>
      <c r="AC325" s="119">
        <f t="shared" si="105"/>
        <v>1</v>
      </c>
      <c r="AD325" s="119">
        <f t="shared" si="106"/>
        <v>0.92634199523445582</v>
      </c>
      <c r="AE325" s="119">
        <f t="shared" si="107"/>
        <v>0.42937339109038847</v>
      </c>
      <c r="AF325" s="119">
        <f t="shared" si="108"/>
        <v>0.53068182704912914</v>
      </c>
      <c r="AG325" s="119">
        <f t="shared" si="109"/>
        <v>0.7511500386723724</v>
      </c>
      <c r="AH325" s="119">
        <f t="shared" si="110"/>
        <v>0.18269230769230776</v>
      </c>
      <c r="AI325" s="119">
        <f t="shared" si="111"/>
        <v>0.19755244755244761</v>
      </c>
      <c r="AJ325" s="119">
        <f t="shared" si="112"/>
        <v>0.19755244755244761</v>
      </c>
      <c r="AK325" s="119">
        <f t="shared" si="113"/>
        <v>0.87740384615384615</v>
      </c>
      <c r="AL325" s="119">
        <f t="shared" si="114"/>
        <v>1</v>
      </c>
      <c r="AM325" s="119">
        <f t="shared" si="115"/>
        <v>0</v>
      </c>
      <c r="AN325" s="119">
        <f t="shared" si="116"/>
        <v>1</v>
      </c>
      <c r="AO325" s="119">
        <f t="shared" si="117"/>
        <v>0.6</v>
      </c>
      <c r="AP325" s="119">
        <f t="shared" si="118"/>
        <v>1</v>
      </c>
      <c r="AQ325" s="119">
        <f t="shared" si="119"/>
        <v>0</v>
      </c>
      <c r="AR325" s="119">
        <f t="shared" si="120"/>
        <v>0.31921809244754096</v>
      </c>
    </row>
    <row r="326" spans="1:44" ht="12.6" customHeight="1" x14ac:dyDescent="0.25">
      <c r="A326" s="114">
        <v>323</v>
      </c>
      <c r="B326" s="115">
        <v>246.16679999999999</v>
      </c>
      <c r="C326" s="115">
        <v>107.916</v>
      </c>
      <c r="D326" s="115">
        <v>50.857199999999999</v>
      </c>
      <c r="E326" s="115">
        <v>29.753400000000003</v>
      </c>
      <c r="F326" s="115">
        <v>16.044599999999999</v>
      </c>
      <c r="G326" s="115">
        <v>0</v>
      </c>
      <c r="H326" s="115">
        <v>9.0678000000000001</v>
      </c>
      <c r="I326" s="115">
        <v>35.036999999999999</v>
      </c>
      <c r="J326" s="115">
        <v>36.424199999999999</v>
      </c>
      <c r="K326" s="115">
        <v>78.723600000000005</v>
      </c>
      <c r="L326" s="115">
        <v>98.94</v>
      </c>
      <c r="M326" s="115">
        <v>5.0999999999999996</v>
      </c>
      <c r="N326" s="115">
        <v>30.6</v>
      </c>
      <c r="O326" s="115">
        <v>5.0999999999999996</v>
      </c>
      <c r="P326" s="115">
        <v>30.6</v>
      </c>
      <c r="Q326" s="118">
        <v>14</v>
      </c>
      <c r="R326" s="116">
        <v>1</v>
      </c>
      <c r="S326" s="117">
        <v>8</v>
      </c>
      <c r="T326" s="117">
        <v>20</v>
      </c>
      <c r="U326" s="117">
        <v>3</v>
      </c>
      <c r="V326" s="113">
        <v>113.61999999999999</v>
      </c>
      <c r="X326" s="119">
        <f>($X$1-B326)/($X$1-$X$2)</f>
        <v>0.42582390350004101</v>
      </c>
      <c r="Y326" s="119">
        <f t="shared" si="101"/>
        <v>0.75892724019680924</v>
      </c>
      <c r="Z326" s="119">
        <f t="shared" si="102"/>
        <v>0.90392547575454552</v>
      </c>
      <c r="AA326" s="119">
        <f t="shared" si="103"/>
        <v>0.94684629667911491</v>
      </c>
      <c r="AB326" s="119">
        <f t="shared" si="104"/>
        <v>0.98194676533778946</v>
      </c>
      <c r="AC326" s="119">
        <f t="shared" si="105"/>
        <v>1</v>
      </c>
      <c r="AD326" s="119">
        <f t="shared" si="106"/>
        <v>0.91506878568538408</v>
      </c>
      <c r="AE326" s="119">
        <f t="shared" si="107"/>
        <v>0.43415165879227108</v>
      </c>
      <c r="AF326" s="119">
        <f t="shared" si="108"/>
        <v>0.55804191506960488</v>
      </c>
      <c r="AG326" s="119">
        <f t="shared" si="109"/>
        <v>0.18573124558814083</v>
      </c>
      <c r="AH326" s="119">
        <f t="shared" si="110"/>
        <v>0.20721153846153856</v>
      </c>
      <c r="AI326" s="119">
        <f t="shared" si="111"/>
        <v>0.95541958041958042</v>
      </c>
      <c r="AJ326" s="119">
        <f t="shared" si="112"/>
        <v>0.73251748251748261</v>
      </c>
      <c r="AK326" s="119">
        <f t="shared" si="113"/>
        <v>0.95913461538461542</v>
      </c>
      <c r="AL326" s="119">
        <f t="shared" si="114"/>
        <v>0.7548076923076924</v>
      </c>
      <c r="AM326" s="119">
        <f t="shared" si="115"/>
        <v>0.5714285714285714</v>
      </c>
      <c r="AN326" s="119">
        <f t="shared" si="116"/>
        <v>1</v>
      </c>
      <c r="AO326" s="119">
        <f t="shared" si="117"/>
        <v>0.6</v>
      </c>
      <c r="AP326" s="119">
        <f t="shared" si="118"/>
        <v>1</v>
      </c>
      <c r="AQ326" s="119">
        <f t="shared" si="119"/>
        <v>0</v>
      </c>
      <c r="AR326" s="119">
        <f t="shared" si="120"/>
        <v>0.45891049870616496</v>
      </c>
    </row>
    <row r="327" spans="1:44" ht="12.6" customHeight="1" x14ac:dyDescent="0.25">
      <c r="A327" s="114">
        <v>324</v>
      </c>
      <c r="B327" s="115">
        <v>119.44199999999999</v>
      </c>
      <c r="C327" s="115">
        <v>42.217800000000004</v>
      </c>
      <c r="D327" s="115">
        <v>28.152000000000001</v>
      </c>
      <c r="E327" s="115">
        <v>20.206199999999999</v>
      </c>
      <c r="F327" s="115">
        <v>39.688199999999995</v>
      </c>
      <c r="G327" s="115">
        <v>3.3455999999999997</v>
      </c>
      <c r="H327" s="115">
        <v>40.188000000000002</v>
      </c>
      <c r="I327" s="115">
        <v>50.602200000000003</v>
      </c>
      <c r="J327" s="115">
        <v>51.8874</v>
      </c>
      <c r="K327" s="115">
        <v>33.578400000000002</v>
      </c>
      <c r="L327" s="115">
        <v>40.799999999999997</v>
      </c>
      <c r="M327" s="115">
        <v>20.399999999999999</v>
      </c>
      <c r="N327" s="115">
        <v>5.0999999999999996</v>
      </c>
      <c r="O327" s="115">
        <v>13.26</v>
      </c>
      <c r="P327" s="115">
        <v>30.6</v>
      </c>
      <c r="Q327" s="118">
        <v>18</v>
      </c>
      <c r="R327" s="116">
        <v>2</v>
      </c>
      <c r="S327" s="117">
        <v>9</v>
      </c>
      <c r="T327" s="117">
        <v>20</v>
      </c>
      <c r="U327" s="117">
        <v>3</v>
      </c>
      <c r="V327" s="113">
        <v>111.1084</v>
      </c>
      <c r="X327" s="119">
        <f>($X$1-B327)/($X$1-$X$2)</f>
        <v>0.74758928854355489</v>
      </c>
      <c r="Y327" s="119">
        <f t="shared" si="101"/>
        <v>0.92898743849709253</v>
      </c>
      <c r="Z327" s="119">
        <f t="shared" si="102"/>
        <v>0.97410910083652091</v>
      </c>
      <c r="AA327" s="119">
        <f t="shared" si="103"/>
        <v>0.98334068276978137</v>
      </c>
      <c r="AB327" s="119">
        <f t="shared" si="104"/>
        <v>0.85860299285341068</v>
      </c>
      <c r="AC327" s="119">
        <f t="shared" si="105"/>
        <v>0.95573366527791881</v>
      </c>
      <c r="AD327" s="119">
        <f t="shared" si="106"/>
        <v>0.62358944386998161</v>
      </c>
      <c r="AE327" s="119">
        <f t="shared" si="107"/>
        <v>0.18271591696217185</v>
      </c>
      <c r="AF327" s="119">
        <f t="shared" si="108"/>
        <v>0.36950603580123603</v>
      </c>
      <c r="AG327" s="119">
        <f t="shared" si="109"/>
        <v>0.66222469154983321</v>
      </c>
      <c r="AH327" s="119">
        <f t="shared" si="110"/>
        <v>0.67307692307692313</v>
      </c>
      <c r="AI327" s="119">
        <f t="shared" si="111"/>
        <v>0.82167832167832167</v>
      </c>
      <c r="AJ327" s="119">
        <f t="shared" si="112"/>
        <v>0.95541958041958042</v>
      </c>
      <c r="AK327" s="119">
        <f t="shared" si="113"/>
        <v>0.89374999999999993</v>
      </c>
      <c r="AL327" s="119">
        <f t="shared" si="114"/>
        <v>0.7548076923076924</v>
      </c>
      <c r="AM327" s="119">
        <f t="shared" si="115"/>
        <v>0</v>
      </c>
      <c r="AN327" s="119">
        <f t="shared" si="116"/>
        <v>0.83333333333333337</v>
      </c>
      <c r="AO327" s="119">
        <f t="shared" si="117"/>
        <v>0.5</v>
      </c>
      <c r="AP327" s="119">
        <f t="shared" si="118"/>
        <v>1</v>
      </c>
      <c r="AQ327" s="119">
        <f t="shared" si="119"/>
        <v>0</v>
      </c>
      <c r="AR327" s="119">
        <f t="shared" si="120"/>
        <v>0.48330906946827612</v>
      </c>
    </row>
    <row r="328" spans="1:44" ht="12.6" customHeight="1" x14ac:dyDescent="0.25">
      <c r="A328" s="114">
        <v>325</v>
      </c>
      <c r="B328" s="115">
        <v>269.22899999999998</v>
      </c>
      <c r="C328" s="115">
        <v>243.40260000000001</v>
      </c>
      <c r="D328" s="115">
        <v>115.7394</v>
      </c>
      <c r="E328" s="115">
        <v>48.674399999999999</v>
      </c>
      <c r="F328" s="115">
        <v>24.225000000000001</v>
      </c>
      <c r="G328" s="115">
        <v>0</v>
      </c>
      <c r="H328" s="115">
        <v>0</v>
      </c>
      <c r="I328" s="115">
        <v>1.9481999999999999</v>
      </c>
      <c r="J328" s="115">
        <v>34.557600000000001</v>
      </c>
      <c r="K328" s="115">
        <v>48.419400000000003</v>
      </c>
      <c r="L328" s="115">
        <v>102</v>
      </c>
      <c r="M328" s="115">
        <v>102</v>
      </c>
      <c r="N328" s="115">
        <v>51</v>
      </c>
      <c r="O328" s="115">
        <v>20.399999999999999</v>
      </c>
      <c r="P328" s="115">
        <v>5.0999999999999996</v>
      </c>
      <c r="Q328" s="118">
        <v>14</v>
      </c>
      <c r="R328" s="116">
        <v>5</v>
      </c>
      <c r="S328" s="117">
        <v>7</v>
      </c>
      <c r="T328" s="117">
        <v>20</v>
      </c>
      <c r="U328" s="117">
        <v>1</v>
      </c>
      <c r="V328" s="113">
        <v>88.894999999999996</v>
      </c>
      <c r="X328" s="119">
        <f>($X$1-B328)/($X$1-$X$2)</f>
        <v>0.36726695440285939</v>
      </c>
      <c r="Y328" s="119">
        <f t="shared" si="101"/>
        <v>0.40821933552010331</v>
      </c>
      <c r="Z328" s="119">
        <f t="shared" si="102"/>
        <v>0.70336930363125438</v>
      </c>
      <c r="AA328" s="119">
        <f t="shared" si="103"/>
        <v>0.87452034988618066</v>
      </c>
      <c r="AB328" s="119">
        <f t="shared" si="104"/>
        <v>0.93927130997434172</v>
      </c>
      <c r="AC328" s="119">
        <f t="shared" si="105"/>
        <v>1</v>
      </c>
      <c r="AD328" s="119">
        <f t="shared" si="106"/>
        <v>1</v>
      </c>
      <c r="AE328" s="119">
        <f t="shared" si="107"/>
        <v>0.96865856999596811</v>
      </c>
      <c r="AF328" s="119">
        <f t="shared" si="108"/>
        <v>0.58080053374118235</v>
      </c>
      <c r="AG328" s="119">
        <f t="shared" si="109"/>
        <v>0.50558258493567543</v>
      </c>
      <c r="AH328" s="119">
        <f t="shared" si="110"/>
        <v>0.18269230769230776</v>
      </c>
      <c r="AI328" s="119">
        <f t="shared" si="111"/>
        <v>0.10839160839160844</v>
      </c>
      <c r="AJ328" s="119">
        <f t="shared" si="112"/>
        <v>0.55419580419580416</v>
      </c>
      <c r="AK328" s="119">
        <f t="shared" si="113"/>
        <v>0.83653846153846145</v>
      </c>
      <c r="AL328" s="119">
        <f t="shared" si="114"/>
        <v>0.95913461538461542</v>
      </c>
      <c r="AM328" s="119">
        <f t="shared" si="115"/>
        <v>0.5714285714285714</v>
      </c>
      <c r="AN328" s="119">
        <f t="shared" si="116"/>
        <v>0.33333333333333331</v>
      </c>
      <c r="AO328" s="119">
        <f t="shared" si="117"/>
        <v>0.7</v>
      </c>
      <c r="AP328" s="119">
        <f t="shared" si="118"/>
        <v>1</v>
      </c>
      <c r="AQ328" s="119">
        <f t="shared" si="119"/>
        <v>1</v>
      </c>
      <c r="AR328" s="119">
        <f t="shared" si="120"/>
        <v>0.69909789402914657</v>
      </c>
    </row>
    <row r="329" spans="1:44" ht="12.6" customHeight="1" x14ac:dyDescent="0.25">
      <c r="A329" s="114">
        <v>326</v>
      </c>
      <c r="B329" s="115">
        <v>255.97920000000002</v>
      </c>
      <c r="C329" s="115">
        <v>109.8438</v>
      </c>
      <c r="D329" s="115">
        <v>49.551600000000001</v>
      </c>
      <c r="E329" s="115">
        <v>29.192400000000003</v>
      </c>
      <c r="F329" s="115">
        <v>25.989599999999999</v>
      </c>
      <c r="G329" s="115">
        <v>0</v>
      </c>
      <c r="H329" s="115">
        <v>7.8642000000000003</v>
      </c>
      <c r="I329" s="115">
        <v>35.332799999999999</v>
      </c>
      <c r="J329" s="115">
        <v>38.668199999999999</v>
      </c>
      <c r="K329" s="115">
        <v>25.153200000000002</v>
      </c>
      <c r="L329" s="115">
        <v>102</v>
      </c>
      <c r="M329" s="115">
        <v>91.8</v>
      </c>
      <c r="N329" s="115">
        <v>91.8</v>
      </c>
      <c r="O329" s="115">
        <v>15.3</v>
      </c>
      <c r="P329" s="115">
        <v>0</v>
      </c>
      <c r="Q329" s="118">
        <v>18</v>
      </c>
      <c r="R329" s="116">
        <v>1</v>
      </c>
      <c r="S329" s="117">
        <v>8</v>
      </c>
      <c r="T329" s="117">
        <v>20</v>
      </c>
      <c r="U329" s="117">
        <v>1</v>
      </c>
      <c r="V329" s="113">
        <v>137.31</v>
      </c>
      <c r="X329" s="119">
        <f>($X$1-B329)/($X$1-$X$2)</f>
        <v>0.40090935903675534</v>
      </c>
      <c r="Y329" s="119">
        <f t="shared" si="101"/>
        <v>0.75393711793648432</v>
      </c>
      <c r="Z329" s="119">
        <f t="shared" si="102"/>
        <v>0.90796119184191859</v>
      </c>
      <c r="AA329" s="119">
        <f t="shared" si="103"/>
        <v>0.94899073175922888</v>
      </c>
      <c r="AB329" s="119">
        <f t="shared" si="104"/>
        <v>0.93006575663534363</v>
      </c>
      <c r="AC329" s="119">
        <f t="shared" si="105"/>
        <v>1</v>
      </c>
      <c r="AD329" s="119">
        <f t="shared" si="106"/>
        <v>0.92634199523445582</v>
      </c>
      <c r="AE329" s="119">
        <f t="shared" si="107"/>
        <v>0.42937339109038847</v>
      </c>
      <c r="AF329" s="119">
        <f t="shared" si="108"/>
        <v>0.53068182704912914</v>
      </c>
      <c r="AG329" s="119">
        <f t="shared" si="109"/>
        <v>0.7511500386723724</v>
      </c>
      <c r="AH329" s="119">
        <f t="shared" si="110"/>
        <v>0.18269230769230776</v>
      </c>
      <c r="AI329" s="119">
        <f t="shared" si="111"/>
        <v>0.19755244755244761</v>
      </c>
      <c r="AJ329" s="119">
        <f t="shared" si="112"/>
        <v>0.19755244755244761</v>
      </c>
      <c r="AK329" s="119">
        <f t="shared" si="113"/>
        <v>0.87740384615384615</v>
      </c>
      <c r="AL329" s="119">
        <f t="shared" si="114"/>
        <v>1</v>
      </c>
      <c r="AM329" s="119">
        <f t="shared" si="115"/>
        <v>0</v>
      </c>
      <c r="AN329" s="119">
        <f t="shared" si="116"/>
        <v>1</v>
      </c>
      <c r="AO329" s="119">
        <f t="shared" si="117"/>
        <v>0.6</v>
      </c>
      <c r="AP329" s="119">
        <f t="shared" si="118"/>
        <v>1</v>
      </c>
      <c r="AQ329" s="119">
        <f t="shared" si="119"/>
        <v>1</v>
      </c>
      <c r="AR329" s="119">
        <f t="shared" si="120"/>
        <v>0.22877745946647082</v>
      </c>
    </row>
    <row r="330" spans="1:44" ht="12.6" customHeight="1" x14ac:dyDescent="0.25">
      <c r="A330" s="114">
        <v>327</v>
      </c>
      <c r="B330" s="115">
        <v>246.16679999999999</v>
      </c>
      <c r="C330" s="115">
        <v>107.916</v>
      </c>
      <c r="D330" s="115">
        <v>50.857199999999999</v>
      </c>
      <c r="E330" s="115">
        <v>29.753400000000003</v>
      </c>
      <c r="F330" s="115">
        <v>16.044599999999999</v>
      </c>
      <c r="G330" s="115">
        <v>0</v>
      </c>
      <c r="H330" s="115">
        <v>9.0678000000000001</v>
      </c>
      <c r="I330" s="115">
        <v>35.036999999999999</v>
      </c>
      <c r="J330" s="115">
        <v>36.424199999999999</v>
      </c>
      <c r="K330" s="115">
        <v>78.723600000000005</v>
      </c>
      <c r="L330" s="115">
        <v>98.94</v>
      </c>
      <c r="M330" s="115">
        <v>5.0999999999999996</v>
      </c>
      <c r="N330" s="115">
        <v>30.6</v>
      </c>
      <c r="O330" s="115">
        <v>5.0999999999999996</v>
      </c>
      <c r="P330" s="115">
        <v>30.6</v>
      </c>
      <c r="Q330" s="118">
        <v>14</v>
      </c>
      <c r="R330" s="116">
        <v>1</v>
      </c>
      <c r="S330" s="117">
        <v>8</v>
      </c>
      <c r="T330" s="117">
        <v>20</v>
      </c>
      <c r="U330" s="117">
        <v>1</v>
      </c>
      <c r="V330" s="113">
        <v>109.24999999999999</v>
      </c>
      <c r="X330" s="119">
        <f>($X$1-B330)/($X$1-$X$2)</f>
        <v>0.42582390350004101</v>
      </c>
      <c r="Y330" s="119">
        <f t="shared" si="101"/>
        <v>0.75892724019680924</v>
      </c>
      <c r="Z330" s="119">
        <f t="shared" si="102"/>
        <v>0.90392547575454552</v>
      </c>
      <c r="AA330" s="119">
        <f t="shared" si="103"/>
        <v>0.94684629667911491</v>
      </c>
      <c r="AB330" s="119">
        <f t="shared" si="104"/>
        <v>0.98194676533778946</v>
      </c>
      <c r="AC330" s="119">
        <f t="shared" si="105"/>
        <v>1</v>
      </c>
      <c r="AD330" s="119">
        <f t="shared" si="106"/>
        <v>0.91506878568538408</v>
      </c>
      <c r="AE330" s="119">
        <f t="shared" si="107"/>
        <v>0.43415165879227108</v>
      </c>
      <c r="AF330" s="119">
        <f t="shared" si="108"/>
        <v>0.55804191506960488</v>
      </c>
      <c r="AG330" s="119">
        <f t="shared" si="109"/>
        <v>0.18573124558814083</v>
      </c>
      <c r="AH330" s="119">
        <f t="shared" si="110"/>
        <v>0.20721153846153856</v>
      </c>
      <c r="AI330" s="119">
        <f t="shared" si="111"/>
        <v>0.95541958041958042</v>
      </c>
      <c r="AJ330" s="119">
        <f t="shared" si="112"/>
        <v>0.73251748251748261</v>
      </c>
      <c r="AK330" s="119">
        <f t="shared" si="113"/>
        <v>0.95913461538461542</v>
      </c>
      <c r="AL330" s="119">
        <f t="shared" si="114"/>
        <v>0.7548076923076924</v>
      </c>
      <c r="AM330" s="119">
        <f t="shared" si="115"/>
        <v>0.5714285714285714</v>
      </c>
      <c r="AN330" s="119">
        <f t="shared" si="116"/>
        <v>1</v>
      </c>
      <c r="AO330" s="119">
        <f t="shared" si="117"/>
        <v>0.6</v>
      </c>
      <c r="AP330" s="119">
        <f t="shared" si="118"/>
        <v>1</v>
      </c>
      <c r="AQ330" s="119">
        <f t="shared" si="119"/>
        <v>1</v>
      </c>
      <c r="AR330" s="119">
        <f t="shared" si="120"/>
        <v>0.50136222439115707</v>
      </c>
    </row>
    <row r="331" spans="1:44" ht="12.6" customHeight="1" x14ac:dyDescent="0.25">
      <c r="A331" s="114">
        <v>328</v>
      </c>
      <c r="B331" s="115">
        <v>119.44199999999999</v>
      </c>
      <c r="C331" s="115">
        <v>42.217800000000004</v>
      </c>
      <c r="D331" s="115">
        <v>28.152000000000001</v>
      </c>
      <c r="E331" s="115">
        <v>20.206199999999999</v>
      </c>
      <c r="F331" s="115">
        <v>39.688199999999995</v>
      </c>
      <c r="G331" s="115">
        <v>3.3455999999999997</v>
      </c>
      <c r="H331" s="115">
        <v>40.188000000000002</v>
      </c>
      <c r="I331" s="115">
        <v>50.602200000000003</v>
      </c>
      <c r="J331" s="115">
        <v>51.8874</v>
      </c>
      <c r="K331" s="115">
        <v>33.578400000000002</v>
      </c>
      <c r="L331" s="115">
        <v>40.799999999999997</v>
      </c>
      <c r="M331" s="115">
        <v>20.399999999999999</v>
      </c>
      <c r="N331" s="115">
        <v>5.0999999999999996</v>
      </c>
      <c r="O331" s="115">
        <v>13.26</v>
      </c>
      <c r="P331" s="115">
        <v>30.6</v>
      </c>
      <c r="Q331" s="118">
        <v>13</v>
      </c>
      <c r="R331" s="116">
        <v>2</v>
      </c>
      <c r="S331" s="117">
        <v>9</v>
      </c>
      <c r="T331" s="117">
        <v>20</v>
      </c>
      <c r="U331" s="117">
        <v>1</v>
      </c>
      <c r="V331" s="113">
        <v>106.83499999999999</v>
      </c>
      <c r="X331" s="119">
        <f>($X$1-B331)/($X$1-$X$2)</f>
        <v>0.74758928854355489</v>
      </c>
      <c r="Y331" s="119">
        <f t="shared" si="101"/>
        <v>0.92898743849709253</v>
      </c>
      <c r="Z331" s="119">
        <f t="shared" si="102"/>
        <v>0.97410910083652091</v>
      </c>
      <c r="AA331" s="119">
        <f t="shared" si="103"/>
        <v>0.98334068276978137</v>
      </c>
      <c r="AB331" s="119">
        <f t="shared" si="104"/>
        <v>0.85860299285341068</v>
      </c>
      <c r="AC331" s="119">
        <f t="shared" si="105"/>
        <v>0.95573366527791881</v>
      </c>
      <c r="AD331" s="119">
        <f t="shared" si="106"/>
        <v>0.62358944386998161</v>
      </c>
      <c r="AE331" s="119">
        <f t="shared" si="107"/>
        <v>0.18271591696217185</v>
      </c>
      <c r="AF331" s="119">
        <f t="shared" si="108"/>
        <v>0.36950603580123603</v>
      </c>
      <c r="AG331" s="119">
        <f t="shared" si="109"/>
        <v>0.66222469154983321</v>
      </c>
      <c r="AH331" s="119">
        <f t="shared" si="110"/>
        <v>0.67307692307692313</v>
      </c>
      <c r="AI331" s="119">
        <f t="shared" si="111"/>
        <v>0.82167832167832167</v>
      </c>
      <c r="AJ331" s="119">
        <f t="shared" si="112"/>
        <v>0.95541958041958042</v>
      </c>
      <c r="AK331" s="119">
        <f t="shared" si="113"/>
        <v>0.89374999999999993</v>
      </c>
      <c r="AL331" s="119">
        <f t="shared" si="114"/>
        <v>0.7548076923076924</v>
      </c>
      <c r="AM331" s="119">
        <f t="shared" si="115"/>
        <v>0.7142857142857143</v>
      </c>
      <c r="AN331" s="119">
        <f t="shared" si="116"/>
        <v>0.83333333333333337</v>
      </c>
      <c r="AO331" s="119">
        <f t="shared" si="117"/>
        <v>0.5</v>
      </c>
      <c r="AP331" s="119">
        <f t="shared" si="118"/>
        <v>1</v>
      </c>
      <c r="AQ331" s="119">
        <f t="shared" si="119"/>
        <v>1</v>
      </c>
      <c r="AR331" s="119">
        <f t="shared" si="120"/>
        <v>0.52482238858549479</v>
      </c>
    </row>
    <row r="332" spans="1:44" ht="12.6" customHeight="1" x14ac:dyDescent="0.25">
      <c r="A332" s="114">
        <v>329</v>
      </c>
      <c r="B332" s="115">
        <v>397.95599999999996</v>
      </c>
      <c r="C332" s="115">
        <v>285.85199999999998</v>
      </c>
      <c r="D332" s="115">
        <v>241.29599999999999</v>
      </c>
      <c r="E332" s="115">
        <v>117.672</v>
      </c>
      <c r="F332" s="115">
        <v>41.423999999999999</v>
      </c>
      <c r="G332" s="115">
        <v>0</v>
      </c>
      <c r="H332" s="115">
        <v>0</v>
      </c>
      <c r="I332" s="115">
        <v>0.16800000000000001</v>
      </c>
      <c r="J332" s="115">
        <v>17.927999999999997</v>
      </c>
      <c r="K332" s="115">
        <v>60</v>
      </c>
      <c r="L332" s="115">
        <v>109</v>
      </c>
      <c r="M332" s="115">
        <v>110</v>
      </c>
      <c r="N332" s="115">
        <v>105</v>
      </c>
      <c r="O332" s="115">
        <v>112.32</v>
      </c>
      <c r="P332" s="115">
        <v>22.56</v>
      </c>
      <c r="Q332" s="116">
        <v>18</v>
      </c>
      <c r="R332" s="116">
        <v>1</v>
      </c>
      <c r="S332" s="117">
        <v>7</v>
      </c>
      <c r="T332" s="117">
        <v>30</v>
      </c>
      <c r="U332" s="117">
        <v>2</v>
      </c>
      <c r="V332" s="113">
        <v>122</v>
      </c>
      <c r="X332" s="119">
        <f>($X$1-B332)/($X$1-$X$2)</f>
        <v>4.0417807901966092E-2</v>
      </c>
      <c r="Y332" s="119">
        <f t="shared" si="101"/>
        <v>0.29833880025843645</v>
      </c>
      <c r="Z332" s="119">
        <f t="shared" si="102"/>
        <v>0.31526361238133965</v>
      </c>
      <c r="AA332" s="119">
        <f t="shared" si="103"/>
        <v>0.61077547665325627</v>
      </c>
      <c r="AB332" s="119">
        <f t="shared" si="104"/>
        <v>0.84954768315952367</v>
      </c>
      <c r="AC332" s="119">
        <f t="shared" si="105"/>
        <v>1</v>
      </c>
      <c r="AD332" s="119">
        <f t="shared" si="106"/>
        <v>1</v>
      </c>
      <c r="AE332" s="119">
        <f t="shared" si="107"/>
        <v>0.9974154062464462</v>
      </c>
      <c r="AF332" s="119">
        <f t="shared" si="108"/>
        <v>0.78355780635495353</v>
      </c>
      <c r="AG332" s="119">
        <f t="shared" si="109"/>
        <v>0.38335297912367389</v>
      </c>
      <c r="AH332" s="119">
        <f t="shared" si="110"/>
        <v>0.12660256410256418</v>
      </c>
      <c r="AI332" s="119">
        <f t="shared" si="111"/>
        <v>3.8461538461538512E-2</v>
      </c>
      <c r="AJ332" s="119">
        <f t="shared" si="112"/>
        <v>8.2167832167832217E-2</v>
      </c>
      <c r="AK332" s="119">
        <f t="shared" si="113"/>
        <v>0.10000000000000013</v>
      </c>
      <c r="AL332" s="119">
        <f t="shared" si="114"/>
        <v>0.81923076923076921</v>
      </c>
      <c r="AM332" s="119">
        <f t="shared" si="115"/>
        <v>0</v>
      </c>
      <c r="AN332" s="119">
        <f t="shared" si="116"/>
        <v>1</v>
      </c>
      <c r="AO332" s="119">
        <f t="shared" si="117"/>
        <v>0.7</v>
      </c>
      <c r="AP332" s="119">
        <f t="shared" si="118"/>
        <v>0.5</v>
      </c>
      <c r="AQ332" s="119">
        <f t="shared" si="119"/>
        <v>0.5</v>
      </c>
      <c r="AR332" s="119">
        <f t="shared" si="120"/>
        <v>0.37750421466949807</v>
      </c>
    </row>
    <row r="333" spans="1:44" ht="12.6" customHeight="1" x14ac:dyDescent="0.25">
      <c r="A333" s="114">
        <v>330</v>
      </c>
      <c r="B333" s="115">
        <v>256.82400000000001</v>
      </c>
      <c r="C333" s="115">
        <v>215.184</v>
      </c>
      <c r="D333" s="115">
        <v>133.89599999999999</v>
      </c>
      <c r="E333" s="115">
        <v>61.74</v>
      </c>
      <c r="F333" s="115">
        <v>57.588000000000001</v>
      </c>
      <c r="G333" s="115">
        <v>0</v>
      </c>
      <c r="H333" s="115">
        <v>0.312</v>
      </c>
      <c r="I333" s="115">
        <v>16.956</v>
      </c>
      <c r="J333" s="115">
        <v>51.263999999999996</v>
      </c>
      <c r="K333" s="115">
        <v>46.415999999999997</v>
      </c>
      <c r="L333" s="115">
        <v>108</v>
      </c>
      <c r="M333" s="115">
        <v>110</v>
      </c>
      <c r="N333" s="115">
        <v>7</v>
      </c>
      <c r="O333" s="115">
        <v>1.08</v>
      </c>
      <c r="P333" s="115">
        <v>4</v>
      </c>
      <c r="Q333" s="116">
        <v>15</v>
      </c>
      <c r="R333" s="116">
        <v>2</v>
      </c>
      <c r="S333" s="117">
        <v>8</v>
      </c>
      <c r="T333" s="117">
        <v>30</v>
      </c>
      <c r="U333" s="117">
        <v>2</v>
      </c>
      <c r="V333" s="113">
        <v>121.0044</v>
      </c>
      <c r="X333" s="119">
        <f>($X$1-B333)/($X$1-$X$2)</f>
        <v>0.39876433772060604</v>
      </c>
      <c r="Y333" s="119">
        <f t="shared" si="101"/>
        <v>0.48126335669201331</v>
      </c>
      <c r="Z333" s="119">
        <f t="shared" si="102"/>
        <v>0.64724577214228285</v>
      </c>
      <c r="AA333" s="119">
        <f t="shared" si="103"/>
        <v>0.82457680089734475</v>
      </c>
      <c r="AB333" s="119">
        <f t="shared" si="104"/>
        <v>0.76522343734088782</v>
      </c>
      <c r="AC333" s="119">
        <f t="shared" si="105"/>
        <v>1</v>
      </c>
      <c r="AD333" s="119">
        <f t="shared" si="106"/>
        <v>0.99707773232028052</v>
      </c>
      <c r="AE333" s="119">
        <f t="shared" si="107"/>
        <v>0.72622690665481193</v>
      </c>
      <c r="AF333" s="119">
        <f t="shared" si="108"/>
        <v>0.37710687308820784</v>
      </c>
      <c r="AG333" s="119">
        <f t="shared" si="109"/>
        <v>0.52672784444587051</v>
      </c>
      <c r="AH333" s="119">
        <f t="shared" si="110"/>
        <v>0.13461538461538469</v>
      </c>
      <c r="AI333" s="119">
        <f t="shared" si="111"/>
        <v>3.8461538461538512E-2</v>
      </c>
      <c r="AJ333" s="119">
        <f t="shared" si="112"/>
        <v>0.93881118881118886</v>
      </c>
      <c r="AK333" s="119">
        <f t="shared" si="113"/>
        <v>0.99134615384615388</v>
      </c>
      <c r="AL333" s="119">
        <f t="shared" si="114"/>
        <v>0.96794871794871795</v>
      </c>
      <c r="AM333" s="119">
        <f t="shared" si="115"/>
        <v>0.42857142857142855</v>
      </c>
      <c r="AN333" s="119">
        <f t="shared" si="116"/>
        <v>0.83333333333333337</v>
      </c>
      <c r="AO333" s="119">
        <f t="shared" si="117"/>
        <v>0.6</v>
      </c>
      <c r="AP333" s="119">
        <f t="shared" si="118"/>
        <v>0.5</v>
      </c>
      <c r="AQ333" s="119">
        <f t="shared" si="119"/>
        <v>0.5</v>
      </c>
      <c r="AR333" s="119">
        <f t="shared" si="120"/>
        <v>0.3871758252168615</v>
      </c>
    </row>
    <row r="334" spans="1:44" ht="12.6" customHeight="1" x14ac:dyDescent="0.25">
      <c r="A334" s="114">
        <v>331</v>
      </c>
      <c r="B334" s="115">
        <v>303.26400000000001</v>
      </c>
      <c r="C334" s="115">
        <v>385.67999999999995</v>
      </c>
      <c r="D334" s="115">
        <v>330.084</v>
      </c>
      <c r="E334" s="115">
        <v>266.78399999999999</v>
      </c>
      <c r="F334" s="115">
        <v>177.61199999999999</v>
      </c>
      <c r="G334" s="115">
        <v>1.8359999999999999</v>
      </c>
      <c r="H334" s="115">
        <v>1.8599999999999999</v>
      </c>
      <c r="I334" s="115">
        <v>1.2E-2</v>
      </c>
      <c r="J334" s="115">
        <v>0.26400000000000001</v>
      </c>
      <c r="K334" s="115">
        <v>3.8759999999999999</v>
      </c>
      <c r="L334" s="115">
        <v>107</v>
      </c>
      <c r="M334" s="115">
        <v>110</v>
      </c>
      <c r="N334" s="115">
        <v>110</v>
      </c>
      <c r="O334" s="115">
        <v>120</v>
      </c>
      <c r="P334" s="115">
        <v>44.279999999999994</v>
      </c>
      <c r="Q334" s="116">
        <v>12</v>
      </c>
      <c r="R334" s="116">
        <v>3</v>
      </c>
      <c r="S334" s="117">
        <v>6</v>
      </c>
      <c r="T334" s="117">
        <v>30</v>
      </c>
      <c r="U334" s="117">
        <v>2</v>
      </c>
      <c r="V334" s="113">
        <v>107.12</v>
      </c>
      <c r="X334" s="119">
        <f>($X$1-B334)/($X$1-$X$2)</f>
        <v>0.28084910343796538</v>
      </c>
      <c r="Y334" s="119">
        <f t="shared" si="101"/>
        <v>3.9933402912380171E-2</v>
      </c>
      <c r="Z334" s="119">
        <f t="shared" si="102"/>
        <v>4.0812662652711891E-2</v>
      </c>
      <c r="AA334" s="119">
        <f t="shared" si="103"/>
        <v>4.079151289933125E-2</v>
      </c>
      <c r="AB334" s="119">
        <f t="shared" si="104"/>
        <v>0.13908304634014829</v>
      </c>
      <c r="AC334" s="119">
        <f t="shared" si="105"/>
        <v>0.97570749923788236</v>
      </c>
      <c r="AD334" s="119">
        <f t="shared" si="106"/>
        <v>0.98257878883244165</v>
      </c>
      <c r="AE334" s="119">
        <f t="shared" si="107"/>
        <v>0.9999353851561612</v>
      </c>
      <c r="AF334" s="119">
        <f t="shared" si="108"/>
        <v>0.99892705537174609</v>
      </c>
      <c r="AG334" s="119">
        <f t="shared" si="109"/>
        <v>0.97572422038861506</v>
      </c>
      <c r="AH334" s="119">
        <f t="shared" si="110"/>
        <v>0.1426282051282052</v>
      </c>
      <c r="AI334" s="119">
        <f t="shared" si="111"/>
        <v>3.8461538461538512E-2</v>
      </c>
      <c r="AJ334" s="119">
        <f t="shared" si="112"/>
        <v>3.8461538461538512E-2</v>
      </c>
      <c r="AK334" s="119">
        <f t="shared" si="113"/>
        <v>3.8461538461538547E-2</v>
      </c>
      <c r="AL334" s="119">
        <f t="shared" si="114"/>
        <v>0.64519230769230773</v>
      </c>
      <c r="AM334" s="119">
        <f t="shared" si="115"/>
        <v>0.8571428571428571</v>
      </c>
      <c r="AN334" s="119">
        <f t="shared" si="116"/>
        <v>0.66666666666666663</v>
      </c>
      <c r="AO334" s="119">
        <f t="shared" si="117"/>
        <v>0.8</v>
      </c>
      <c r="AP334" s="119">
        <f t="shared" si="118"/>
        <v>0.5</v>
      </c>
      <c r="AQ334" s="119">
        <f t="shared" si="119"/>
        <v>0.5</v>
      </c>
      <c r="AR334" s="119">
        <f t="shared" si="120"/>
        <v>0.52205379777995176</v>
      </c>
    </row>
    <row r="335" spans="1:44" ht="12.6" customHeight="1" x14ac:dyDescent="0.25">
      <c r="A335" s="114">
        <v>332</v>
      </c>
      <c r="B335" s="115">
        <v>33.107999999999997</v>
      </c>
      <c r="C335" s="115">
        <v>29.063999999999997</v>
      </c>
      <c r="D335" s="115">
        <v>44.963999999999999</v>
      </c>
      <c r="E335" s="115">
        <v>94.512</v>
      </c>
      <c r="F335" s="115">
        <v>162.55199999999999</v>
      </c>
      <c r="G335" s="115">
        <v>50.856000000000002</v>
      </c>
      <c r="H335" s="115">
        <v>34.931999999999995</v>
      </c>
      <c r="I335" s="115">
        <v>45.155999999999999</v>
      </c>
      <c r="J335" s="115">
        <v>11.388</v>
      </c>
      <c r="K335" s="115">
        <v>6.2880000000000003</v>
      </c>
      <c r="L335" s="115">
        <v>10</v>
      </c>
      <c r="M335" s="115">
        <v>30</v>
      </c>
      <c r="N335" s="115">
        <v>6</v>
      </c>
      <c r="O335" s="115">
        <v>120</v>
      </c>
      <c r="P335" s="115">
        <v>90</v>
      </c>
      <c r="Q335" s="116">
        <v>15</v>
      </c>
      <c r="R335" s="116">
        <v>1</v>
      </c>
      <c r="S335" s="117">
        <v>12</v>
      </c>
      <c r="T335" s="117">
        <v>30</v>
      </c>
      <c r="U335" s="117">
        <v>2</v>
      </c>
      <c r="V335" s="113">
        <v>121.54</v>
      </c>
      <c r="X335" s="119">
        <f>($X$1-B335)/($X$1-$X$2)</f>
        <v>0.96679888881395748</v>
      </c>
      <c r="Y335" s="119">
        <f t="shared" si="101"/>
        <v>0.96303613140499966</v>
      </c>
      <c r="Z335" s="119">
        <f t="shared" si="102"/>
        <v>0.92214183761584145</v>
      </c>
      <c r="AA335" s="119">
        <f t="shared" si="103"/>
        <v>0.69930509600341517</v>
      </c>
      <c r="AB335" s="119">
        <f t="shared" si="104"/>
        <v>0.21764795242952323</v>
      </c>
      <c r="AC335" s="119">
        <f t="shared" si="105"/>
        <v>0.32711360634081899</v>
      </c>
      <c r="AD335" s="119">
        <f t="shared" si="106"/>
        <v>0.67281841478217874</v>
      </c>
      <c r="AE335" s="119">
        <f t="shared" si="107"/>
        <v>0.27069225759095189</v>
      </c>
      <c r="AF335" s="119">
        <f t="shared" si="108"/>
        <v>0.86329710031837192</v>
      </c>
      <c r="AG335" s="119">
        <f t="shared" si="109"/>
        <v>0.9502663158570237</v>
      </c>
      <c r="AH335" s="119">
        <f t="shared" si="110"/>
        <v>0.91987179487179493</v>
      </c>
      <c r="AI335" s="119">
        <f t="shared" si="111"/>
        <v>0.73776223776223782</v>
      </c>
      <c r="AJ335" s="119">
        <f t="shared" si="112"/>
        <v>0.94755244755244761</v>
      </c>
      <c r="AK335" s="119">
        <f t="shared" si="113"/>
        <v>3.8461538461538547E-2</v>
      </c>
      <c r="AL335" s="119">
        <f t="shared" si="114"/>
        <v>0.27884615384615391</v>
      </c>
      <c r="AM335" s="119">
        <f t="shared" si="115"/>
        <v>0.42857142857142855</v>
      </c>
      <c r="AN335" s="119">
        <f t="shared" si="116"/>
        <v>1</v>
      </c>
      <c r="AO335" s="119">
        <f t="shared" si="117"/>
        <v>0.2</v>
      </c>
      <c r="AP335" s="119">
        <f t="shared" si="118"/>
        <v>0.5</v>
      </c>
      <c r="AQ335" s="119">
        <f t="shared" si="119"/>
        <v>0.5</v>
      </c>
      <c r="AR335" s="119">
        <f t="shared" si="120"/>
        <v>0.38197281737318139</v>
      </c>
    </row>
    <row r="336" spans="1:44" ht="12.6" customHeight="1" x14ac:dyDescent="0.25">
      <c r="A336" s="114">
        <v>333</v>
      </c>
      <c r="B336" s="115">
        <v>280.96799999999996</v>
      </c>
      <c r="C336" s="115">
        <v>271.14</v>
      </c>
      <c r="D336" s="115">
        <v>121.38</v>
      </c>
      <c r="E336" s="115">
        <v>53.940000000000005</v>
      </c>
      <c r="F336" s="115">
        <v>37.212000000000003</v>
      </c>
      <c r="G336" s="115">
        <v>0</v>
      </c>
      <c r="H336" s="115">
        <v>0</v>
      </c>
      <c r="I336" s="115">
        <v>13.056000000000001</v>
      </c>
      <c r="J336" s="115">
        <v>46.116</v>
      </c>
      <c r="K336" s="115">
        <v>45.552</v>
      </c>
      <c r="L336" s="115">
        <v>106</v>
      </c>
      <c r="M336" s="115">
        <v>110</v>
      </c>
      <c r="N336" s="115">
        <v>15</v>
      </c>
      <c r="O336" s="115">
        <v>12</v>
      </c>
      <c r="P336" s="115">
        <v>24</v>
      </c>
      <c r="Q336" s="116">
        <v>12</v>
      </c>
      <c r="R336" s="116">
        <v>6</v>
      </c>
      <c r="S336" s="117">
        <v>8</v>
      </c>
      <c r="T336" s="117">
        <v>30</v>
      </c>
      <c r="U336" s="117">
        <v>2</v>
      </c>
      <c r="V336" s="113">
        <v>90.125</v>
      </c>
      <c r="X336" s="119">
        <f>($X$1-B336)/($X$1-$X$2)</f>
        <v>0.33746060351474749</v>
      </c>
      <c r="Y336" s="119">
        <f t="shared" si="101"/>
        <v>0.33642090353362158</v>
      </c>
      <c r="Z336" s="119">
        <f t="shared" si="102"/>
        <v>0.68593374897252457</v>
      </c>
      <c r="AA336" s="119">
        <f t="shared" si="103"/>
        <v>0.85439247580802014</v>
      </c>
      <c r="AB336" s="119">
        <f t="shared" si="104"/>
        <v>0.87152081625703004</v>
      </c>
      <c r="AC336" s="119">
        <f t="shared" si="105"/>
        <v>1</v>
      </c>
      <c r="AD336" s="119">
        <f t="shared" si="106"/>
        <v>1</v>
      </c>
      <c r="AE336" s="119">
        <f t="shared" si="107"/>
        <v>0.78922637939768636</v>
      </c>
      <c r="AF336" s="119">
        <f t="shared" si="108"/>
        <v>0.43987413384106377</v>
      </c>
      <c r="AG336" s="119">
        <f t="shared" si="109"/>
        <v>0.53584709383032114</v>
      </c>
      <c r="AH336" s="119">
        <f t="shared" si="110"/>
        <v>0.15064102564102572</v>
      </c>
      <c r="AI336" s="119">
        <f t="shared" si="111"/>
        <v>3.8461538461538512E-2</v>
      </c>
      <c r="AJ336" s="119">
        <f t="shared" si="112"/>
        <v>0.86888111888111885</v>
      </c>
      <c r="AK336" s="119">
        <f t="shared" si="113"/>
        <v>0.90384615384615385</v>
      </c>
      <c r="AL336" s="119">
        <f t="shared" si="114"/>
        <v>0.80769230769230771</v>
      </c>
      <c r="AM336" s="119">
        <f t="shared" si="115"/>
        <v>0.8571428571428571</v>
      </c>
      <c r="AN336" s="119">
        <f t="shared" si="116"/>
        <v>0.16666666666666666</v>
      </c>
      <c r="AO336" s="119">
        <f t="shared" si="117"/>
        <v>0.6</v>
      </c>
      <c r="AP336" s="119">
        <f t="shared" si="118"/>
        <v>0.5</v>
      </c>
      <c r="AQ336" s="119">
        <f t="shared" si="119"/>
        <v>0.5</v>
      </c>
      <c r="AR336" s="119">
        <f t="shared" si="120"/>
        <v>0.68714923897364533</v>
      </c>
    </row>
    <row r="337" spans="1:44" ht="12.6" customHeight="1" x14ac:dyDescent="0.25">
      <c r="A337" s="114">
        <v>334</v>
      </c>
      <c r="B337" s="115">
        <v>316.73999999999995</v>
      </c>
      <c r="C337" s="115">
        <v>286.35599999999999</v>
      </c>
      <c r="D337" s="115">
        <v>136.16399999999999</v>
      </c>
      <c r="E337" s="115">
        <v>57.263999999999996</v>
      </c>
      <c r="F337" s="115">
        <v>28.5</v>
      </c>
      <c r="G337" s="115">
        <v>0</v>
      </c>
      <c r="H337" s="115">
        <v>0</v>
      </c>
      <c r="I337" s="115">
        <v>2.2919999999999998</v>
      </c>
      <c r="J337" s="115">
        <v>40.655999999999999</v>
      </c>
      <c r="K337" s="115">
        <v>56.963999999999999</v>
      </c>
      <c r="L337" s="115">
        <v>108</v>
      </c>
      <c r="M337" s="115">
        <v>105</v>
      </c>
      <c r="N337" s="115">
        <v>60</v>
      </c>
      <c r="O337" s="115">
        <v>24</v>
      </c>
      <c r="P337" s="115">
        <v>6</v>
      </c>
      <c r="Q337" s="116">
        <v>15</v>
      </c>
      <c r="R337" s="116">
        <v>7</v>
      </c>
      <c r="S337" s="117">
        <v>8</v>
      </c>
      <c r="T337" s="117">
        <v>30</v>
      </c>
      <c r="U337" s="117">
        <v>2</v>
      </c>
      <c r="V337" s="113">
        <v>95.79</v>
      </c>
      <c r="X337" s="119">
        <f>($X$1-B337)/($X$1-$X$2)</f>
        <v>0.24663235715904935</v>
      </c>
      <c r="Y337" s="119">
        <f t="shared" si="101"/>
        <v>0.29703419313155405</v>
      </c>
      <c r="Z337" s="119">
        <f t="shared" si="102"/>
        <v>0.64023519915962157</v>
      </c>
      <c r="AA337" s="119">
        <f t="shared" si="103"/>
        <v>0.8416864112691631</v>
      </c>
      <c r="AB337" s="119">
        <f t="shared" si="104"/>
        <v>0.91696951890315459</v>
      </c>
      <c r="AC337" s="119">
        <f t="shared" si="105"/>
        <v>1</v>
      </c>
      <c r="AD337" s="119">
        <f t="shared" si="106"/>
        <v>1</v>
      </c>
      <c r="AE337" s="119">
        <f t="shared" si="107"/>
        <v>0.96310492416801929</v>
      </c>
      <c r="AF337" s="119">
        <f t="shared" si="108"/>
        <v>0.50644547100318371</v>
      </c>
      <c r="AG337" s="119">
        <f t="shared" si="109"/>
        <v>0.41539700821070191</v>
      </c>
      <c r="AH337" s="119">
        <f t="shared" si="110"/>
        <v>0.13461538461538469</v>
      </c>
      <c r="AI337" s="119">
        <f t="shared" si="111"/>
        <v>8.2167832167832217E-2</v>
      </c>
      <c r="AJ337" s="119">
        <f t="shared" si="112"/>
        <v>0.47552447552447558</v>
      </c>
      <c r="AK337" s="119">
        <f t="shared" si="113"/>
        <v>0.80769230769230771</v>
      </c>
      <c r="AL337" s="119">
        <f t="shared" si="114"/>
        <v>0.95192307692307698</v>
      </c>
      <c r="AM337" s="119">
        <f t="shared" si="115"/>
        <v>0.42857142857142855</v>
      </c>
      <c r="AN337" s="119">
        <f t="shared" si="116"/>
        <v>0</v>
      </c>
      <c r="AO337" s="119">
        <f t="shared" si="117"/>
        <v>0.6</v>
      </c>
      <c r="AP337" s="119">
        <f t="shared" si="118"/>
        <v>0.5</v>
      </c>
      <c r="AQ337" s="119">
        <f t="shared" si="119"/>
        <v>0.5</v>
      </c>
      <c r="AR337" s="119">
        <f t="shared" si="120"/>
        <v>0.6321174252424141</v>
      </c>
    </row>
    <row r="338" spans="1:44" ht="12.6" customHeight="1" x14ac:dyDescent="0.25">
      <c r="A338" s="114">
        <v>335</v>
      </c>
      <c r="B338" s="115">
        <v>301.15199999999999</v>
      </c>
      <c r="C338" s="115">
        <v>129.22799999999998</v>
      </c>
      <c r="D338" s="115">
        <v>58.295999999999992</v>
      </c>
      <c r="E338" s="115">
        <v>34.344000000000001</v>
      </c>
      <c r="F338" s="115">
        <v>30.576000000000001</v>
      </c>
      <c r="G338" s="115">
        <v>0</v>
      </c>
      <c r="H338" s="115">
        <v>9.2519999999999989</v>
      </c>
      <c r="I338" s="115">
        <v>41.567999999999998</v>
      </c>
      <c r="J338" s="115">
        <v>45.491999999999997</v>
      </c>
      <c r="K338" s="115">
        <v>29.591999999999999</v>
      </c>
      <c r="L338" s="115">
        <v>120</v>
      </c>
      <c r="M338" s="115">
        <v>100</v>
      </c>
      <c r="N338" s="115">
        <v>100</v>
      </c>
      <c r="O338" s="115">
        <v>18</v>
      </c>
      <c r="P338" s="115">
        <v>0</v>
      </c>
      <c r="Q338" s="116">
        <v>18</v>
      </c>
      <c r="R338" s="116">
        <v>1</v>
      </c>
      <c r="S338" s="117">
        <v>10</v>
      </c>
      <c r="T338" s="117">
        <v>30</v>
      </c>
      <c r="U338" s="117">
        <v>2</v>
      </c>
      <c r="V338" s="113">
        <v>135</v>
      </c>
      <c r="X338" s="119">
        <f>($X$1-B338)/($X$1-$X$2)</f>
        <v>0.28621165672833876</v>
      </c>
      <c r="Y338" s="119">
        <f t="shared" si="101"/>
        <v>0.70376099597435504</v>
      </c>
      <c r="Z338" s="119">
        <f t="shared" si="102"/>
        <v>0.88093153823099135</v>
      </c>
      <c r="AA338" s="119">
        <f t="shared" si="103"/>
        <v>0.92929862523745521</v>
      </c>
      <c r="AB338" s="119">
        <f t="shared" si="104"/>
        <v>0.90613945615139224</v>
      </c>
      <c r="AC338" s="119">
        <f t="shared" si="105"/>
        <v>1</v>
      </c>
      <c r="AD338" s="119">
        <f t="shared" si="106"/>
        <v>0.9133435238052422</v>
      </c>
      <c r="AE338" s="119">
        <f t="shared" si="107"/>
        <v>0.32865177251439626</v>
      </c>
      <c r="AF338" s="119">
        <f t="shared" si="108"/>
        <v>0.44748228665959178</v>
      </c>
      <c r="AG338" s="119">
        <f t="shared" si="109"/>
        <v>0.70429989495975709</v>
      </c>
      <c r="AH338" s="119">
        <f t="shared" si="110"/>
        <v>3.8461538461538547E-2</v>
      </c>
      <c r="AI338" s="119">
        <f t="shared" si="111"/>
        <v>0.12587412587412591</v>
      </c>
      <c r="AJ338" s="119">
        <f t="shared" si="112"/>
        <v>0.12587412587412591</v>
      </c>
      <c r="AK338" s="119">
        <f t="shared" si="113"/>
        <v>0.85576923076923084</v>
      </c>
      <c r="AL338" s="119">
        <f t="shared" si="114"/>
        <v>1</v>
      </c>
      <c r="AM338" s="119">
        <f t="shared" si="115"/>
        <v>0</v>
      </c>
      <c r="AN338" s="119">
        <f t="shared" si="116"/>
        <v>1</v>
      </c>
      <c r="AO338" s="119">
        <f t="shared" si="117"/>
        <v>0.4</v>
      </c>
      <c r="AP338" s="119">
        <f t="shared" si="118"/>
        <v>0.5</v>
      </c>
      <c r="AQ338" s="119">
        <f t="shared" si="119"/>
        <v>0.5</v>
      </c>
      <c r="AR338" s="119">
        <f t="shared" si="120"/>
        <v>0.25121761652192431</v>
      </c>
    </row>
    <row r="339" spans="1:44" ht="12.6" customHeight="1" x14ac:dyDescent="0.25">
      <c r="A339" s="114">
        <v>336</v>
      </c>
      <c r="B339" s="115">
        <v>338.26260000000002</v>
      </c>
      <c r="C339" s="115">
        <v>242.97420000000002</v>
      </c>
      <c r="D339" s="115">
        <v>205.10160000000002</v>
      </c>
      <c r="E339" s="115">
        <v>100.02120000000001</v>
      </c>
      <c r="F339" s="115">
        <v>35.210400000000007</v>
      </c>
      <c r="G339" s="115">
        <v>0</v>
      </c>
      <c r="H339" s="115">
        <v>0</v>
      </c>
      <c r="I339" s="115">
        <v>0.14280000000000001</v>
      </c>
      <c r="J339" s="115">
        <v>15.238799999999999</v>
      </c>
      <c r="K339" s="115">
        <v>51</v>
      </c>
      <c r="L339" s="115">
        <v>102</v>
      </c>
      <c r="M339" s="115">
        <v>102</v>
      </c>
      <c r="N339" s="115">
        <v>102</v>
      </c>
      <c r="O339" s="115">
        <v>95.471999999999994</v>
      </c>
      <c r="P339" s="115">
        <v>19.176000000000002</v>
      </c>
      <c r="Q339" s="118">
        <v>18</v>
      </c>
      <c r="R339" s="116">
        <v>1</v>
      </c>
      <c r="S339" s="117">
        <v>6</v>
      </c>
      <c r="T339" s="117">
        <v>20</v>
      </c>
      <c r="U339" s="117">
        <v>2</v>
      </c>
      <c r="V339" s="113">
        <v>125</v>
      </c>
      <c r="X339" s="119">
        <f>($X$1-B339)/($X$1-$X$2)</f>
        <v>0.19198458753433853</v>
      </c>
      <c r="Y339" s="119">
        <f t="shared" si="101"/>
        <v>0.40932825157795327</v>
      </c>
      <c r="Z339" s="119">
        <f t="shared" si="102"/>
        <v>0.42714345486971461</v>
      </c>
      <c r="AA339" s="119">
        <f t="shared" si="103"/>
        <v>0.6782460554626597</v>
      </c>
      <c r="AB339" s="119">
        <f t="shared" si="104"/>
        <v>0.88196274959225529</v>
      </c>
      <c r="AC339" s="119">
        <f t="shared" si="105"/>
        <v>1</v>
      </c>
      <c r="AD339" s="119">
        <f t="shared" si="106"/>
        <v>1</v>
      </c>
      <c r="AE339" s="119">
        <f t="shared" si="107"/>
        <v>0.99782247976263094</v>
      </c>
      <c r="AF339" s="119">
        <f t="shared" si="108"/>
        <v>0.81634601879018676</v>
      </c>
      <c r="AG339" s="119">
        <f t="shared" si="109"/>
        <v>0.47834516021170165</v>
      </c>
      <c r="AH339" s="119">
        <f t="shared" si="110"/>
        <v>0.18269230769230776</v>
      </c>
      <c r="AI339" s="119">
        <f t="shared" si="111"/>
        <v>0.10839160839160844</v>
      </c>
      <c r="AJ339" s="119">
        <f t="shared" si="112"/>
        <v>0.10839160839160844</v>
      </c>
      <c r="AK339" s="119">
        <f t="shared" si="113"/>
        <v>0.23500000000000013</v>
      </c>
      <c r="AL339" s="119">
        <f t="shared" si="114"/>
        <v>0.84634615384615386</v>
      </c>
      <c r="AM339" s="119">
        <f t="shared" si="115"/>
        <v>0</v>
      </c>
      <c r="AN339" s="119">
        <f t="shared" si="116"/>
        <v>1</v>
      </c>
      <c r="AO339" s="119">
        <f t="shared" si="117"/>
        <v>0.8</v>
      </c>
      <c r="AP339" s="119">
        <f t="shared" si="118"/>
        <v>1</v>
      </c>
      <c r="AQ339" s="119">
        <f t="shared" si="119"/>
        <v>0.5</v>
      </c>
      <c r="AR339" s="119">
        <f t="shared" si="120"/>
        <v>0.34836115355851954</v>
      </c>
    </row>
    <row r="340" spans="1:44" ht="12.6" customHeight="1" x14ac:dyDescent="0.25">
      <c r="A340" s="114">
        <v>337</v>
      </c>
      <c r="B340" s="115">
        <v>218.30040000000002</v>
      </c>
      <c r="C340" s="115">
        <v>182.90639999999999</v>
      </c>
      <c r="D340" s="115">
        <v>113.8116</v>
      </c>
      <c r="E340" s="115">
        <v>52.479000000000006</v>
      </c>
      <c r="F340" s="115">
        <v>48.949800000000003</v>
      </c>
      <c r="G340" s="115">
        <v>0</v>
      </c>
      <c r="H340" s="115">
        <v>0.26519999999999999</v>
      </c>
      <c r="I340" s="115">
        <v>14.412600000000001</v>
      </c>
      <c r="J340" s="115">
        <v>43.574399999999997</v>
      </c>
      <c r="K340" s="115">
        <v>39.453600000000002</v>
      </c>
      <c r="L340" s="115">
        <v>102</v>
      </c>
      <c r="M340" s="115">
        <v>102</v>
      </c>
      <c r="N340" s="115">
        <v>3.06</v>
      </c>
      <c r="O340" s="115">
        <v>4.08</v>
      </c>
      <c r="P340" s="115">
        <v>3.06</v>
      </c>
      <c r="Q340" s="118">
        <v>14</v>
      </c>
      <c r="R340" s="116">
        <v>2</v>
      </c>
      <c r="S340" s="117">
        <v>7</v>
      </c>
      <c r="T340" s="117">
        <v>20</v>
      </c>
      <c r="U340" s="117">
        <v>2</v>
      </c>
      <c r="V340" s="113">
        <v>115.96254999999999</v>
      </c>
      <c r="X340" s="119">
        <f>($X$1-B340)/($X$1-$X$2)</f>
        <v>0.4965791378801826</v>
      </c>
      <c r="Y340" s="119">
        <f t="shared" si="101"/>
        <v>0.56481412454649371</v>
      </c>
      <c r="Z340" s="119">
        <f t="shared" si="102"/>
        <v>0.70932829066651637</v>
      </c>
      <c r="AA340" s="119">
        <f t="shared" si="103"/>
        <v>0.85997718107013499</v>
      </c>
      <c r="AB340" s="119">
        <f t="shared" si="104"/>
        <v>0.81028714064641494</v>
      </c>
      <c r="AC340" s="119">
        <f t="shared" si="105"/>
        <v>1</v>
      </c>
      <c r="AD340" s="119">
        <f t="shared" si="106"/>
        <v>0.9975160724722385</v>
      </c>
      <c r="AE340" s="119">
        <f t="shared" si="107"/>
        <v>0.76731225510974188</v>
      </c>
      <c r="AF340" s="119">
        <f t="shared" si="108"/>
        <v>0.47086272551345282</v>
      </c>
      <c r="AG340" s="119">
        <f t="shared" si="109"/>
        <v>0.60021379573556877</v>
      </c>
      <c r="AH340" s="119">
        <f t="shared" si="110"/>
        <v>0.18269230769230776</v>
      </c>
      <c r="AI340" s="119">
        <f t="shared" si="111"/>
        <v>0.10839160839160844</v>
      </c>
      <c r="AJ340" s="119">
        <f t="shared" si="112"/>
        <v>0.97325174825174821</v>
      </c>
      <c r="AK340" s="119">
        <f t="shared" si="113"/>
        <v>0.96730769230769231</v>
      </c>
      <c r="AL340" s="119">
        <f t="shared" si="114"/>
        <v>0.97548076923076921</v>
      </c>
      <c r="AM340" s="119">
        <f t="shared" si="115"/>
        <v>0.5714285714285714</v>
      </c>
      <c r="AN340" s="119">
        <f t="shared" si="116"/>
        <v>0.83333333333333337</v>
      </c>
      <c r="AO340" s="119">
        <f t="shared" si="117"/>
        <v>0.7</v>
      </c>
      <c r="AP340" s="119">
        <f t="shared" si="118"/>
        <v>1</v>
      </c>
      <c r="AQ340" s="119">
        <f t="shared" si="119"/>
        <v>0.5</v>
      </c>
      <c r="AR340" s="119">
        <f t="shared" si="120"/>
        <v>0.43615413943765735</v>
      </c>
    </row>
    <row r="341" spans="1:44" ht="12.6" customHeight="1" x14ac:dyDescent="0.25">
      <c r="A341" s="114">
        <v>338</v>
      </c>
      <c r="B341" s="115">
        <v>257.77440000000001</v>
      </c>
      <c r="C341" s="115">
        <v>327.82799999999997</v>
      </c>
      <c r="D341" s="115">
        <v>280.57139999999998</v>
      </c>
      <c r="E341" s="115">
        <v>226.7664</v>
      </c>
      <c r="F341" s="115">
        <v>150.97020000000001</v>
      </c>
      <c r="G341" s="115">
        <v>1.5606</v>
      </c>
      <c r="H341" s="115">
        <v>1.5810000000000002</v>
      </c>
      <c r="I341" s="115">
        <v>1.0200000000000001E-2</v>
      </c>
      <c r="J341" s="115">
        <v>0.22440000000000002</v>
      </c>
      <c r="K341" s="115">
        <v>3.2946</v>
      </c>
      <c r="L341" s="115">
        <v>102</v>
      </c>
      <c r="M341" s="115">
        <v>83.64</v>
      </c>
      <c r="N341" s="115">
        <v>102</v>
      </c>
      <c r="O341" s="115">
        <v>102</v>
      </c>
      <c r="P341" s="115">
        <v>37.637999999999998</v>
      </c>
      <c r="Q341" s="118">
        <v>12</v>
      </c>
      <c r="R341" s="116">
        <v>2</v>
      </c>
      <c r="S341" s="117">
        <v>5</v>
      </c>
      <c r="T341" s="117">
        <v>20</v>
      </c>
      <c r="U341" s="117">
        <v>2</v>
      </c>
      <c r="V341" s="113">
        <v>100.80094999999999</v>
      </c>
      <c r="X341" s="119">
        <f>($X$1-B341)/($X$1-$X$2)</f>
        <v>0.39635118873993802</v>
      </c>
      <c r="Y341" s="119">
        <f t="shared" si="101"/>
        <v>0.1896836638338055</v>
      </c>
      <c r="Z341" s="119">
        <f t="shared" si="102"/>
        <v>0.19386014760038117</v>
      </c>
      <c r="AA341" s="119">
        <f t="shared" si="103"/>
        <v>0.19375968627182349</v>
      </c>
      <c r="AB341" s="119">
        <f t="shared" si="104"/>
        <v>0.27806780829578631</v>
      </c>
      <c r="AC341" s="119">
        <f t="shared" si="105"/>
        <v>0.9793513743522001</v>
      </c>
      <c r="AD341" s="119">
        <f t="shared" si="106"/>
        <v>0.98519197050757534</v>
      </c>
      <c r="AE341" s="119">
        <f t="shared" si="107"/>
        <v>0.99996446183588872</v>
      </c>
      <c r="AF341" s="119">
        <f t="shared" si="108"/>
        <v>0.99940988045446033</v>
      </c>
      <c r="AG341" s="119">
        <f t="shared" si="109"/>
        <v>0.98186071528690166</v>
      </c>
      <c r="AH341" s="119">
        <f t="shared" si="110"/>
        <v>0.18269230769230776</v>
      </c>
      <c r="AI341" s="119">
        <f t="shared" si="111"/>
        <v>0.26888111888111893</v>
      </c>
      <c r="AJ341" s="119">
        <f t="shared" si="112"/>
        <v>0.10839160839160844</v>
      </c>
      <c r="AK341" s="119">
        <f t="shared" si="113"/>
        <v>0.18269230769230776</v>
      </c>
      <c r="AL341" s="119">
        <f t="shared" si="114"/>
        <v>0.69841346153846151</v>
      </c>
      <c r="AM341" s="119">
        <f t="shared" si="115"/>
        <v>0.8571428571428571</v>
      </c>
      <c r="AN341" s="119">
        <f t="shared" si="116"/>
        <v>0.83333333333333337</v>
      </c>
      <c r="AO341" s="119">
        <f t="shared" si="117"/>
        <v>0.9</v>
      </c>
      <c r="AP341" s="119">
        <f t="shared" si="118"/>
        <v>1</v>
      </c>
      <c r="AQ341" s="119">
        <f t="shared" si="119"/>
        <v>0.5</v>
      </c>
      <c r="AR341" s="119">
        <f t="shared" si="120"/>
        <v>0.58343928455106153</v>
      </c>
    </row>
    <row r="342" spans="1:44" ht="12.6" customHeight="1" x14ac:dyDescent="0.25">
      <c r="A342" s="114">
        <v>339</v>
      </c>
      <c r="B342" s="115">
        <v>28.1418</v>
      </c>
      <c r="C342" s="115">
        <v>24.7044</v>
      </c>
      <c r="D342" s="115">
        <v>38.2194</v>
      </c>
      <c r="E342" s="115">
        <v>80.3352</v>
      </c>
      <c r="F342" s="115">
        <v>138.16920000000002</v>
      </c>
      <c r="G342" s="115">
        <v>43.227600000000002</v>
      </c>
      <c r="H342" s="115">
        <v>29.6922</v>
      </c>
      <c r="I342" s="115">
        <v>38.382600000000004</v>
      </c>
      <c r="J342" s="115">
        <v>9.6798000000000002</v>
      </c>
      <c r="K342" s="115">
        <v>5.3448000000000002</v>
      </c>
      <c r="L342" s="115">
        <v>0</v>
      </c>
      <c r="M342" s="115">
        <v>20.399999999999999</v>
      </c>
      <c r="N342" s="115">
        <v>0</v>
      </c>
      <c r="O342" s="115">
        <v>102</v>
      </c>
      <c r="P342" s="115">
        <v>76.5</v>
      </c>
      <c r="Q342" s="118">
        <v>18</v>
      </c>
      <c r="R342" s="116">
        <v>1</v>
      </c>
      <c r="S342" s="117">
        <v>11</v>
      </c>
      <c r="T342" s="117">
        <v>20</v>
      </c>
      <c r="U342" s="117">
        <v>2</v>
      </c>
      <c r="V342" s="113">
        <v>118.44999999999999</v>
      </c>
      <c r="X342" s="119">
        <f>($X$1-B342)/($X$1-$X$2)</f>
        <v>0.97940850630953147</v>
      </c>
      <c r="Y342" s="119">
        <f t="shared" si="101"/>
        <v>0.97432098305253212</v>
      </c>
      <c r="Z342" s="119">
        <f t="shared" si="102"/>
        <v>0.94298994631904121</v>
      </c>
      <c r="AA342" s="119">
        <f t="shared" si="103"/>
        <v>0.75349623191029491</v>
      </c>
      <c r="AB342" s="119">
        <f t="shared" si="104"/>
        <v>0.34484797847175491</v>
      </c>
      <c r="AC342" s="119">
        <f t="shared" si="105"/>
        <v>0.4280465653896961</v>
      </c>
      <c r="AD342" s="119">
        <f t="shared" si="106"/>
        <v>0.72189565256485189</v>
      </c>
      <c r="AE342" s="119">
        <f t="shared" si="107"/>
        <v>0.38010780340546069</v>
      </c>
      <c r="AF342" s="119">
        <f t="shared" si="108"/>
        <v>0.8841244186590923</v>
      </c>
      <c r="AG342" s="119">
        <f t="shared" si="109"/>
        <v>0.96022149643504884</v>
      </c>
      <c r="AH342" s="119">
        <f t="shared" si="110"/>
        <v>1</v>
      </c>
      <c r="AI342" s="119">
        <f t="shared" si="111"/>
        <v>0.82167832167832167</v>
      </c>
      <c r="AJ342" s="119">
        <f t="shared" si="112"/>
        <v>1</v>
      </c>
      <c r="AK342" s="119">
        <f t="shared" si="113"/>
        <v>0.18269230769230776</v>
      </c>
      <c r="AL342" s="119">
        <f t="shared" si="114"/>
        <v>0.38701923076923084</v>
      </c>
      <c r="AM342" s="119">
        <f t="shared" si="115"/>
        <v>0</v>
      </c>
      <c r="AN342" s="119">
        <f t="shared" si="116"/>
        <v>1</v>
      </c>
      <c r="AO342" s="119">
        <f t="shared" si="117"/>
        <v>0.3</v>
      </c>
      <c r="AP342" s="119">
        <f t="shared" si="118"/>
        <v>1</v>
      </c>
      <c r="AQ342" s="119">
        <f t="shared" si="119"/>
        <v>0.5</v>
      </c>
      <c r="AR342" s="119">
        <f t="shared" si="120"/>
        <v>0.41199017031748952</v>
      </c>
    </row>
    <row r="343" spans="1:44" ht="12.6" customHeight="1" x14ac:dyDescent="0.25">
      <c r="A343" s="114">
        <v>340</v>
      </c>
      <c r="B343" s="115">
        <v>238.8228</v>
      </c>
      <c r="C343" s="115">
        <v>230.46899999999999</v>
      </c>
      <c r="D343" s="115">
        <v>103.173</v>
      </c>
      <c r="E343" s="115">
        <v>45.849000000000004</v>
      </c>
      <c r="F343" s="115">
        <v>31.630200000000002</v>
      </c>
      <c r="G343" s="115">
        <v>0</v>
      </c>
      <c r="H343" s="115">
        <v>0</v>
      </c>
      <c r="I343" s="115">
        <v>11.097600000000002</v>
      </c>
      <c r="J343" s="115">
        <v>39.198599999999999</v>
      </c>
      <c r="K343" s="115">
        <v>38.719200000000001</v>
      </c>
      <c r="L343" s="115">
        <v>102</v>
      </c>
      <c r="M343" s="115">
        <v>100.98</v>
      </c>
      <c r="N343" s="115">
        <v>10.199999999999999</v>
      </c>
      <c r="O343" s="115">
        <v>10.199999999999999</v>
      </c>
      <c r="P343" s="115">
        <v>20.399999999999999</v>
      </c>
      <c r="Q343" s="118">
        <v>12</v>
      </c>
      <c r="R343" s="116">
        <v>4</v>
      </c>
      <c r="S343" s="117">
        <v>7</v>
      </c>
      <c r="T343" s="117">
        <v>20</v>
      </c>
      <c r="U343" s="117">
        <v>2</v>
      </c>
      <c r="V343" s="113">
        <v>85.757800000000003</v>
      </c>
      <c r="X343" s="119">
        <f>($X$1-B343)/($X$1-$X$2)</f>
        <v>0.44447096380520279</v>
      </c>
      <c r="Y343" s="119">
        <f t="shared" si="101"/>
        <v>0.44169803936186069</v>
      </c>
      <c r="Z343" s="119">
        <f t="shared" si="102"/>
        <v>0.74221307097222189</v>
      </c>
      <c r="AA343" s="119">
        <f t="shared" si="103"/>
        <v>0.88532050474420909</v>
      </c>
      <c r="AB343" s="119">
        <f t="shared" si="104"/>
        <v>0.90063991272513588</v>
      </c>
      <c r="AC343" s="119">
        <f t="shared" si="105"/>
        <v>1</v>
      </c>
      <c r="AD343" s="119">
        <f t="shared" si="106"/>
        <v>1</v>
      </c>
      <c r="AE343" s="119">
        <f t="shared" si="107"/>
        <v>0.82086180694118505</v>
      </c>
      <c r="AF343" s="119">
        <f t="shared" si="108"/>
        <v>0.52421489715338043</v>
      </c>
      <c r="AG343" s="119">
        <f t="shared" si="109"/>
        <v>0.60796515771235182</v>
      </c>
      <c r="AH343" s="119">
        <f t="shared" si="110"/>
        <v>0.18269230769230776</v>
      </c>
      <c r="AI343" s="119">
        <f t="shared" si="111"/>
        <v>0.11730769230769232</v>
      </c>
      <c r="AJ343" s="119">
        <f t="shared" si="112"/>
        <v>0.91083916083916083</v>
      </c>
      <c r="AK343" s="119">
        <f t="shared" si="113"/>
        <v>0.91826923076923073</v>
      </c>
      <c r="AL343" s="119">
        <f t="shared" si="114"/>
        <v>0.83653846153846145</v>
      </c>
      <c r="AM343" s="119">
        <f t="shared" si="115"/>
        <v>0.8571428571428571</v>
      </c>
      <c r="AN343" s="119">
        <f t="shared" si="116"/>
        <v>0.5</v>
      </c>
      <c r="AO343" s="119">
        <f t="shared" si="117"/>
        <v>0.7</v>
      </c>
      <c r="AP343" s="119">
        <f t="shared" si="118"/>
        <v>1</v>
      </c>
      <c r="AQ343" s="119">
        <f t="shared" si="119"/>
        <v>0.5</v>
      </c>
      <c r="AR343" s="119">
        <f t="shared" si="120"/>
        <v>0.72957376446826716</v>
      </c>
    </row>
    <row r="344" spans="1:44" ht="12.6" customHeight="1" x14ac:dyDescent="0.25">
      <c r="A344" s="114">
        <v>341</v>
      </c>
      <c r="B344" s="115">
        <v>36.176000000000002</v>
      </c>
      <c r="C344" s="115">
        <v>23.144000000000002</v>
      </c>
      <c r="D344" s="115">
        <v>19.776</v>
      </c>
      <c r="E344" s="115">
        <v>31.312000000000001</v>
      </c>
      <c r="F344" s="115">
        <v>65.784000000000006</v>
      </c>
      <c r="G344" s="115">
        <v>35.496000000000002</v>
      </c>
      <c r="H344" s="115">
        <v>37.520000000000003</v>
      </c>
      <c r="I344" s="115">
        <v>26.975999999999999</v>
      </c>
      <c r="J344" s="115">
        <v>33.520000000000003</v>
      </c>
      <c r="K344" s="115">
        <v>10.096</v>
      </c>
      <c r="L344" s="115">
        <v>64</v>
      </c>
      <c r="M344" s="115">
        <v>8</v>
      </c>
      <c r="N344" s="115">
        <v>9.6000000000000014</v>
      </c>
      <c r="O344" s="115">
        <v>0</v>
      </c>
      <c r="P344" s="115">
        <v>80</v>
      </c>
      <c r="Q344" s="116">
        <v>12</v>
      </c>
      <c r="R344" s="116">
        <v>3</v>
      </c>
      <c r="S344" s="117">
        <v>8</v>
      </c>
      <c r="T344" s="117">
        <v>40</v>
      </c>
      <c r="U344" s="117">
        <v>2</v>
      </c>
      <c r="V344" s="113">
        <v>71.523200000000003</v>
      </c>
      <c r="X344" s="119">
        <f>($X$1-B344)/($X$1-$X$2)</f>
        <v>0.95900896765161603</v>
      </c>
      <c r="Y344" s="119">
        <f t="shared" si="101"/>
        <v>0.9783600881334592</v>
      </c>
      <c r="Z344" s="119">
        <f t="shared" si="102"/>
        <v>1</v>
      </c>
      <c r="AA344" s="119">
        <f t="shared" si="103"/>
        <v>0.94088851322837397</v>
      </c>
      <c r="AB344" s="119">
        <f t="shared" si="104"/>
        <v>0.72246660000300478</v>
      </c>
      <c r="AC344" s="119">
        <f t="shared" si="105"/>
        <v>0.53034498526572493</v>
      </c>
      <c r="AD344" s="119">
        <f t="shared" si="106"/>
        <v>0.64857857902860816</v>
      </c>
      <c r="AE344" s="119">
        <f t="shared" si="107"/>
        <v>0.56436672283850431</v>
      </c>
      <c r="AF344" s="119">
        <f t="shared" si="108"/>
        <v>0.59345152631250386</v>
      </c>
      <c r="AG344" s="119">
        <f t="shared" si="109"/>
        <v>0.91007406857000028</v>
      </c>
      <c r="AH344" s="119">
        <f t="shared" si="110"/>
        <v>0.48717948717948723</v>
      </c>
      <c r="AI344" s="119">
        <f t="shared" si="111"/>
        <v>0.93006993006993011</v>
      </c>
      <c r="AJ344" s="119">
        <f t="shared" si="112"/>
        <v>0.91608391608391615</v>
      </c>
      <c r="AK344" s="119">
        <f t="shared" si="113"/>
        <v>1</v>
      </c>
      <c r="AL344" s="119">
        <f t="shared" si="114"/>
        <v>0.35897435897435903</v>
      </c>
      <c r="AM344" s="119">
        <f t="shared" si="115"/>
        <v>0.8571428571428571</v>
      </c>
      <c r="AN344" s="119">
        <f t="shared" si="116"/>
        <v>0.66666666666666663</v>
      </c>
      <c r="AO344" s="119">
        <f t="shared" si="117"/>
        <v>0.6</v>
      </c>
      <c r="AP344" s="119">
        <f t="shared" si="118"/>
        <v>0</v>
      </c>
      <c r="AQ344" s="119">
        <f t="shared" si="119"/>
        <v>0.5</v>
      </c>
      <c r="AR344" s="119">
        <f t="shared" si="120"/>
        <v>0.86785370369837889</v>
      </c>
    </row>
    <row r="345" spans="1:44" ht="12.6" customHeight="1" x14ac:dyDescent="0.25">
      <c r="A345" s="114">
        <v>342</v>
      </c>
      <c r="B345" s="115">
        <v>20.032</v>
      </c>
      <c r="C345" s="115">
        <v>14.784000000000001</v>
      </c>
      <c r="D345" s="115">
        <v>26.648000000000003</v>
      </c>
      <c r="E345" s="115">
        <v>60.352000000000004</v>
      </c>
      <c r="F345" s="115">
        <v>130.94400000000002</v>
      </c>
      <c r="G345" s="115">
        <v>37.911999999999999</v>
      </c>
      <c r="H345" s="115">
        <v>68.44</v>
      </c>
      <c r="I345" s="115">
        <v>33.480000000000004</v>
      </c>
      <c r="J345" s="115">
        <v>15.896000000000001</v>
      </c>
      <c r="K345" s="115">
        <v>1.5760000000000001</v>
      </c>
      <c r="L345" s="115">
        <v>0</v>
      </c>
      <c r="M345" s="115">
        <v>11.200000000000001</v>
      </c>
      <c r="N345" s="115">
        <v>28</v>
      </c>
      <c r="O345" s="115">
        <v>40</v>
      </c>
      <c r="P345" s="115">
        <v>24</v>
      </c>
      <c r="Q345" s="116">
        <v>11</v>
      </c>
      <c r="R345" s="116">
        <v>3</v>
      </c>
      <c r="S345" s="117">
        <v>8</v>
      </c>
      <c r="T345" s="117">
        <v>40</v>
      </c>
      <c r="U345" s="117">
        <v>2</v>
      </c>
      <c r="V345" s="113">
        <v>71.070000000000007</v>
      </c>
      <c r="X345" s="119">
        <f>($X$1-B345)/($X$1-$X$2)</f>
        <v>1</v>
      </c>
      <c r="Y345" s="119">
        <f t="shared" si="101"/>
        <v>1</v>
      </c>
      <c r="Z345" s="119">
        <f t="shared" si="102"/>
        <v>0.97875808750579885</v>
      </c>
      <c r="AA345" s="119">
        <f t="shared" si="103"/>
        <v>0.82988246202247518</v>
      </c>
      <c r="AB345" s="119">
        <f t="shared" si="104"/>
        <v>0.382540352939016</v>
      </c>
      <c r="AC345" s="119">
        <f t="shared" si="105"/>
        <v>0.49837838295566167</v>
      </c>
      <c r="AD345" s="119">
        <f t="shared" si="106"/>
        <v>0.35897435897435903</v>
      </c>
      <c r="AE345" s="119">
        <f t="shared" si="107"/>
        <v>0.45930298675654158</v>
      </c>
      <c r="AF345" s="119">
        <f t="shared" si="108"/>
        <v>0.80833307322554471</v>
      </c>
      <c r="AG345" s="119">
        <f t="shared" si="109"/>
        <v>1</v>
      </c>
      <c r="AH345" s="119">
        <f t="shared" si="110"/>
        <v>1</v>
      </c>
      <c r="AI345" s="119">
        <f t="shared" si="111"/>
        <v>0.90209790209790208</v>
      </c>
      <c r="AJ345" s="119">
        <f t="shared" si="112"/>
        <v>0.75524475524475521</v>
      </c>
      <c r="AK345" s="119">
        <f t="shared" si="113"/>
        <v>0.67948717948717952</v>
      </c>
      <c r="AL345" s="119">
        <f t="shared" si="114"/>
        <v>0.80769230769230771</v>
      </c>
      <c r="AM345" s="119">
        <f t="shared" si="115"/>
        <v>1</v>
      </c>
      <c r="AN345" s="119">
        <f t="shared" si="116"/>
        <v>0.66666666666666663</v>
      </c>
      <c r="AO345" s="119">
        <f t="shared" si="117"/>
        <v>0.6</v>
      </c>
      <c r="AP345" s="119">
        <f t="shared" si="118"/>
        <v>0</v>
      </c>
      <c r="AQ345" s="119">
        <f t="shared" si="119"/>
        <v>0.5</v>
      </c>
      <c r="AR345" s="119">
        <f t="shared" si="120"/>
        <v>0.87225624879687735</v>
      </c>
    </row>
    <row r="346" spans="1:44" ht="12.6" customHeight="1" x14ac:dyDescent="0.25">
      <c r="A346" s="114">
        <v>343</v>
      </c>
      <c r="B346" s="115">
        <v>21.680000000000003</v>
      </c>
      <c r="C346" s="115">
        <v>15.712000000000002</v>
      </c>
      <c r="D346" s="115">
        <v>30.144000000000002</v>
      </c>
      <c r="E346" s="115">
        <v>56.391999999999996</v>
      </c>
      <c r="F346" s="115">
        <v>101.20800000000001</v>
      </c>
      <c r="G346" s="115">
        <v>48.448000000000008</v>
      </c>
      <c r="H346" s="115">
        <v>49.695999999999998</v>
      </c>
      <c r="I346" s="115">
        <v>34.728000000000002</v>
      </c>
      <c r="J346" s="115">
        <v>17.624000000000002</v>
      </c>
      <c r="K346" s="115">
        <v>8.5280000000000005</v>
      </c>
      <c r="L346" s="115">
        <v>12</v>
      </c>
      <c r="M346" s="115">
        <v>8</v>
      </c>
      <c r="N346" s="115">
        <v>36</v>
      </c>
      <c r="O346" s="115">
        <v>56</v>
      </c>
      <c r="P346" s="115">
        <v>72</v>
      </c>
      <c r="Q346" s="116">
        <v>12</v>
      </c>
      <c r="R346" s="116">
        <v>4</v>
      </c>
      <c r="S346" s="117">
        <v>8</v>
      </c>
      <c r="T346" s="117">
        <v>40</v>
      </c>
      <c r="U346" s="117">
        <v>2</v>
      </c>
      <c r="V346" s="113">
        <v>62.83</v>
      </c>
      <c r="X346" s="119">
        <f>($X$1-B346)/($X$1-$X$2)</f>
        <v>0.9958155834173601</v>
      </c>
      <c r="Y346" s="119">
        <f t="shared" si="101"/>
        <v>0.99759786624256586</v>
      </c>
      <c r="Z346" s="119">
        <f t="shared" si="102"/>
        <v>0.96795166636497709</v>
      </c>
      <c r="AA346" s="119">
        <f t="shared" si="103"/>
        <v>0.84501965082327968</v>
      </c>
      <c r="AB346" s="119">
        <f t="shared" si="104"/>
        <v>0.53766691651628384</v>
      </c>
      <c r="AC346" s="119">
        <f t="shared" si="105"/>
        <v>0.35897435897435886</v>
      </c>
      <c r="AD346" s="119">
        <f t="shared" si="106"/>
        <v>0.53453520957904366</v>
      </c>
      <c r="AE346" s="119">
        <f t="shared" si="107"/>
        <v>0.43914315547882182</v>
      </c>
      <c r="AF346" s="119">
        <f t="shared" si="108"/>
        <v>0.78726434234346709</v>
      </c>
      <c r="AG346" s="119">
        <f t="shared" si="109"/>
        <v>0.92662381745289224</v>
      </c>
      <c r="AH346" s="119">
        <f t="shared" si="110"/>
        <v>0.90384615384615385</v>
      </c>
      <c r="AI346" s="119">
        <f t="shared" si="111"/>
        <v>0.93006993006993011</v>
      </c>
      <c r="AJ346" s="119">
        <f t="shared" si="112"/>
        <v>0.68531468531468531</v>
      </c>
      <c r="AK346" s="119">
        <f t="shared" si="113"/>
        <v>0.55128205128205132</v>
      </c>
      <c r="AL346" s="119">
        <f t="shared" si="114"/>
        <v>0.42307692307692313</v>
      </c>
      <c r="AM346" s="119">
        <f t="shared" si="115"/>
        <v>0.8571428571428571</v>
      </c>
      <c r="AN346" s="119">
        <f t="shared" si="116"/>
        <v>0.5</v>
      </c>
      <c r="AO346" s="119">
        <f t="shared" si="117"/>
        <v>0.6</v>
      </c>
      <c r="AP346" s="119">
        <f t="shared" si="118"/>
        <v>0</v>
      </c>
      <c r="AQ346" s="119">
        <f t="shared" si="119"/>
        <v>0.5</v>
      </c>
      <c r="AR346" s="119">
        <f t="shared" si="120"/>
        <v>0.95230252331503196</v>
      </c>
    </row>
    <row r="347" spans="1:44" ht="12.6" customHeight="1" x14ac:dyDescent="0.25">
      <c r="A347" s="114">
        <v>344</v>
      </c>
      <c r="B347" s="115">
        <v>30.047999999999998</v>
      </c>
      <c r="C347" s="115">
        <v>22.175999999999998</v>
      </c>
      <c r="D347" s="115">
        <v>39.972000000000001</v>
      </c>
      <c r="E347" s="115">
        <v>90.527999999999992</v>
      </c>
      <c r="F347" s="115">
        <v>196.416</v>
      </c>
      <c r="G347" s="115">
        <v>56.868000000000002</v>
      </c>
      <c r="H347" s="115">
        <v>102.66</v>
      </c>
      <c r="I347" s="115">
        <v>50.22</v>
      </c>
      <c r="J347" s="115">
        <v>23.844000000000001</v>
      </c>
      <c r="K347" s="115">
        <v>2.3639999999999999</v>
      </c>
      <c r="L347" s="115">
        <v>0</v>
      </c>
      <c r="M347" s="115">
        <v>17</v>
      </c>
      <c r="N347" s="115">
        <v>42</v>
      </c>
      <c r="O347" s="115">
        <v>60</v>
      </c>
      <c r="P347" s="115">
        <v>36</v>
      </c>
      <c r="Q347" s="118">
        <v>18</v>
      </c>
      <c r="R347" s="116">
        <v>2</v>
      </c>
      <c r="S347" s="117">
        <v>12</v>
      </c>
      <c r="T347" s="117">
        <v>30</v>
      </c>
      <c r="U347" s="117">
        <v>3</v>
      </c>
      <c r="V347" s="113">
        <v>113.994816</v>
      </c>
      <c r="X347" s="119">
        <f>($X$1-B347)/($X$1-$X$2)</f>
        <v>0.97456849727444161</v>
      </c>
      <c r="Y347" s="119">
        <f t="shared" si="101"/>
        <v>0.98086576213905874</v>
      </c>
      <c r="Z347" s="119">
        <f t="shared" si="102"/>
        <v>0.93757251677344511</v>
      </c>
      <c r="AA347" s="119">
        <f t="shared" si="103"/>
        <v>0.71453402534240629</v>
      </c>
      <c r="AB347" s="119">
        <f t="shared" si="104"/>
        <v>4.0986466386323146E-2</v>
      </c>
      <c r="AC347" s="119">
        <f t="shared" si="105"/>
        <v>0.24756757443349248</v>
      </c>
      <c r="AD347" s="119">
        <f t="shared" si="106"/>
        <v>3.8461538461538533E-2</v>
      </c>
      <c r="AE347" s="119">
        <f t="shared" si="107"/>
        <v>0.1888898652909736</v>
      </c>
      <c r="AF347" s="119">
        <f t="shared" si="108"/>
        <v>0.71142666521006304</v>
      </c>
      <c r="AG347" s="119">
        <f t="shared" si="109"/>
        <v>0.9916829068114037</v>
      </c>
      <c r="AH347" s="119">
        <f t="shared" si="110"/>
        <v>1</v>
      </c>
      <c r="AI347" s="119">
        <f t="shared" si="111"/>
        <v>0.85139860139860135</v>
      </c>
      <c r="AJ347" s="119">
        <f t="shared" si="112"/>
        <v>0.63286713286713292</v>
      </c>
      <c r="AK347" s="119">
        <f t="shared" si="113"/>
        <v>0.51923076923076927</v>
      </c>
      <c r="AL347" s="119">
        <f t="shared" si="114"/>
        <v>0.71153846153846156</v>
      </c>
      <c r="AM347" s="119">
        <f t="shared" si="115"/>
        <v>0</v>
      </c>
      <c r="AN347" s="119">
        <f t="shared" si="116"/>
        <v>0.83333333333333337</v>
      </c>
      <c r="AO347" s="119">
        <f t="shared" si="117"/>
        <v>0.2</v>
      </c>
      <c r="AP347" s="119">
        <f t="shared" si="118"/>
        <v>0.5</v>
      </c>
      <c r="AQ347" s="119">
        <f t="shared" si="119"/>
        <v>0</v>
      </c>
      <c r="AR347" s="119">
        <f t="shared" si="120"/>
        <v>0.45526940350837403</v>
      </c>
    </row>
    <row r="348" spans="1:44" ht="12.6" customHeight="1" x14ac:dyDescent="0.25">
      <c r="A348" s="114">
        <v>345</v>
      </c>
      <c r="B348" s="115">
        <v>22.072000000000003</v>
      </c>
      <c r="C348" s="115">
        <v>19.376000000000001</v>
      </c>
      <c r="D348" s="115">
        <v>29.975999999999999</v>
      </c>
      <c r="E348" s="115">
        <v>63.00800000000001</v>
      </c>
      <c r="F348" s="115">
        <v>108.36800000000001</v>
      </c>
      <c r="G348" s="115">
        <v>33.904000000000003</v>
      </c>
      <c r="H348" s="115">
        <v>23.288</v>
      </c>
      <c r="I348" s="115">
        <v>30.104000000000003</v>
      </c>
      <c r="J348" s="115">
        <v>7.5920000000000005</v>
      </c>
      <c r="K348" s="115">
        <v>4.1920000000000002</v>
      </c>
      <c r="L348" s="115">
        <v>0</v>
      </c>
      <c r="M348" s="115">
        <v>16</v>
      </c>
      <c r="N348" s="115">
        <v>0</v>
      </c>
      <c r="O348" s="115">
        <v>80</v>
      </c>
      <c r="P348" s="115">
        <v>60</v>
      </c>
      <c r="Q348" s="118">
        <v>12</v>
      </c>
      <c r="R348" s="116">
        <v>1</v>
      </c>
      <c r="S348" s="117">
        <v>9</v>
      </c>
      <c r="T348" s="117">
        <v>40</v>
      </c>
      <c r="U348" s="117">
        <v>3</v>
      </c>
      <c r="V348" s="113">
        <v>90.688000000000002</v>
      </c>
      <c r="X348" s="119">
        <f>($X$1-B348)/($X$1-$X$2)</f>
        <v>0.99482026102634391</v>
      </c>
      <c r="Y348" s="119">
        <f t="shared" ref="Y348:Y411" si="121">($Y$1-C348)/($Y$1-$Y$2)</f>
        <v>0.98811357951062739</v>
      </c>
      <c r="Z348" s="119">
        <f t="shared" ref="Z348:Z411" si="122">($Z$1-D348)/($Z$1-$Z$2)</f>
        <v>0.96847096806739652</v>
      </c>
      <c r="AA348" s="119">
        <f t="shared" ref="AA348:AA411" si="123">($AA$1-E348)/($AA$1-$AA$2)</f>
        <v>0.81972984246314784</v>
      </c>
      <c r="AB348" s="119">
        <f t="shared" ref="AB348:AB411" si="124">($AB$1-F348)/($AB$1-$AB$2)</f>
        <v>0.50031467696781606</v>
      </c>
      <c r="AC348" s="119">
        <f t="shared" ref="AC348:AC411" si="125">($AC$1-G348)/($AC$1-$AC$2)</f>
        <v>0.55140907089387925</v>
      </c>
      <c r="AD348" s="119">
        <f t="shared" ref="AD348:AD411" si="126">($AD$1-H348)/($AD$1-$AD$2)</f>
        <v>0.78187894318811912</v>
      </c>
      <c r="AE348" s="119">
        <f t="shared" ref="AE348:AE411" si="127">($AE$1-I348)/($AE$1-$AE$2)</f>
        <v>0.51383791495652709</v>
      </c>
      <c r="AF348" s="119">
        <f t="shared" ref="AF348:AF411" si="128">($AF$1-J348)/($AF$1-$AF$2)</f>
        <v>0.90958002996441734</v>
      </c>
      <c r="AG348" s="119">
        <f t="shared" ref="AG348:AG411" si="129">($AG$1-K348)/($AG$1-$AG$2)</f>
        <v>0.97238893936374649</v>
      </c>
      <c r="AH348" s="119">
        <f t="shared" ref="AH348:AH411" si="130">($AH$1-L348)/($AH$1-$AH$2)</f>
        <v>1</v>
      </c>
      <c r="AI348" s="119">
        <f t="shared" ref="AI348:AI411" si="131">($AI$1-M348)/($AI$1-$AI$2)</f>
        <v>0.8601398601398601</v>
      </c>
      <c r="AJ348" s="119">
        <f t="shared" ref="AJ348:AJ411" si="132">($AJ$1-N348)/($AJ$1-$AJ$2)</f>
        <v>1</v>
      </c>
      <c r="AK348" s="119">
        <f t="shared" ref="AK348:AK411" si="133">($AK$1-O348)/($AK$1-$AK$2)</f>
        <v>0.35897435897435903</v>
      </c>
      <c r="AL348" s="119">
        <f t="shared" ref="AL348:AL411" si="134">($AL$1-P348)/($AL$1-$AL$2)</f>
        <v>0.51923076923076927</v>
      </c>
      <c r="AM348" s="119">
        <f t="shared" ref="AM348:AM411" si="135">($AM$1-Q348)/($AM$1-$AM$2)</f>
        <v>0.8571428571428571</v>
      </c>
      <c r="AN348" s="119">
        <f t="shared" ref="AN348:AN411" si="136">($AN$1-R348)/($AN$1-$AN$2)</f>
        <v>1</v>
      </c>
      <c r="AO348" s="119">
        <f t="shared" ref="AO348:AO411" si="137">($AO$1-S348)/($AO$1-$AO$2)</f>
        <v>0.5</v>
      </c>
      <c r="AP348" s="119">
        <f t="shared" ref="AP348:AP411" si="138">($AP$1-T348)/($AP$1-$AP$2)</f>
        <v>0</v>
      </c>
      <c r="AQ348" s="119">
        <f t="shared" ref="AQ348:AQ411" si="139">($AQ$1-U348)/($AQ$1-$AQ$2)</f>
        <v>0</v>
      </c>
      <c r="AR348" s="119">
        <f t="shared" ref="AR348:AR411" si="140">($AR$1-V348)/($AR$1-$AR$2)</f>
        <v>0.68168005783848495</v>
      </c>
    </row>
    <row r="349" spans="1:44" ht="12.6" customHeight="1" x14ac:dyDescent="0.25">
      <c r="A349" s="114">
        <v>346</v>
      </c>
      <c r="B349" s="115">
        <v>187.31200000000001</v>
      </c>
      <c r="C349" s="115">
        <v>180.76</v>
      </c>
      <c r="D349" s="115">
        <v>80.920000000000016</v>
      </c>
      <c r="E349" s="115">
        <v>35.96</v>
      </c>
      <c r="F349" s="115">
        <v>24.808000000000003</v>
      </c>
      <c r="G349" s="115">
        <v>0</v>
      </c>
      <c r="H349" s="115">
        <v>0</v>
      </c>
      <c r="I349" s="115">
        <v>8.7040000000000006</v>
      </c>
      <c r="J349" s="115">
        <v>30.744</v>
      </c>
      <c r="K349" s="115">
        <v>30.368000000000002</v>
      </c>
      <c r="L349" s="115">
        <v>80</v>
      </c>
      <c r="M349" s="115">
        <v>79.2</v>
      </c>
      <c r="N349" s="115">
        <v>8</v>
      </c>
      <c r="O349" s="115">
        <v>8</v>
      </c>
      <c r="P349" s="115">
        <v>16</v>
      </c>
      <c r="Q349" s="118">
        <v>12</v>
      </c>
      <c r="R349" s="116">
        <v>4</v>
      </c>
      <c r="S349" s="117">
        <v>7</v>
      </c>
      <c r="T349" s="117">
        <v>40</v>
      </c>
      <c r="U349" s="117">
        <v>3</v>
      </c>
      <c r="V349" s="113">
        <v>65.658112000000017</v>
      </c>
      <c r="X349" s="119">
        <f>($X$1-B349)/($X$1-$X$2)</f>
        <v>0.57526140416020377</v>
      </c>
      <c r="Y349" s="119">
        <f t="shared" si="121"/>
        <v>0.57037009426304197</v>
      </c>
      <c r="Z349" s="119">
        <f t="shared" si="122"/>
        <v>0.8109989089718519</v>
      </c>
      <c r="AA349" s="119">
        <f t="shared" si="123"/>
        <v>0.92312142899955107</v>
      </c>
      <c r="AB349" s="119">
        <f t="shared" si="124"/>
        <v>0.93622991951948753</v>
      </c>
      <c r="AC349" s="119">
        <f t="shared" si="125"/>
        <v>1</v>
      </c>
      <c r="AD349" s="119">
        <f t="shared" si="126"/>
        <v>1</v>
      </c>
      <c r="AE349" s="119">
        <f t="shared" si="127"/>
        <v>0.85952732949435007</v>
      </c>
      <c r="AF349" s="119">
        <f t="shared" si="128"/>
        <v>0.6272980523128785</v>
      </c>
      <c r="AG349" s="119">
        <f t="shared" si="129"/>
        <v>0.69610945801261159</v>
      </c>
      <c r="AH349" s="119">
        <f t="shared" si="130"/>
        <v>0.35897435897435903</v>
      </c>
      <c r="AI349" s="119">
        <f t="shared" si="131"/>
        <v>0.30769230769230771</v>
      </c>
      <c r="AJ349" s="119">
        <f t="shared" si="132"/>
        <v>0.93006993006993011</v>
      </c>
      <c r="AK349" s="119">
        <f t="shared" si="133"/>
        <v>0.9358974358974359</v>
      </c>
      <c r="AL349" s="119">
        <f t="shared" si="134"/>
        <v>0.87179487179487181</v>
      </c>
      <c r="AM349" s="119">
        <f t="shared" si="135"/>
        <v>0.8571428571428571</v>
      </c>
      <c r="AN349" s="119">
        <f t="shared" si="136"/>
        <v>0.5</v>
      </c>
      <c r="AO349" s="119">
        <f t="shared" si="137"/>
        <v>0.7</v>
      </c>
      <c r="AP349" s="119">
        <f t="shared" si="138"/>
        <v>0</v>
      </c>
      <c r="AQ349" s="119">
        <f t="shared" si="139"/>
        <v>0</v>
      </c>
      <c r="AR349" s="119">
        <f t="shared" si="140"/>
        <v>0.92482924303346781</v>
      </c>
    </row>
    <row r="350" spans="1:44" ht="12.6" customHeight="1" x14ac:dyDescent="0.25">
      <c r="A350" s="114">
        <v>347</v>
      </c>
      <c r="B350" s="115">
        <v>211.16</v>
      </c>
      <c r="C350" s="115">
        <v>190.904</v>
      </c>
      <c r="D350" s="115">
        <v>90.77600000000001</v>
      </c>
      <c r="E350" s="115">
        <v>38.176000000000002</v>
      </c>
      <c r="F350" s="115">
        <v>19</v>
      </c>
      <c r="G350" s="115">
        <v>0</v>
      </c>
      <c r="H350" s="115">
        <v>0</v>
      </c>
      <c r="I350" s="115">
        <v>1.528</v>
      </c>
      <c r="J350" s="115">
        <v>27.104000000000003</v>
      </c>
      <c r="K350" s="115">
        <v>37.975999999999999</v>
      </c>
      <c r="L350" s="115">
        <v>80</v>
      </c>
      <c r="M350" s="115">
        <v>80</v>
      </c>
      <c r="N350" s="115">
        <v>40</v>
      </c>
      <c r="O350" s="115">
        <v>16</v>
      </c>
      <c r="P350" s="115">
        <v>4</v>
      </c>
      <c r="Q350" s="118">
        <v>12</v>
      </c>
      <c r="R350" s="116">
        <v>5</v>
      </c>
      <c r="S350" s="117">
        <v>7</v>
      </c>
      <c r="T350" s="117">
        <v>40</v>
      </c>
      <c r="U350" s="117">
        <v>3</v>
      </c>
      <c r="V350" s="113">
        <v>70.101824000000008</v>
      </c>
      <c r="X350" s="119">
        <f>($X$1-B350)/($X$1-$X$2)</f>
        <v>0.51470923992307172</v>
      </c>
      <c r="Y350" s="119">
        <f t="shared" si="121"/>
        <v>0.54411228732833028</v>
      </c>
      <c r="Z350" s="119">
        <f t="shared" si="122"/>
        <v>0.78053320909658319</v>
      </c>
      <c r="AA350" s="119">
        <f t="shared" si="123"/>
        <v>0.91465071930697983</v>
      </c>
      <c r="AB350" s="119">
        <f t="shared" si="124"/>
        <v>0.96652905461690375</v>
      </c>
      <c r="AC350" s="119">
        <f t="shared" si="125"/>
        <v>1</v>
      </c>
      <c r="AD350" s="119">
        <f t="shared" si="126"/>
        <v>1</v>
      </c>
      <c r="AE350" s="119">
        <f t="shared" si="127"/>
        <v>0.9754463593412388</v>
      </c>
      <c r="AF350" s="119">
        <f t="shared" si="128"/>
        <v>0.67167894375429182</v>
      </c>
      <c r="AG350" s="119">
        <f t="shared" si="129"/>
        <v>0.6158094009328654</v>
      </c>
      <c r="AH350" s="119">
        <f t="shared" si="130"/>
        <v>0.35897435897435903</v>
      </c>
      <c r="AI350" s="119">
        <f t="shared" si="131"/>
        <v>0.30069930069930073</v>
      </c>
      <c r="AJ350" s="119">
        <f t="shared" si="132"/>
        <v>0.65034965034965042</v>
      </c>
      <c r="AK350" s="119">
        <f t="shared" si="133"/>
        <v>0.87179487179487181</v>
      </c>
      <c r="AL350" s="119">
        <f t="shared" si="134"/>
        <v>0.96794871794871795</v>
      </c>
      <c r="AM350" s="119">
        <f t="shared" si="135"/>
        <v>0.8571428571428571</v>
      </c>
      <c r="AN350" s="119">
        <f t="shared" si="136"/>
        <v>0.33333333333333331</v>
      </c>
      <c r="AO350" s="119">
        <f t="shared" si="137"/>
        <v>0.7</v>
      </c>
      <c r="AP350" s="119">
        <f t="shared" si="138"/>
        <v>0</v>
      </c>
      <c r="AQ350" s="119">
        <f t="shared" si="139"/>
        <v>0</v>
      </c>
      <c r="AR350" s="119">
        <f t="shared" si="140"/>
        <v>0.88166145290827169</v>
      </c>
    </row>
    <row r="351" spans="1:44" ht="12.6" customHeight="1" x14ac:dyDescent="0.25">
      <c r="A351" s="114">
        <v>348</v>
      </c>
      <c r="B351" s="115">
        <v>289.608</v>
      </c>
      <c r="C351" s="115">
        <v>126.96</v>
      </c>
      <c r="D351" s="115">
        <v>59.831999999999994</v>
      </c>
      <c r="E351" s="115">
        <v>35.003999999999998</v>
      </c>
      <c r="F351" s="115">
        <v>18.876000000000001</v>
      </c>
      <c r="G351" s="115">
        <v>0</v>
      </c>
      <c r="H351" s="115">
        <v>10.668000000000001</v>
      </c>
      <c r="I351" s="115">
        <v>41.22</v>
      </c>
      <c r="J351" s="115">
        <v>42.851999999999997</v>
      </c>
      <c r="K351" s="115">
        <v>92.616</v>
      </c>
      <c r="L351" s="115">
        <v>110</v>
      </c>
      <c r="M351" s="115">
        <v>12</v>
      </c>
      <c r="N351" s="115">
        <v>40</v>
      </c>
      <c r="O351" s="115">
        <v>6</v>
      </c>
      <c r="P351" s="115">
        <v>36</v>
      </c>
      <c r="Q351" s="116">
        <v>18</v>
      </c>
      <c r="R351" s="116">
        <v>2</v>
      </c>
      <c r="S351" s="117">
        <v>10</v>
      </c>
      <c r="T351" s="117">
        <v>30</v>
      </c>
      <c r="U351" s="117">
        <v>2</v>
      </c>
      <c r="V351" s="113">
        <v>117.42</v>
      </c>
      <c r="X351" s="119">
        <f>($X$1-B351)/($X$1-$X$2)</f>
        <v>0.31552288550867469</v>
      </c>
      <c r="Y351" s="119">
        <f t="shared" si="121"/>
        <v>0.70963172804532582</v>
      </c>
      <c r="Z351" s="119">
        <f t="shared" si="122"/>
        <v>0.87618363695172874</v>
      </c>
      <c r="AA351" s="119">
        <f t="shared" si="123"/>
        <v>0.92677576043732113</v>
      </c>
      <c r="AB351" s="119">
        <f t="shared" si="124"/>
        <v>0.96717593697779902</v>
      </c>
      <c r="AC351" s="119">
        <f t="shared" si="125"/>
        <v>1</v>
      </c>
      <c r="AD351" s="119">
        <f t="shared" si="126"/>
        <v>0.90008092433574605</v>
      </c>
      <c r="AE351" s="119">
        <f t="shared" si="127"/>
        <v>0.33427326392837575</v>
      </c>
      <c r="AF351" s="119">
        <f t="shared" si="128"/>
        <v>0.47967062550721024</v>
      </c>
      <c r="AG351" s="119">
        <f t="shared" si="129"/>
        <v>3.9101314860661221E-2</v>
      </c>
      <c r="AH351" s="119">
        <f t="shared" si="130"/>
        <v>0.11858974358974367</v>
      </c>
      <c r="AI351" s="119">
        <f t="shared" si="131"/>
        <v>0.8951048951048951</v>
      </c>
      <c r="AJ351" s="119">
        <f t="shared" si="132"/>
        <v>0.65034965034965042</v>
      </c>
      <c r="AK351" s="119">
        <f t="shared" si="133"/>
        <v>0.95192307692307698</v>
      </c>
      <c r="AL351" s="119">
        <f t="shared" si="134"/>
        <v>0.71153846153846156</v>
      </c>
      <c r="AM351" s="119">
        <f t="shared" si="135"/>
        <v>0</v>
      </c>
      <c r="AN351" s="119">
        <f t="shared" si="136"/>
        <v>0.83333333333333337</v>
      </c>
      <c r="AO351" s="119">
        <f t="shared" si="137"/>
        <v>0.4</v>
      </c>
      <c r="AP351" s="119">
        <f t="shared" si="138"/>
        <v>0.5</v>
      </c>
      <c r="AQ351" s="119">
        <f t="shared" si="139"/>
        <v>0.5</v>
      </c>
      <c r="AR351" s="119">
        <f t="shared" si="140"/>
        <v>0.4219959546322587</v>
      </c>
    </row>
    <row r="352" spans="1:44" ht="12.6" customHeight="1" x14ac:dyDescent="0.25">
      <c r="A352" s="114">
        <v>349</v>
      </c>
      <c r="B352" s="115">
        <v>140.51999999999998</v>
      </c>
      <c r="C352" s="115">
        <v>49.667999999999999</v>
      </c>
      <c r="D352" s="115">
        <v>33.119999999999997</v>
      </c>
      <c r="E352" s="115">
        <v>23.771999999999998</v>
      </c>
      <c r="F352" s="115">
        <v>46.691999999999993</v>
      </c>
      <c r="G352" s="115">
        <v>3.9359999999999995</v>
      </c>
      <c r="H352" s="115">
        <v>47.279999999999994</v>
      </c>
      <c r="I352" s="115">
        <v>59.531999999999996</v>
      </c>
      <c r="J352" s="115">
        <v>61.043999999999997</v>
      </c>
      <c r="K352" s="115">
        <v>39.503999999999998</v>
      </c>
      <c r="L352" s="115">
        <v>48</v>
      </c>
      <c r="M352" s="115">
        <v>12</v>
      </c>
      <c r="N352" s="115">
        <v>10</v>
      </c>
      <c r="O352" s="115">
        <v>15.6</v>
      </c>
      <c r="P352" s="115">
        <v>36</v>
      </c>
      <c r="Q352" s="116">
        <v>16</v>
      </c>
      <c r="R352" s="116">
        <v>4</v>
      </c>
      <c r="S352" s="117">
        <v>11</v>
      </c>
      <c r="T352" s="117">
        <v>30</v>
      </c>
      <c r="U352" s="117">
        <v>2</v>
      </c>
      <c r="V352" s="113">
        <v>114.82440000000001</v>
      </c>
      <c r="X352" s="119">
        <f>($X$1-B352)/($X$1-$X$2)</f>
        <v>0.69407039732457343</v>
      </c>
      <c r="Y352" s="119">
        <f t="shared" si="121"/>
        <v>0.9097025495750708</v>
      </c>
      <c r="Z352" s="119">
        <f t="shared" si="122"/>
        <v>0.9587526076364058</v>
      </c>
      <c r="AA352" s="119">
        <f t="shared" si="123"/>
        <v>0.96971033230869352</v>
      </c>
      <c r="AB352" s="119">
        <f t="shared" si="124"/>
        <v>0.82206561640794162</v>
      </c>
      <c r="AC352" s="119">
        <f t="shared" si="125"/>
        <v>0.94792195915049293</v>
      </c>
      <c r="AD352" s="119">
        <f t="shared" si="126"/>
        <v>0.55716405161174309</v>
      </c>
      <c r="AE352" s="119">
        <f t="shared" si="127"/>
        <v>3.8466508834141516E-2</v>
      </c>
      <c r="AF352" s="119">
        <f t="shared" si="128"/>
        <v>0.25786370872089398</v>
      </c>
      <c r="AG352" s="119">
        <f t="shared" si="129"/>
        <v>0.5996818395214758</v>
      </c>
      <c r="AH352" s="119">
        <f t="shared" si="130"/>
        <v>0.61538461538461542</v>
      </c>
      <c r="AI352" s="119">
        <f t="shared" si="131"/>
        <v>0.8951048951048951</v>
      </c>
      <c r="AJ352" s="119">
        <f t="shared" si="132"/>
        <v>0.91258741258741261</v>
      </c>
      <c r="AK352" s="119">
        <f t="shared" si="133"/>
        <v>0.87500000000000011</v>
      </c>
      <c r="AL352" s="119">
        <f t="shared" si="134"/>
        <v>0.71153846153846156</v>
      </c>
      <c r="AM352" s="119">
        <f t="shared" si="135"/>
        <v>0.2857142857142857</v>
      </c>
      <c r="AN352" s="119">
        <f t="shared" si="136"/>
        <v>0.5</v>
      </c>
      <c r="AO352" s="119">
        <f t="shared" si="137"/>
        <v>0.3</v>
      </c>
      <c r="AP352" s="119">
        <f t="shared" si="138"/>
        <v>0.5</v>
      </c>
      <c r="AQ352" s="119">
        <f t="shared" si="139"/>
        <v>0.5</v>
      </c>
      <c r="AR352" s="119">
        <f t="shared" si="140"/>
        <v>0.44721053110547726</v>
      </c>
    </row>
    <row r="353" spans="1:44" ht="12.6" customHeight="1" x14ac:dyDescent="0.25">
      <c r="A353" s="114">
        <v>350</v>
      </c>
      <c r="B353" s="115">
        <v>54.263999999999996</v>
      </c>
      <c r="C353" s="115">
        <v>34.716000000000001</v>
      </c>
      <c r="D353" s="115">
        <v>29.663999999999998</v>
      </c>
      <c r="E353" s="115">
        <v>46.967999999999996</v>
      </c>
      <c r="F353" s="115">
        <v>98.676000000000002</v>
      </c>
      <c r="G353" s="115">
        <v>53.243999999999993</v>
      </c>
      <c r="H353" s="115">
        <v>56.279999999999994</v>
      </c>
      <c r="I353" s="115">
        <v>40.463999999999999</v>
      </c>
      <c r="J353" s="115">
        <v>50.279999999999994</v>
      </c>
      <c r="K353" s="115">
        <v>15.143999999999998</v>
      </c>
      <c r="L353" s="115">
        <v>96</v>
      </c>
      <c r="M353" s="115">
        <v>10</v>
      </c>
      <c r="N353" s="115">
        <v>15</v>
      </c>
      <c r="O353" s="115">
        <v>0</v>
      </c>
      <c r="P353" s="115">
        <v>120</v>
      </c>
      <c r="Q353" s="116">
        <v>16</v>
      </c>
      <c r="R353" s="116">
        <v>5</v>
      </c>
      <c r="S353" s="117">
        <v>12</v>
      </c>
      <c r="T353" s="117">
        <v>30</v>
      </c>
      <c r="U353" s="117">
        <v>2</v>
      </c>
      <c r="V353" s="113">
        <v>107.2848</v>
      </c>
      <c r="X353" s="119">
        <f>($X$1-B353)/($X$1-$X$2)</f>
        <v>0.91308194875186566</v>
      </c>
      <c r="Y353" s="119">
        <f t="shared" si="121"/>
        <v>0.94840589433924749</v>
      </c>
      <c r="Z353" s="119">
        <f t="shared" si="122"/>
        <v>0.96943538551474673</v>
      </c>
      <c r="AA353" s="119">
        <f t="shared" si="123"/>
        <v>0.88104310215125459</v>
      </c>
      <c r="AB353" s="119">
        <f t="shared" si="124"/>
        <v>0.55087583698230624</v>
      </c>
      <c r="AC353" s="119">
        <f t="shared" si="125"/>
        <v>0.29551747789858762</v>
      </c>
      <c r="AD353" s="119">
        <f t="shared" si="126"/>
        <v>0.47286786854291246</v>
      </c>
      <c r="AE353" s="119">
        <f t="shared" si="127"/>
        <v>0.34648546941391756</v>
      </c>
      <c r="AF353" s="119">
        <f t="shared" si="128"/>
        <v>0.38910434484050199</v>
      </c>
      <c r="AG353" s="119">
        <f t="shared" si="129"/>
        <v>0.85679400966640418</v>
      </c>
      <c r="AH353" s="119">
        <f t="shared" si="130"/>
        <v>0.23076923076923084</v>
      </c>
      <c r="AI353" s="119">
        <f t="shared" si="131"/>
        <v>0.91258741258741261</v>
      </c>
      <c r="AJ353" s="119">
        <f t="shared" si="132"/>
        <v>0.86888111888111885</v>
      </c>
      <c r="AK353" s="119">
        <f t="shared" si="133"/>
        <v>1</v>
      </c>
      <c r="AL353" s="119">
        <f t="shared" si="134"/>
        <v>3.8461538461538547E-2</v>
      </c>
      <c r="AM353" s="119">
        <f t="shared" si="135"/>
        <v>0.2857142857142857</v>
      </c>
      <c r="AN353" s="119">
        <f t="shared" si="136"/>
        <v>0.33333333333333331</v>
      </c>
      <c r="AO353" s="119">
        <f t="shared" si="137"/>
        <v>0.2</v>
      </c>
      <c r="AP353" s="119">
        <f t="shared" si="138"/>
        <v>0.5</v>
      </c>
      <c r="AQ353" s="119">
        <f t="shared" si="139"/>
        <v>0.5</v>
      </c>
      <c r="AR353" s="119">
        <f t="shared" si="140"/>
        <v>0.52045287228958859</v>
      </c>
    </row>
    <row r="354" spans="1:44" ht="12.6" customHeight="1" x14ac:dyDescent="0.25">
      <c r="A354" s="114">
        <v>351</v>
      </c>
      <c r="B354" s="115">
        <v>30.047999999999998</v>
      </c>
      <c r="C354" s="115">
        <v>22.175999999999998</v>
      </c>
      <c r="D354" s="115">
        <v>39.972000000000001</v>
      </c>
      <c r="E354" s="115">
        <v>90.527999999999992</v>
      </c>
      <c r="F354" s="115">
        <v>196.416</v>
      </c>
      <c r="G354" s="115">
        <v>56.868000000000002</v>
      </c>
      <c r="H354" s="115">
        <v>102.66</v>
      </c>
      <c r="I354" s="115">
        <v>50.22</v>
      </c>
      <c r="J354" s="115">
        <v>23.844000000000001</v>
      </c>
      <c r="K354" s="115">
        <v>2.3639999999999999</v>
      </c>
      <c r="L354" s="115">
        <v>0</v>
      </c>
      <c r="M354" s="115">
        <v>17</v>
      </c>
      <c r="N354" s="115">
        <v>42</v>
      </c>
      <c r="O354" s="115">
        <v>60</v>
      </c>
      <c r="P354" s="115">
        <v>36</v>
      </c>
      <c r="Q354" s="116">
        <v>18</v>
      </c>
      <c r="R354" s="116">
        <v>6</v>
      </c>
      <c r="S354" s="117">
        <v>12</v>
      </c>
      <c r="T354" s="117">
        <v>30</v>
      </c>
      <c r="U354" s="117">
        <v>2</v>
      </c>
      <c r="V354" s="113">
        <v>103.57679999999999</v>
      </c>
      <c r="X354" s="119">
        <f>($X$1-B354)/($X$1-$X$2)</f>
        <v>0.97456849727444161</v>
      </c>
      <c r="Y354" s="119">
        <f t="shared" si="121"/>
        <v>0.98086576213905874</v>
      </c>
      <c r="Z354" s="119">
        <f t="shared" si="122"/>
        <v>0.93757251677344511</v>
      </c>
      <c r="AA354" s="119">
        <f t="shared" si="123"/>
        <v>0.71453402534240629</v>
      </c>
      <c r="AB354" s="119">
        <f t="shared" si="124"/>
        <v>4.0986466386323146E-2</v>
      </c>
      <c r="AC354" s="119">
        <f t="shared" si="125"/>
        <v>0.24756757443349248</v>
      </c>
      <c r="AD354" s="119">
        <f t="shared" si="126"/>
        <v>3.8461538461538533E-2</v>
      </c>
      <c r="AE354" s="119">
        <f t="shared" si="127"/>
        <v>0.1888898652909736</v>
      </c>
      <c r="AF354" s="119">
        <f t="shared" si="128"/>
        <v>0.71142666521006304</v>
      </c>
      <c r="AG354" s="119">
        <f t="shared" si="129"/>
        <v>0.9916829068114037</v>
      </c>
      <c r="AH354" s="119">
        <f t="shared" si="130"/>
        <v>1</v>
      </c>
      <c r="AI354" s="119">
        <f t="shared" si="131"/>
        <v>0.85139860139860135</v>
      </c>
      <c r="AJ354" s="119">
        <f t="shared" si="132"/>
        <v>0.63286713286713292</v>
      </c>
      <c r="AK354" s="119">
        <f t="shared" si="133"/>
        <v>0.51923076923076927</v>
      </c>
      <c r="AL354" s="119">
        <f t="shared" si="134"/>
        <v>0.71153846153846156</v>
      </c>
      <c r="AM354" s="119">
        <f t="shared" si="135"/>
        <v>0</v>
      </c>
      <c r="AN354" s="119">
        <f t="shared" si="136"/>
        <v>0.16666666666666666</v>
      </c>
      <c r="AO354" s="119">
        <f t="shared" si="137"/>
        <v>0.2</v>
      </c>
      <c r="AP354" s="119">
        <f t="shared" si="138"/>
        <v>0.5</v>
      </c>
      <c r="AQ354" s="119">
        <f t="shared" si="139"/>
        <v>0.5</v>
      </c>
      <c r="AR354" s="119">
        <f t="shared" si="140"/>
        <v>0.5564736958227583</v>
      </c>
    </row>
    <row r="355" spans="1:44" ht="12.6" customHeight="1" x14ac:dyDescent="0.25">
      <c r="A355" s="114">
        <v>352</v>
      </c>
      <c r="B355" s="115">
        <v>202.17600000000002</v>
      </c>
      <c r="C355" s="115">
        <v>257.12</v>
      </c>
      <c r="D355" s="115">
        <v>220.05600000000001</v>
      </c>
      <c r="E355" s="115">
        <v>177.85599999999999</v>
      </c>
      <c r="F355" s="115">
        <v>118.408</v>
      </c>
      <c r="G355" s="115">
        <v>1.2240000000000002</v>
      </c>
      <c r="H355" s="115">
        <v>1.2400000000000002</v>
      </c>
      <c r="I355" s="115">
        <v>8.0000000000000002E-3</v>
      </c>
      <c r="J355" s="115">
        <v>0.17600000000000002</v>
      </c>
      <c r="K355" s="115">
        <v>2.5840000000000001</v>
      </c>
      <c r="L355" s="115">
        <v>80</v>
      </c>
      <c r="M355" s="115">
        <v>65.600000000000009</v>
      </c>
      <c r="N355" s="115">
        <v>80</v>
      </c>
      <c r="O355" s="115">
        <v>80</v>
      </c>
      <c r="P355" s="115">
        <v>29.52</v>
      </c>
      <c r="Q355" s="116">
        <v>12</v>
      </c>
      <c r="R355" s="116">
        <v>2</v>
      </c>
      <c r="S355" s="117">
        <v>4</v>
      </c>
      <c r="T355" s="117">
        <v>40</v>
      </c>
      <c r="U355" s="117">
        <v>1</v>
      </c>
      <c r="V355" s="113">
        <v>67</v>
      </c>
      <c r="X355" s="119">
        <f>($X$1-B355)/($X$1-$X$2)</f>
        <v>0.5375204041090158</v>
      </c>
      <c r="Y355" s="119">
        <f t="shared" si="121"/>
        <v>0.37271176051554755</v>
      </c>
      <c r="Z355" s="119">
        <f t="shared" si="122"/>
        <v>0.38091818475864347</v>
      </c>
      <c r="AA355" s="119">
        <f t="shared" si="123"/>
        <v>0.38072078706042523</v>
      </c>
      <c r="AB355" s="119">
        <f t="shared" si="124"/>
        <v>0.44793807290823284</v>
      </c>
      <c r="AC355" s="119">
        <f t="shared" si="125"/>
        <v>0.98380499949192146</v>
      </c>
      <c r="AD355" s="119">
        <f t="shared" si="126"/>
        <v>0.9883858592216278</v>
      </c>
      <c r="AE355" s="119">
        <f t="shared" si="127"/>
        <v>1</v>
      </c>
      <c r="AF355" s="119">
        <f t="shared" si="128"/>
        <v>1</v>
      </c>
      <c r="AG355" s="119">
        <f t="shared" si="129"/>
        <v>0.9893608757181408</v>
      </c>
      <c r="AH355" s="119">
        <f t="shared" si="130"/>
        <v>0.35897435897435903</v>
      </c>
      <c r="AI355" s="119">
        <f t="shared" si="131"/>
        <v>0.42657342657342651</v>
      </c>
      <c r="AJ355" s="119">
        <f t="shared" si="132"/>
        <v>0.30069930069930073</v>
      </c>
      <c r="AK355" s="119">
        <f t="shared" si="133"/>
        <v>0.35897435897435903</v>
      </c>
      <c r="AL355" s="119">
        <f t="shared" si="134"/>
        <v>0.76346153846153852</v>
      </c>
      <c r="AM355" s="119">
        <f t="shared" si="135"/>
        <v>0.8571428571428571</v>
      </c>
      <c r="AN355" s="119">
        <f t="shared" si="136"/>
        <v>0.83333333333333337</v>
      </c>
      <c r="AO355" s="119">
        <f t="shared" si="137"/>
        <v>1</v>
      </c>
      <c r="AP355" s="119">
        <f t="shared" si="138"/>
        <v>0</v>
      </c>
      <c r="AQ355" s="119">
        <f t="shared" si="139"/>
        <v>1</v>
      </c>
      <c r="AR355" s="119">
        <f t="shared" si="140"/>
        <v>0.91179366837077169</v>
      </c>
    </row>
    <row r="356" spans="1:44" ht="12.6" customHeight="1" x14ac:dyDescent="0.25">
      <c r="A356" s="114">
        <v>353</v>
      </c>
      <c r="B356" s="115">
        <v>22.072000000000003</v>
      </c>
      <c r="C356" s="115">
        <v>19.376000000000001</v>
      </c>
      <c r="D356" s="115">
        <v>29.975999999999999</v>
      </c>
      <c r="E356" s="115">
        <v>63.00800000000001</v>
      </c>
      <c r="F356" s="115">
        <v>108.36800000000001</v>
      </c>
      <c r="G356" s="115">
        <v>33.904000000000003</v>
      </c>
      <c r="H356" s="115">
        <v>23.288</v>
      </c>
      <c r="I356" s="115">
        <v>30.104000000000003</v>
      </c>
      <c r="J356" s="115">
        <v>7.5920000000000005</v>
      </c>
      <c r="K356" s="115">
        <v>4.1920000000000002</v>
      </c>
      <c r="L356" s="115">
        <v>0</v>
      </c>
      <c r="M356" s="115">
        <v>16</v>
      </c>
      <c r="N356" s="115">
        <v>0</v>
      </c>
      <c r="O356" s="115">
        <v>80</v>
      </c>
      <c r="P356" s="115">
        <v>60</v>
      </c>
      <c r="Q356" s="116">
        <v>12</v>
      </c>
      <c r="R356" s="116">
        <v>1</v>
      </c>
      <c r="S356" s="117">
        <v>8</v>
      </c>
      <c r="T356" s="117">
        <v>40</v>
      </c>
      <c r="U356" s="117">
        <v>1</v>
      </c>
      <c r="V356" s="113">
        <v>80</v>
      </c>
      <c r="X356" s="119">
        <f>($X$1-B356)/($X$1-$X$2)</f>
        <v>0.99482026102634391</v>
      </c>
      <c r="Y356" s="119">
        <f t="shared" si="121"/>
        <v>0.98811357951062739</v>
      </c>
      <c r="Z356" s="119">
        <f t="shared" si="122"/>
        <v>0.96847096806739652</v>
      </c>
      <c r="AA356" s="119">
        <f t="shared" si="123"/>
        <v>0.81972984246314784</v>
      </c>
      <c r="AB356" s="119">
        <f t="shared" si="124"/>
        <v>0.50031467696781606</v>
      </c>
      <c r="AC356" s="119">
        <f t="shared" si="125"/>
        <v>0.55140907089387925</v>
      </c>
      <c r="AD356" s="119">
        <f t="shared" si="126"/>
        <v>0.78187894318811912</v>
      </c>
      <c r="AE356" s="119">
        <f t="shared" si="127"/>
        <v>0.51383791495652709</v>
      </c>
      <c r="AF356" s="119">
        <f t="shared" si="128"/>
        <v>0.90958002996441734</v>
      </c>
      <c r="AG356" s="119">
        <f t="shared" si="129"/>
        <v>0.97238893936374649</v>
      </c>
      <c r="AH356" s="119">
        <f t="shared" si="130"/>
        <v>1</v>
      </c>
      <c r="AI356" s="119">
        <f t="shared" si="131"/>
        <v>0.8601398601398601</v>
      </c>
      <c r="AJ356" s="119">
        <f t="shared" si="132"/>
        <v>1</v>
      </c>
      <c r="AK356" s="119">
        <f t="shared" si="133"/>
        <v>0.35897435897435903</v>
      </c>
      <c r="AL356" s="119">
        <f t="shared" si="134"/>
        <v>0.51923076923076927</v>
      </c>
      <c r="AM356" s="119">
        <f t="shared" si="135"/>
        <v>0.8571428571428571</v>
      </c>
      <c r="AN356" s="119">
        <f t="shared" si="136"/>
        <v>1</v>
      </c>
      <c r="AO356" s="119">
        <f t="shared" si="137"/>
        <v>0.6</v>
      </c>
      <c r="AP356" s="119">
        <f t="shared" si="138"/>
        <v>0</v>
      </c>
      <c r="AQ356" s="119">
        <f t="shared" si="139"/>
        <v>1</v>
      </c>
      <c r="AR356" s="119">
        <f t="shared" si="140"/>
        <v>0.78550707022319799</v>
      </c>
    </row>
    <row r="357" spans="1:44" ht="12.6" customHeight="1" x14ac:dyDescent="0.25">
      <c r="A357" s="114">
        <v>354</v>
      </c>
      <c r="B357" s="115">
        <v>187.31200000000001</v>
      </c>
      <c r="C357" s="115">
        <v>180.76</v>
      </c>
      <c r="D357" s="115">
        <v>80.920000000000016</v>
      </c>
      <c r="E357" s="115">
        <v>35.96</v>
      </c>
      <c r="F357" s="115">
        <v>24.808000000000003</v>
      </c>
      <c r="G357" s="115">
        <v>0</v>
      </c>
      <c r="H357" s="115">
        <v>0</v>
      </c>
      <c r="I357" s="115">
        <v>8.7040000000000006</v>
      </c>
      <c r="J357" s="115">
        <v>30.744</v>
      </c>
      <c r="K357" s="115">
        <v>30.368000000000002</v>
      </c>
      <c r="L357" s="115">
        <v>80</v>
      </c>
      <c r="M357" s="115">
        <v>79.2</v>
      </c>
      <c r="N357" s="115">
        <v>8</v>
      </c>
      <c r="O357" s="115">
        <v>8</v>
      </c>
      <c r="P357" s="115">
        <v>16</v>
      </c>
      <c r="Q357" s="116">
        <v>12</v>
      </c>
      <c r="R357" s="116">
        <v>4</v>
      </c>
      <c r="S357" s="117">
        <v>6</v>
      </c>
      <c r="T357" s="117">
        <v>40</v>
      </c>
      <c r="U357" s="117">
        <v>1</v>
      </c>
      <c r="V357" s="113">
        <v>57.920000000000009</v>
      </c>
      <c r="X357" s="119">
        <f>($X$1-B357)/($X$1-$X$2)</f>
        <v>0.57526140416020377</v>
      </c>
      <c r="Y357" s="119">
        <f t="shared" si="121"/>
        <v>0.57037009426304197</v>
      </c>
      <c r="Z357" s="119">
        <f t="shared" si="122"/>
        <v>0.8109989089718519</v>
      </c>
      <c r="AA357" s="119">
        <f t="shared" si="123"/>
        <v>0.92312142899955107</v>
      </c>
      <c r="AB357" s="119">
        <f t="shared" si="124"/>
        <v>0.93622991951948753</v>
      </c>
      <c r="AC357" s="119">
        <f t="shared" si="125"/>
        <v>1</v>
      </c>
      <c r="AD357" s="119">
        <f t="shared" si="126"/>
        <v>1</v>
      </c>
      <c r="AE357" s="119">
        <f t="shared" si="127"/>
        <v>0.85952732949435007</v>
      </c>
      <c r="AF357" s="119">
        <f t="shared" si="128"/>
        <v>0.6272980523128785</v>
      </c>
      <c r="AG357" s="119">
        <f t="shared" si="129"/>
        <v>0.69610945801261159</v>
      </c>
      <c r="AH357" s="119">
        <f t="shared" si="130"/>
        <v>0.35897435897435903</v>
      </c>
      <c r="AI357" s="119">
        <f t="shared" si="131"/>
        <v>0.30769230769230771</v>
      </c>
      <c r="AJ357" s="119">
        <f t="shared" si="132"/>
        <v>0.93006993006993011</v>
      </c>
      <c r="AK357" s="119">
        <f t="shared" si="133"/>
        <v>0.9358974358974359</v>
      </c>
      <c r="AL357" s="119">
        <f t="shared" si="134"/>
        <v>0.87179487179487181</v>
      </c>
      <c r="AM357" s="119">
        <f t="shared" si="135"/>
        <v>0.8571428571428571</v>
      </c>
      <c r="AN357" s="119">
        <f t="shared" si="136"/>
        <v>0.5</v>
      </c>
      <c r="AO357" s="119">
        <f t="shared" si="137"/>
        <v>0.8</v>
      </c>
      <c r="AP357" s="119">
        <f t="shared" si="138"/>
        <v>0</v>
      </c>
      <c r="AQ357" s="119">
        <f t="shared" si="139"/>
        <v>1</v>
      </c>
      <c r="AR357" s="119">
        <f t="shared" si="140"/>
        <v>1</v>
      </c>
    </row>
    <row r="358" spans="1:44" ht="12.6" customHeight="1" x14ac:dyDescent="0.25">
      <c r="A358" s="114">
        <v>355</v>
      </c>
      <c r="B358" s="115">
        <v>289.608</v>
      </c>
      <c r="C358" s="115">
        <v>126.96</v>
      </c>
      <c r="D358" s="115">
        <v>59.831999999999994</v>
      </c>
      <c r="E358" s="115">
        <v>35.003999999999998</v>
      </c>
      <c r="F358" s="115">
        <v>18.876000000000001</v>
      </c>
      <c r="G358" s="115">
        <v>0</v>
      </c>
      <c r="H358" s="115">
        <v>10.668000000000001</v>
      </c>
      <c r="I358" s="115">
        <v>41.22</v>
      </c>
      <c r="J358" s="115">
        <v>42.851999999999997</v>
      </c>
      <c r="K358" s="115">
        <v>92.616</v>
      </c>
      <c r="L358" s="115">
        <v>110</v>
      </c>
      <c r="M358" s="115">
        <v>12</v>
      </c>
      <c r="N358" s="115">
        <v>40</v>
      </c>
      <c r="O358" s="115">
        <v>6</v>
      </c>
      <c r="P358" s="115">
        <v>36</v>
      </c>
      <c r="Q358" s="116">
        <v>15</v>
      </c>
      <c r="R358" s="116">
        <v>2</v>
      </c>
      <c r="S358" s="117">
        <v>10</v>
      </c>
      <c r="T358" s="117">
        <v>30</v>
      </c>
      <c r="U358" s="117">
        <v>1</v>
      </c>
      <c r="V358" s="113">
        <v>114</v>
      </c>
      <c r="X358" s="119">
        <f>($X$1-B358)/($X$1-$X$2)</f>
        <v>0.31552288550867469</v>
      </c>
      <c r="Y358" s="119">
        <f t="shared" si="121"/>
        <v>0.70963172804532582</v>
      </c>
      <c r="Z358" s="119">
        <f t="shared" si="122"/>
        <v>0.87618363695172874</v>
      </c>
      <c r="AA358" s="119">
        <f t="shared" si="123"/>
        <v>0.92677576043732113</v>
      </c>
      <c r="AB358" s="119">
        <f t="shared" si="124"/>
        <v>0.96717593697779902</v>
      </c>
      <c r="AC358" s="119">
        <f t="shared" si="125"/>
        <v>1</v>
      </c>
      <c r="AD358" s="119">
        <f t="shared" si="126"/>
        <v>0.90008092433574605</v>
      </c>
      <c r="AE358" s="119">
        <f t="shared" si="127"/>
        <v>0.33427326392837575</v>
      </c>
      <c r="AF358" s="119">
        <f t="shared" si="128"/>
        <v>0.47967062550721024</v>
      </c>
      <c r="AG358" s="119">
        <f t="shared" si="129"/>
        <v>3.9101314860661221E-2</v>
      </c>
      <c r="AH358" s="119">
        <f t="shared" si="130"/>
        <v>0.11858974358974367</v>
      </c>
      <c r="AI358" s="119">
        <f t="shared" si="131"/>
        <v>0.8951048951048951</v>
      </c>
      <c r="AJ358" s="119">
        <f t="shared" si="132"/>
        <v>0.65034965034965042</v>
      </c>
      <c r="AK358" s="119">
        <f t="shared" si="133"/>
        <v>0.95192307692307698</v>
      </c>
      <c r="AL358" s="119">
        <f t="shared" si="134"/>
        <v>0.71153846153846156</v>
      </c>
      <c r="AM358" s="119">
        <f t="shared" si="135"/>
        <v>0.42857142857142855</v>
      </c>
      <c r="AN358" s="119">
        <f t="shared" si="136"/>
        <v>0.83333333333333337</v>
      </c>
      <c r="AO358" s="119">
        <f t="shared" si="137"/>
        <v>0.4</v>
      </c>
      <c r="AP358" s="119">
        <f t="shared" si="138"/>
        <v>0.5</v>
      </c>
      <c r="AQ358" s="119">
        <f t="shared" si="139"/>
        <v>1</v>
      </c>
      <c r="AR358" s="119">
        <f t="shared" si="140"/>
        <v>0.45521904429877424</v>
      </c>
    </row>
    <row r="359" spans="1:44" ht="12.6" customHeight="1" x14ac:dyDescent="0.25">
      <c r="A359" s="114">
        <v>356</v>
      </c>
      <c r="B359" s="115">
        <v>140.51999999999998</v>
      </c>
      <c r="C359" s="115">
        <v>49.667999999999999</v>
      </c>
      <c r="D359" s="115">
        <v>33.119999999999997</v>
      </c>
      <c r="E359" s="115">
        <v>23.771999999999998</v>
      </c>
      <c r="F359" s="115">
        <v>46.691999999999993</v>
      </c>
      <c r="G359" s="115">
        <v>3.9359999999999995</v>
      </c>
      <c r="H359" s="115">
        <v>47.279999999999994</v>
      </c>
      <c r="I359" s="115">
        <v>59.531999999999996</v>
      </c>
      <c r="J359" s="115">
        <v>61.043999999999997</v>
      </c>
      <c r="K359" s="115">
        <v>39.503999999999998</v>
      </c>
      <c r="L359" s="115">
        <v>48</v>
      </c>
      <c r="M359" s="115">
        <v>12</v>
      </c>
      <c r="N359" s="115">
        <v>10</v>
      </c>
      <c r="O359" s="115">
        <v>15.6</v>
      </c>
      <c r="P359" s="115">
        <v>36</v>
      </c>
      <c r="Q359" s="116">
        <v>16</v>
      </c>
      <c r="R359" s="116">
        <v>2</v>
      </c>
      <c r="S359" s="117">
        <v>11</v>
      </c>
      <c r="T359" s="117">
        <v>30</v>
      </c>
      <c r="U359" s="117">
        <v>1</v>
      </c>
      <c r="V359" s="113">
        <v>111.48</v>
      </c>
      <c r="X359" s="119">
        <f>($X$1-B359)/($X$1-$X$2)</f>
        <v>0.69407039732457343</v>
      </c>
      <c r="Y359" s="119">
        <f t="shared" si="121"/>
        <v>0.9097025495750708</v>
      </c>
      <c r="Z359" s="119">
        <f t="shared" si="122"/>
        <v>0.9587526076364058</v>
      </c>
      <c r="AA359" s="119">
        <f t="shared" si="123"/>
        <v>0.96971033230869352</v>
      </c>
      <c r="AB359" s="119">
        <f t="shared" si="124"/>
        <v>0.82206561640794162</v>
      </c>
      <c r="AC359" s="119">
        <f t="shared" si="125"/>
        <v>0.94792195915049293</v>
      </c>
      <c r="AD359" s="119">
        <f t="shared" si="126"/>
        <v>0.55716405161174309</v>
      </c>
      <c r="AE359" s="119">
        <f t="shared" si="127"/>
        <v>3.8466508834141516E-2</v>
      </c>
      <c r="AF359" s="119">
        <f t="shared" si="128"/>
        <v>0.25786370872089398</v>
      </c>
      <c r="AG359" s="119">
        <f t="shared" si="129"/>
        <v>0.5996818395214758</v>
      </c>
      <c r="AH359" s="119">
        <f t="shared" si="130"/>
        <v>0.61538461538461542</v>
      </c>
      <c r="AI359" s="119">
        <f t="shared" si="131"/>
        <v>0.8951048951048951</v>
      </c>
      <c r="AJ359" s="119">
        <f t="shared" si="132"/>
        <v>0.91258741258741261</v>
      </c>
      <c r="AK359" s="119">
        <f t="shared" si="133"/>
        <v>0.87500000000000011</v>
      </c>
      <c r="AL359" s="119">
        <f t="shared" si="134"/>
        <v>0.71153846153846156</v>
      </c>
      <c r="AM359" s="119">
        <f t="shared" si="135"/>
        <v>0.2857142857142857</v>
      </c>
      <c r="AN359" s="119">
        <f t="shared" si="136"/>
        <v>0.83333333333333337</v>
      </c>
      <c r="AO359" s="119">
        <f t="shared" si="137"/>
        <v>0.3</v>
      </c>
      <c r="AP359" s="119">
        <f t="shared" si="138"/>
        <v>0.5</v>
      </c>
      <c r="AQ359" s="119">
        <f t="shared" si="139"/>
        <v>1</v>
      </c>
      <c r="AR359" s="119">
        <f t="shared" si="140"/>
        <v>0.47969921563199619</v>
      </c>
    </row>
    <row r="360" spans="1:44" ht="12.6" customHeight="1" x14ac:dyDescent="0.25">
      <c r="A360" s="114">
        <v>357</v>
      </c>
      <c r="B360" s="115">
        <v>54.263999999999996</v>
      </c>
      <c r="C360" s="115">
        <v>34.716000000000001</v>
      </c>
      <c r="D360" s="115">
        <v>29.663999999999998</v>
      </c>
      <c r="E360" s="115">
        <v>46.967999999999996</v>
      </c>
      <c r="F360" s="115">
        <v>98.676000000000002</v>
      </c>
      <c r="G360" s="115">
        <v>53.243999999999993</v>
      </c>
      <c r="H360" s="115">
        <v>56.279999999999994</v>
      </c>
      <c r="I360" s="115">
        <v>40.463999999999999</v>
      </c>
      <c r="J360" s="115">
        <v>50.279999999999994</v>
      </c>
      <c r="K360" s="115">
        <v>15.143999999999998</v>
      </c>
      <c r="L360" s="115">
        <v>96</v>
      </c>
      <c r="M360" s="115">
        <v>10</v>
      </c>
      <c r="N360" s="115">
        <v>15</v>
      </c>
      <c r="O360" s="115">
        <v>0</v>
      </c>
      <c r="P360" s="115">
        <v>120</v>
      </c>
      <c r="Q360" s="116">
        <v>16</v>
      </c>
      <c r="R360" s="116">
        <v>5</v>
      </c>
      <c r="S360" s="117">
        <v>12</v>
      </c>
      <c r="T360" s="117">
        <v>30</v>
      </c>
      <c r="U360" s="117">
        <v>1</v>
      </c>
      <c r="V360" s="113">
        <v>104.16</v>
      </c>
      <c r="X360" s="119">
        <f>($X$1-B360)/($X$1-$X$2)</f>
        <v>0.91308194875186566</v>
      </c>
      <c r="Y360" s="119">
        <f t="shared" si="121"/>
        <v>0.94840589433924749</v>
      </c>
      <c r="Z360" s="119">
        <f t="shared" si="122"/>
        <v>0.96943538551474673</v>
      </c>
      <c r="AA360" s="119">
        <f t="shared" si="123"/>
        <v>0.88104310215125459</v>
      </c>
      <c r="AB360" s="119">
        <f t="shared" si="124"/>
        <v>0.55087583698230624</v>
      </c>
      <c r="AC360" s="119">
        <f t="shared" si="125"/>
        <v>0.29551747789858762</v>
      </c>
      <c r="AD360" s="119">
        <f t="shared" si="126"/>
        <v>0.47286786854291246</v>
      </c>
      <c r="AE360" s="119">
        <f t="shared" si="127"/>
        <v>0.34648546941391756</v>
      </c>
      <c r="AF360" s="119">
        <f t="shared" si="128"/>
        <v>0.38910434484050199</v>
      </c>
      <c r="AG360" s="119">
        <f t="shared" si="129"/>
        <v>0.85679400966640418</v>
      </c>
      <c r="AH360" s="119">
        <f t="shared" si="130"/>
        <v>0.23076923076923084</v>
      </c>
      <c r="AI360" s="119">
        <f t="shared" si="131"/>
        <v>0.91258741258741261</v>
      </c>
      <c r="AJ360" s="119">
        <f t="shared" si="132"/>
        <v>0.86888111888111885</v>
      </c>
      <c r="AK360" s="119">
        <f t="shared" si="133"/>
        <v>1</v>
      </c>
      <c r="AL360" s="119">
        <f t="shared" si="134"/>
        <v>3.8461538461538547E-2</v>
      </c>
      <c r="AM360" s="119">
        <f t="shared" si="135"/>
        <v>0.2857142857142857</v>
      </c>
      <c r="AN360" s="119">
        <f t="shared" si="136"/>
        <v>0.33333333333333331</v>
      </c>
      <c r="AO360" s="119">
        <f t="shared" si="137"/>
        <v>0.2</v>
      </c>
      <c r="AP360" s="119">
        <f t="shared" si="138"/>
        <v>0.5</v>
      </c>
      <c r="AQ360" s="119">
        <f t="shared" si="139"/>
        <v>1</v>
      </c>
      <c r="AR360" s="119">
        <f t="shared" si="140"/>
        <v>0.55080828474278398</v>
      </c>
    </row>
    <row r="361" spans="1:44" ht="12.6" customHeight="1" x14ac:dyDescent="0.25">
      <c r="A361" s="114">
        <v>358</v>
      </c>
      <c r="B361" s="115">
        <v>30.047999999999998</v>
      </c>
      <c r="C361" s="115">
        <v>22.175999999999998</v>
      </c>
      <c r="D361" s="115">
        <v>39.972000000000001</v>
      </c>
      <c r="E361" s="115">
        <v>90.527999999999992</v>
      </c>
      <c r="F361" s="115">
        <v>196.416</v>
      </c>
      <c r="G361" s="115">
        <v>56.868000000000002</v>
      </c>
      <c r="H361" s="115">
        <v>102.66</v>
      </c>
      <c r="I361" s="115">
        <v>50.22</v>
      </c>
      <c r="J361" s="115">
        <v>23.844000000000001</v>
      </c>
      <c r="K361" s="115">
        <v>2.3639999999999999</v>
      </c>
      <c r="L361" s="115">
        <v>0</v>
      </c>
      <c r="M361" s="115">
        <v>17</v>
      </c>
      <c r="N361" s="115">
        <v>42</v>
      </c>
      <c r="O361" s="115">
        <v>60</v>
      </c>
      <c r="P361" s="115">
        <v>36</v>
      </c>
      <c r="Q361" s="116">
        <v>18</v>
      </c>
      <c r="R361" s="116">
        <v>6</v>
      </c>
      <c r="S361" s="117">
        <v>12</v>
      </c>
      <c r="T361" s="117">
        <v>30</v>
      </c>
      <c r="U361" s="117">
        <v>1</v>
      </c>
      <c r="V361" s="113">
        <v>100.55999999999999</v>
      </c>
      <c r="X361" s="119">
        <f>($X$1-B361)/($X$1-$X$2)</f>
        <v>0.97456849727444161</v>
      </c>
      <c r="Y361" s="119">
        <f t="shared" si="121"/>
        <v>0.98086576213905874</v>
      </c>
      <c r="Z361" s="119">
        <f t="shared" si="122"/>
        <v>0.93757251677344511</v>
      </c>
      <c r="AA361" s="119">
        <f t="shared" si="123"/>
        <v>0.71453402534240629</v>
      </c>
      <c r="AB361" s="119">
        <f t="shared" si="124"/>
        <v>4.0986466386323146E-2</v>
      </c>
      <c r="AC361" s="119">
        <f t="shared" si="125"/>
        <v>0.24756757443349248</v>
      </c>
      <c r="AD361" s="119">
        <f t="shared" si="126"/>
        <v>3.8461538461538533E-2</v>
      </c>
      <c r="AE361" s="119">
        <f t="shared" si="127"/>
        <v>0.1888898652909736</v>
      </c>
      <c r="AF361" s="119">
        <f t="shared" si="128"/>
        <v>0.71142666521006304</v>
      </c>
      <c r="AG361" s="119">
        <f t="shared" si="129"/>
        <v>0.9916829068114037</v>
      </c>
      <c r="AH361" s="119">
        <f t="shared" si="130"/>
        <v>1</v>
      </c>
      <c r="AI361" s="119">
        <f t="shared" si="131"/>
        <v>0.85139860139860135</v>
      </c>
      <c r="AJ361" s="119">
        <f t="shared" si="132"/>
        <v>0.63286713286713292</v>
      </c>
      <c r="AK361" s="119">
        <f t="shared" si="133"/>
        <v>0.51923076923076927</v>
      </c>
      <c r="AL361" s="119">
        <f t="shared" si="134"/>
        <v>0.71153846153846156</v>
      </c>
      <c r="AM361" s="119">
        <f t="shared" si="135"/>
        <v>0</v>
      </c>
      <c r="AN361" s="119">
        <f t="shared" si="136"/>
        <v>0.16666666666666666</v>
      </c>
      <c r="AO361" s="119">
        <f t="shared" si="137"/>
        <v>0.2</v>
      </c>
      <c r="AP361" s="119">
        <f t="shared" si="138"/>
        <v>0.5</v>
      </c>
      <c r="AQ361" s="119">
        <f t="shared" si="139"/>
        <v>1</v>
      </c>
      <c r="AR361" s="119">
        <f t="shared" si="140"/>
        <v>0.58577995807595828</v>
      </c>
    </row>
    <row r="362" spans="1:44" ht="12.6" customHeight="1" x14ac:dyDescent="0.25">
      <c r="A362" s="114">
        <v>359</v>
      </c>
      <c r="B362" s="115">
        <v>32.520000000000003</v>
      </c>
      <c r="C362" s="115">
        <v>23.568000000000001</v>
      </c>
      <c r="D362" s="115">
        <v>45.216000000000001</v>
      </c>
      <c r="E362" s="115">
        <v>84.587999999999994</v>
      </c>
      <c r="F362" s="115">
        <v>151.81200000000001</v>
      </c>
      <c r="G362" s="115">
        <v>72.671999999999997</v>
      </c>
      <c r="H362" s="115">
        <v>74.543999999999997</v>
      </c>
      <c r="I362" s="115">
        <v>52.091999999999992</v>
      </c>
      <c r="J362" s="115">
        <v>26.436</v>
      </c>
      <c r="K362" s="115">
        <v>12.792</v>
      </c>
      <c r="L362" s="115">
        <v>18</v>
      </c>
      <c r="M362" s="115">
        <v>14</v>
      </c>
      <c r="N362" s="115">
        <v>54</v>
      </c>
      <c r="O362" s="115">
        <v>84</v>
      </c>
      <c r="P362" s="115">
        <v>108</v>
      </c>
      <c r="Q362" s="116">
        <v>15</v>
      </c>
      <c r="R362" s="116">
        <v>7</v>
      </c>
      <c r="S362" s="117">
        <v>12</v>
      </c>
      <c r="T362" s="117">
        <v>30</v>
      </c>
      <c r="U362" s="117">
        <v>1</v>
      </c>
      <c r="V362" s="113">
        <v>94.2</v>
      </c>
      <c r="X362" s="119">
        <f>($X$1-B362)/($X$1-$X$2)</f>
        <v>0.96829187240048198</v>
      </c>
      <c r="Y362" s="119">
        <f t="shared" si="121"/>
        <v>0.97726256150290747</v>
      </c>
      <c r="Z362" s="119">
        <f t="shared" si="122"/>
        <v>0.92136288506221231</v>
      </c>
      <c r="AA362" s="119">
        <f t="shared" si="123"/>
        <v>0.73723980854361293</v>
      </c>
      <c r="AB362" s="119">
        <f t="shared" si="124"/>
        <v>0.27367631175222479</v>
      </c>
      <c r="AC362" s="119">
        <f t="shared" si="125"/>
        <v>3.8461538461538478E-2</v>
      </c>
      <c r="AD362" s="119">
        <f t="shared" si="126"/>
        <v>0.30180281436856543</v>
      </c>
      <c r="AE362" s="119">
        <f t="shared" si="127"/>
        <v>0.15865011837439405</v>
      </c>
      <c r="AF362" s="119">
        <f t="shared" si="128"/>
        <v>0.67982356888694673</v>
      </c>
      <c r="AG362" s="119">
        <f t="shared" si="129"/>
        <v>0.88161863299074217</v>
      </c>
      <c r="AH362" s="119">
        <f t="shared" si="130"/>
        <v>0.85576923076923084</v>
      </c>
      <c r="AI362" s="119">
        <f t="shared" si="131"/>
        <v>0.8776223776223776</v>
      </c>
      <c r="AJ362" s="119">
        <f t="shared" si="132"/>
        <v>0.52797202797202802</v>
      </c>
      <c r="AK362" s="119">
        <f t="shared" si="133"/>
        <v>0.32692307692307698</v>
      </c>
      <c r="AL362" s="119">
        <f t="shared" si="134"/>
        <v>0.13461538461538469</v>
      </c>
      <c r="AM362" s="119">
        <f t="shared" si="135"/>
        <v>0.42857142857142855</v>
      </c>
      <c r="AN362" s="119">
        <f t="shared" si="136"/>
        <v>0</v>
      </c>
      <c r="AO362" s="119">
        <f t="shared" si="137"/>
        <v>0.2</v>
      </c>
      <c r="AP362" s="119">
        <f t="shared" si="138"/>
        <v>0.5</v>
      </c>
      <c r="AQ362" s="119">
        <f t="shared" si="139"/>
        <v>1</v>
      </c>
      <c r="AR362" s="119">
        <f t="shared" si="140"/>
        <v>0.64756324763123274</v>
      </c>
    </row>
    <row r="363" spans="1:44" ht="12.6" customHeight="1" x14ac:dyDescent="0.25">
      <c r="A363" s="114">
        <v>360</v>
      </c>
      <c r="B363" s="115">
        <v>196.15200000000002</v>
      </c>
      <c r="C363" s="115">
        <v>175.01600000000002</v>
      </c>
      <c r="D363" s="115">
        <v>86.56</v>
      </c>
      <c r="E363" s="115">
        <v>36.863999999999997</v>
      </c>
      <c r="F363" s="115">
        <v>21.968000000000004</v>
      </c>
      <c r="G363" s="115">
        <v>0</v>
      </c>
      <c r="H363" s="115">
        <v>0</v>
      </c>
      <c r="I363" s="115">
        <v>1.8399999999999999</v>
      </c>
      <c r="J363" s="115">
        <v>28.176000000000002</v>
      </c>
      <c r="K363" s="115">
        <v>37.24</v>
      </c>
      <c r="L363" s="115">
        <v>80</v>
      </c>
      <c r="M363" s="115">
        <v>80</v>
      </c>
      <c r="N363" s="115">
        <v>8</v>
      </c>
      <c r="O363" s="115">
        <v>0</v>
      </c>
      <c r="P363" s="115">
        <v>17.600000000000001</v>
      </c>
      <c r="Q363" s="116">
        <v>12</v>
      </c>
      <c r="R363" s="116">
        <v>4</v>
      </c>
      <c r="S363" s="117">
        <v>5</v>
      </c>
      <c r="T363" s="117">
        <v>40</v>
      </c>
      <c r="U363" s="117">
        <v>1</v>
      </c>
      <c r="V363" s="113">
        <v>59</v>
      </c>
      <c r="X363" s="119">
        <f>($X$1-B363)/($X$1-$X$2)</f>
        <v>0.55281586860769416</v>
      </c>
      <c r="Y363" s="119">
        <f t="shared" si="121"/>
        <v>0.58523847389957417</v>
      </c>
      <c r="Z363" s="119">
        <f t="shared" si="122"/>
        <v>0.7935652089620594</v>
      </c>
      <c r="AA363" s="119">
        <f t="shared" si="123"/>
        <v>0.91966586872785228</v>
      </c>
      <c r="AB363" s="119">
        <f t="shared" si="124"/>
        <v>0.95104561230128193</v>
      </c>
      <c r="AC363" s="119">
        <f t="shared" si="125"/>
        <v>1</v>
      </c>
      <c r="AD363" s="119">
        <f t="shared" si="126"/>
        <v>1</v>
      </c>
      <c r="AE363" s="119">
        <f t="shared" si="127"/>
        <v>0.97040640152180879</v>
      </c>
      <c r="AF363" s="119">
        <f t="shared" si="128"/>
        <v>0.65860852737374365</v>
      </c>
      <c r="AG363" s="119">
        <f t="shared" si="129"/>
        <v>0.62357765040850854</v>
      </c>
      <c r="AH363" s="119">
        <f t="shared" si="130"/>
        <v>0.35897435897435903</v>
      </c>
      <c r="AI363" s="119">
        <f t="shared" si="131"/>
        <v>0.30069930069930073</v>
      </c>
      <c r="AJ363" s="119">
        <f t="shared" si="132"/>
        <v>0.93006993006993011</v>
      </c>
      <c r="AK363" s="119">
        <f t="shared" si="133"/>
        <v>1</v>
      </c>
      <c r="AL363" s="119">
        <f t="shared" si="134"/>
        <v>0.85897435897435903</v>
      </c>
      <c r="AM363" s="119">
        <f t="shared" si="135"/>
        <v>0.8571428571428571</v>
      </c>
      <c r="AN363" s="119">
        <f t="shared" si="136"/>
        <v>0.5</v>
      </c>
      <c r="AO363" s="119">
        <f t="shared" si="137"/>
        <v>0.9</v>
      </c>
      <c r="AP363" s="119">
        <f t="shared" si="138"/>
        <v>0</v>
      </c>
      <c r="AQ363" s="119">
        <f t="shared" si="139"/>
        <v>1</v>
      </c>
      <c r="AR363" s="119">
        <f t="shared" si="140"/>
        <v>0.98950849800004792</v>
      </c>
    </row>
    <row r="364" spans="1:44" ht="12.6" customHeight="1" x14ac:dyDescent="0.25">
      <c r="A364" s="114">
        <v>361</v>
      </c>
      <c r="B364" s="115">
        <v>211.16</v>
      </c>
      <c r="C364" s="115">
        <v>190.904</v>
      </c>
      <c r="D364" s="115">
        <v>90.77600000000001</v>
      </c>
      <c r="E364" s="115">
        <v>38.176000000000002</v>
      </c>
      <c r="F364" s="115">
        <v>19</v>
      </c>
      <c r="G364" s="115">
        <v>0</v>
      </c>
      <c r="H364" s="115">
        <v>0</v>
      </c>
      <c r="I364" s="115">
        <v>1.528</v>
      </c>
      <c r="J364" s="115">
        <v>27.104000000000003</v>
      </c>
      <c r="K364" s="115">
        <v>37.975999999999999</v>
      </c>
      <c r="L364" s="115">
        <v>80</v>
      </c>
      <c r="M364" s="115">
        <v>80</v>
      </c>
      <c r="N364" s="115">
        <v>40</v>
      </c>
      <c r="O364" s="115">
        <v>16</v>
      </c>
      <c r="P364" s="115">
        <v>4</v>
      </c>
      <c r="Q364" s="116">
        <v>12</v>
      </c>
      <c r="R364" s="116">
        <v>5</v>
      </c>
      <c r="S364" s="117">
        <v>6</v>
      </c>
      <c r="T364" s="117">
        <v>40</v>
      </c>
      <c r="U364" s="117">
        <v>1</v>
      </c>
      <c r="V364" s="113">
        <v>61.84</v>
      </c>
      <c r="X364" s="119">
        <f>($X$1-B364)/($X$1-$X$2)</f>
        <v>0.51470923992307172</v>
      </c>
      <c r="Y364" s="119">
        <f t="shared" si="121"/>
        <v>0.54411228732833028</v>
      </c>
      <c r="Z364" s="119">
        <f t="shared" si="122"/>
        <v>0.78053320909658319</v>
      </c>
      <c r="AA364" s="119">
        <f t="shared" si="123"/>
        <v>0.91465071930697983</v>
      </c>
      <c r="AB364" s="119">
        <f t="shared" si="124"/>
        <v>0.96652905461690375</v>
      </c>
      <c r="AC364" s="119">
        <f t="shared" si="125"/>
        <v>1</v>
      </c>
      <c r="AD364" s="119">
        <f t="shared" si="126"/>
        <v>1</v>
      </c>
      <c r="AE364" s="119">
        <f t="shared" si="127"/>
        <v>0.9754463593412388</v>
      </c>
      <c r="AF364" s="119">
        <f t="shared" si="128"/>
        <v>0.67167894375429182</v>
      </c>
      <c r="AG364" s="119">
        <f t="shared" si="129"/>
        <v>0.6158094009328654</v>
      </c>
      <c r="AH364" s="119">
        <f t="shared" si="130"/>
        <v>0.35897435897435903</v>
      </c>
      <c r="AI364" s="119">
        <f t="shared" si="131"/>
        <v>0.30069930069930073</v>
      </c>
      <c r="AJ364" s="119">
        <f t="shared" si="132"/>
        <v>0.65034965034965042</v>
      </c>
      <c r="AK364" s="119">
        <f t="shared" si="133"/>
        <v>0.87179487179487181</v>
      </c>
      <c r="AL364" s="119">
        <f t="shared" si="134"/>
        <v>0.96794871794871795</v>
      </c>
      <c r="AM364" s="119">
        <f t="shared" si="135"/>
        <v>0.8571428571428571</v>
      </c>
      <c r="AN364" s="119">
        <f t="shared" si="136"/>
        <v>0.33333333333333331</v>
      </c>
      <c r="AO364" s="119">
        <f t="shared" si="137"/>
        <v>0.8</v>
      </c>
      <c r="AP364" s="119">
        <f t="shared" si="138"/>
        <v>0</v>
      </c>
      <c r="AQ364" s="119">
        <f t="shared" si="139"/>
        <v>1</v>
      </c>
      <c r="AR364" s="119">
        <f t="shared" si="140"/>
        <v>0.96191973348165483</v>
      </c>
    </row>
    <row r="365" spans="1:44" ht="12.6" customHeight="1" x14ac:dyDescent="0.25">
      <c r="A365" s="114">
        <v>362</v>
      </c>
      <c r="B365" s="115">
        <v>200.76800000000003</v>
      </c>
      <c r="C365" s="115">
        <v>86.152000000000001</v>
      </c>
      <c r="D365" s="115">
        <v>38.864000000000004</v>
      </c>
      <c r="E365" s="115">
        <v>22.896000000000001</v>
      </c>
      <c r="F365" s="115">
        <v>20.384</v>
      </c>
      <c r="G365" s="115">
        <v>0</v>
      </c>
      <c r="H365" s="115">
        <v>6.1680000000000001</v>
      </c>
      <c r="I365" s="115">
        <v>27.712000000000003</v>
      </c>
      <c r="J365" s="115">
        <v>30.327999999999999</v>
      </c>
      <c r="K365" s="115">
        <v>19.728000000000002</v>
      </c>
      <c r="L365" s="115">
        <v>80</v>
      </c>
      <c r="M365" s="115">
        <v>72</v>
      </c>
      <c r="N365" s="115">
        <v>72</v>
      </c>
      <c r="O365" s="115">
        <v>12</v>
      </c>
      <c r="P365" s="115">
        <v>0</v>
      </c>
      <c r="Q365" s="116">
        <v>14</v>
      </c>
      <c r="R365" s="116">
        <v>1</v>
      </c>
      <c r="S365" s="117">
        <v>5</v>
      </c>
      <c r="T365" s="117">
        <v>40</v>
      </c>
      <c r="U365" s="117">
        <v>1</v>
      </c>
      <c r="V365" s="113">
        <v>95.52000000000001</v>
      </c>
      <c r="X365" s="119">
        <f>($X$1-B365)/($X$1-$X$2)</f>
        <v>0.54109543963593132</v>
      </c>
      <c r="Y365" s="119">
        <f t="shared" si="121"/>
        <v>0.81526348922353098</v>
      </c>
      <c r="Z365" s="119">
        <f t="shared" si="122"/>
        <v>0.94099743514416301</v>
      </c>
      <c r="AA365" s="119">
        <f t="shared" si="123"/>
        <v>0.97305886195250779</v>
      </c>
      <c r="AB365" s="119">
        <f t="shared" si="124"/>
        <v>0.95930901278239555</v>
      </c>
      <c r="AC365" s="119">
        <f t="shared" si="125"/>
        <v>1</v>
      </c>
      <c r="AD365" s="119">
        <f t="shared" si="126"/>
        <v>0.94222901587016139</v>
      </c>
      <c r="AE365" s="119">
        <f t="shared" si="127"/>
        <v>0.5524775915721567</v>
      </c>
      <c r="AF365" s="119">
        <f t="shared" si="128"/>
        <v>0.63237015419189713</v>
      </c>
      <c r="AG365" s="119">
        <f t="shared" si="129"/>
        <v>0.80841132543223537</v>
      </c>
      <c r="AH365" s="119">
        <f t="shared" si="130"/>
        <v>0.35897435897435903</v>
      </c>
      <c r="AI365" s="119">
        <f t="shared" si="131"/>
        <v>0.37062937062937068</v>
      </c>
      <c r="AJ365" s="119">
        <f t="shared" si="132"/>
        <v>0.37062937062937068</v>
      </c>
      <c r="AK365" s="119">
        <f t="shared" si="133"/>
        <v>0.90384615384615385</v>
      </c>
      <c r="AL365" s="119">
        <f t="shared" si="134"/>
        <v>1</v>
      </c>
      <c r="AM365" s="119">
        <f t="shared" si="135"/>
        <v>0.5714285714285714</v>
      </c>
      <c r="AN365" s="119">
        <f t="shared" si="136"/>
        <v>1</v>
      </c>
      <c r="AO365" s="119">
        <f t="shared" si="137"/>
        <v>0.9</v>
      </c>
      <c r="AP365" s="119">
        <f t="shared" si="138"/>
        <v>0</v>
      </c>
      <c r="AQ365" s="119">
        <f t="shared" si="139"/>
        <v>1</v>
      </c>
      <c r="AR365" s="119">
        <f t="shared" si="140"/>
        <v>0.63474030074240206</v>
      </c>
    </row>
    <row r="366" spans="1:44" ht="12.6" customHeight="1" x14ac:dyDescent="0.25">
      <c r="A366" s="114">
        <v>363</v>
      </c>
      <c r="B366" s="115">
        <v>192.1</v>
      </c>
      <c r="C366" s="115">
        <v>83.4</v>
      </c>
      <c r="D366" s="115">
        <v>39.888000000000005</v>
      </c>
      <c r="E366" s="115">
        <v>23.336000000000002</v>
      </c>
      <c r="F366" s="115">
        <v>12.584000000000001</v>
      </c>
      <c r="G366" s="115">
        <v>0</v>
      </c>
      <c r="H366" s="115">
        <v>7.112000000000001</v>
      </c>
      <c r="I366" s="115">
        <v>27.480000000000004</v>
      </c>
      <c r="J366" s="115">
        <v>28.568000000000001</v>
      </c>
      <c r="K366" s="115">
        <v>61.744000000000007</v>
      </c>
      <c r="L366" s="115">
        <v>77.600000000000009</v>
      </c>
      <c r="M366" s="115">
        <v>4</v>
      </c>
      <c r="N366" s="115">
        <v>24</v>
      </c>
      <c r="O366" s="115">
        <v>4</v>
      </c>
      <c r="P366" s="115">
        <v>24</v>
      </c>
      <c r="Q366" s="116">
        <v>12</v>
      </c>
      <c r="R366" s="116">
        <v>2</v>
      </c>
      <c r="S366" s="117">
        <v>6</v>
      </c>
      <c r="T366" s="117">
        <v>40</v>
      </c>
      <c r="U366" s="117">
        <v>1</v>
      </c>
      <c r="V366" s="113">
        <v>77</v>
      </c>
      <c r="X366" s="119">
        <f>($X$1-B366)/($X$1-$X$2)</f>
        <v>0.56310425209850523</v>
      </c>
      <c r="Y366" s="119">
        <f t="shared" si="121"/>
        <v>0.82238705829730119</v>
      </c>
      <c r="Z366" s="119">
        <f t="shared" si="122"/>
        <v>0.9378321676246546</v>
      </c>
      <c r="AA366" s="119">
        <f t="shared" si="123"/>
        <v>0.9713769520857517</v>
      </c>
      <c r="AB366" s="119">
        <f t="shared" si="124"/>
        <v>1</v>
      </c>
      <c r="AC366" s="119">
        <f t="shared" si="125"/>
        <v>1</v>
      </c>
      <c r="AD366" s="119">
        <f t="shared" si="126"/>
        <v>0.93338728289049744</v>
      </c>
      <c r="AE366" s="119">
        <f t="shared" si="127"/>
        <v>0.5562252525148097</v>
      </c>
      <c r="AF366" s="119">
        <f t="shared" si="128"/>
        <v>0.65382904675697617</v>
      </c>
      <c r="AG366" s="119">
        <f t="shared" si="129"/>
        <v>0.36494560536617154</v>
      </c>
      <c r="AH366" s="119">
        <f t="shared" si="130"/>
        <v>0.37820512820512819</v>
      </c>
      <c r="AI366" s="119">
        <f t="shared" si="131"/>
        <v>0.965034965034965</v>
      </c>
      <c r="AJ366" s="119">
        <f t="shared" si="132"/>
        <v>0.79020979020979021</v>
      </c>
      <c r="AK366" s="119">
        <f t="shared" si="133"/>
        <v>0.96794871794871795</v>
      </c>
      <c r="AL366" s="119">
        <f t="shared" si="134"/>
        <v>0.80769230769230771</v>
      </c>
      <c r="AM366" s="119">
        <f t="shared" si="135"/>
        <v>0.8571428571428571</v>
      </c>
      <c r="AN366" s="119">
        <f t="shared" si="136"/>
        <v>0.83333333333333337</v>
      </c>
      <c r="AO366" s="119">
        <f t="shared" si="137"/>
        <v>0.8</v>
      </c>
      <c r="AP366" s="119">
        <f t="shared" si="138"/>
        <v>0</v>
      </c>
      <c r="AQ366" s="119">
        <f t="shared" si="139"/>
        <v>1</v>
      </c>
      <c r="AR366" s="119">
        <f t="shared" si="140"/>
        <v>0.81465013133417652</v>
      </c>
    </row>
    <row r="367" spans="1:44" ht="12.6" customHeight="1" x14ac:dyDescent="0.25">
      <c r="A367" s="114">
        <v>364</v>
      </c>
      <c r="B367" s="115">
        <v>256.45999999999998</v>
      </c>
      <c r="C367" s="115">
        <v>219.61</v>
      </c>
      <c r="D367" s="115">
        <v>87.38</v>
      </c>
      <c r="E367" s="115">
        <v>43.87</v>
      </c>
      <c r="F367" s="115">
        <v>26.76</v>
      </c>
      <c r="G367" s="115">
        <v>0</v>
      </c>
      <c r="H367" s="115">
        <v>0.01</v>
      </c>
      <c r="I367" s="115">
        <v>13.59</v>
      </c>
      <c r="J367" s="115">
        <v>41.75</v>
      </c>
      <c r="K367" s="115">
        <v>42.76</v>
      </c>
      <c r="L367" s="115">
        <v>97</v>
      </c>
      <c r="M367" s="115">
        <v>100</v>
      </c>
      <c r="N367" s="115">
        <v>30</v>
      </c>
      <c r="O367" s="115">
        <v>11</v>
      </c>
      <c r="P367" s="115">
        <v>13</v>
      </c>
      <c r="Q367" s="116">
        <v>12</v>
      </c>
      <c r="R367" s="116">
        <v>2</v>
      </c>
      <c r="S367" s="117">
        <v>7</v>
      </c>
      <c r="T367" s="117">
        <v>20</v>
      </c>
      <c r="U367" s="117">
        <v>1</v>
      </c>
      <c r="V367" s="113">
        <v>96</v>
      </c>
      <c r="X367" s="119">
        <f>($X$1-B367)/($X$1-$X$2)</f>
        <v>0.39968856565512123</v>
      </c>
      <c r="Y367" s="119">
        <f t="shared" si="121"/>
        <v>0.46980662823252645</v>
      </c>
      <c r="Z367" s="119">
        <f t="shared" si="122"/>
        <v>0.79103052208120306</v>
      </c>
      <c r="AA367" s="119">
        <f t="shared" si="123"/>
        <v>0.89288527662218675</v>
      </c>
      <c r="AB367" s="119">
        <f t="shared" si="124"/>
        <v>0.92604673912862034</v>
      </c>
      <c r="AC367" s="119">
        <f t="shared" si="125"/>
        <v>1</v>
      </c>
      <c r="AD367" s="119">
        <f t="shared" si="126"/>
        <v>0.99990633757436786</v>
      </c>
      <c r="AE367" s="119">
        <f t="shared" si="127"/>
        <v>0.78060029774520034</v>
      </c>
      <c r="AF367" s="119">
        <f t="shared" si="128"/>
        <v>0.49310681846557214</v>
      </c>
      <c r="AG367" s="119">
        <f t="shared" si="129"/>
        <v>0.56531577934118482</v>
      </c>
      <c r="AH367" s="119">
        <f t="shared" si="130"/>
        <v>0.22275641025641033</v>
      </c>
      <c r="AI367" s="119">
        <f t="shared" si="131"/>
        <v>0.12587412587412591</v>
      </c>
      <c r="AJ367" s="119">
        <f t="shared" si="132"/>
        <v>0.73776223776223782</v>
      </c>
      <c r="AK367" s="119">
        <f t="shared" si="133"/>
        <v>0.91185897435897434</v>
      </c>
      <c r="AL367" s="119">
        <f t="shared" si="134"/>
        <v>0.89583333333333337</v>
      </c>
      <c r="AM367" s="119">
        <f t="shared" si="135"/>
        <v>0.8571428571428571</v>
      </c>
      <c r="AN367" s="119">
        <f t="shared" si="136"/>
        <v>0.83333333333333337</v>
      </c>
      <c r="AO367" s="119">
        <f t="shared" si="137"/>
        <v>0.7</v>
      </c>
      <c r="AP367" s="119">
        <f t="shared" si="138"/>
        <v>1</v>
      </c>
      <c r="AQ367" s="119">
        <f t="shared" si="139"/>
        <v>1</v>
      </c>
      <c r="AR367" s="119">
        <f t="shared" si="140"/>
        <v>0.63007741096464565</v>
      </c>
    </row>
    <row r="368" spans="1:44" ht="12.6" customHeight="1" x14ac:dyDescent="0.25">
      <c r="A368" s="114">
        <v>365</v>
      </c>
      <c r="B368" s="115">
        <v>30.047999999999998</v>
      </c>
      <c r="C368" s="115">
        <v>22.175999999999998</v>
      </c>
      <c r="D368" s="115">
        <v>39.972000000000001</v>
      </c>
      <c r="E368" s="115">
        <v>90.527999999999992</v>
      </c>
      <c r="F368" s="115">
        <v>196.416</v>
      </c>
      <c r="G368" s="115">
        <v>56.868000000000002</v>
      </c>
      <c r="H368" s="115">
        <v>102.66</v>
      </c>
      <c r="I368" s="115">
        <v>50.22</v>
      </c>
      <c r="J368" s="115">
        <v>23.844000000000001</v>
      </c>
      <c r="K368" s="115">
        <v>2.3639999999999999</v>
      </c>
      <c r="L368" s="115">
        <v>0</v>
      </c>
      <c r="M368" s="115">
        <v>17</v>
      </c>
      <c r="N368" s="115">
        <v>42</v>
      </c>
      <c r="O368" s="115">
        <v>60</v>
      </c>
      <c r="P368" s="115">
        <v>36</v>
      </c>
      <c r="Q368" s="118">
        <v>18</v>
      </c>
      <c r="R368" s="116">
        <v>6</v>
      </c>
      <c r="S368" s="117">
        <v>12</v>
      </c>
      <c r="T368" s="117">
        <v>30</v>
      </c>
      <c r="U368" s="117">
        <v>1</v>
      </c>
      <c r="V368" s="113">
        <v>109.6104</v>
      </c>
      <c r="W368" s="109"/>
      <c r="X368" s="119">
        <f>($X$1-B368)/($X$1-$X$2)</f>
        <v>0.97456849727444161</v>
      </c>
      <c r="Y368" s="119">
        <f t="shared" si="121"/>
        <v>0.98086576213905874</v>
      </c>
      <c r="Z368" s="119">
        <f t="shared" si="122"/>
        <v>0.93757251677344511</v>
      </c>
      <c r="AA368" s="119">
        <f t="shared" si="123"/>
        <v>0.71453402534240629</v>
      </c>
      <c r="AB368" s="119">
        <f t="shared" si="124"/>
        <v>4.0986466386323146E-2</v>
      </c>
      <c r="AC368" s="119">
        <f t="shared" si="125"/>
        <v>0.24756757443349248</v>
      </c>
      <c r="AD368" s="119">
        <f t="shared" si="126"/>
        <v>3.8461538461538533E-2</v>
      </c>
      <c r="AE368" s="119">
        <f t="shared" si="127"/>
        <v>0.1888898652909736</v>
      </c>
      <c r="AF368" s="119">
        <f t="shared" si="128"/>
        <v>0.71142666521006304</v>
      </c>
      <c r="AG368" s="119">
        <f t="shared" si="129"/>
        <v>0.9916829068114037</v>
      </c>
      <c r="AH368" s="119">
        <f t="shared" si="130"/>
        <v>1</v>
      </c>
      <c r="AI368" s="119">
        <f t="shared" si="131"/>
        <v>0.85139860139860135</v>
      </c>
      <c r="AJ368" s="119">
        <f t="shared" si="132"/>
        <v>0.63286713286713292</v>
      </c>
      <c r="AK368" s="119">
        <f t="shared" si="133"/>
        <v>0.51923076923076927</v>
      </c>
      <c r="AL368" s="119">
        <f t="shared" si="134"/>
        <v>0.71153846153846156</v>
      </c>
      <c r="AM368" s="119">
        <f t="shared" si="135"/>
        <v>0</v>
      </c>
      <c r="AN368" s="119">
        <f t="shared" si="136"/>
        <v>0.16666666666666666</v>
      </c>
      <c r="AO368" s="119">
        <f t="shared" si="137"/>
        <v>0.2</v>
      </c>
      <c r="AP368" s="119">
        <f t="shared" si="138"/>
        <v>0.5</v>
      </c>
      <c r="AQ368" s="119">
        <f t="shared" si="139"/>
        <v>1</v>
      </c>
      <c r="AR368" s="119">
        <f t="shared" si="140"/>
        <v>0.4978611713163581</v>
      </c>
    </row>
    <row r="369" spans="1:44" ht="12.6" customHeight="1" x14ac:dyDescent="0.25">
      <c r="A369" s="114">
        <v>366</v>
      </c>
      <c r="B369" s="115">
        <v>22.072000000000003</v>
      </c>
      <c r="C369" s="115">
        <v>19.376000000000001</v>
      </c>
      <c r="D369" s="115">
        <v>29.975999999999999</v>
      </c>
      <c r="E369" s="115">
        <v>63.00800000000001</v>
      </c>
      <c r="F369" s="115">
        <v>108.36800000000001</v>
      </c>
      <c r="G369" s="115">
        <v>33.904000000000003</v>
      </c>
      <c r="H369" s="115">
        <v>23.288</v>
      </c>
      <c r="I369" s="115">
        <v>30.104000000000003</v>
      </c>
      <c r="J369" s="115">
        <v>7.5920000000000005</v>
      </c>
      <c r="K369" s="115">
        <v>4.1920000000000002</v>
      </c>
      <c r="L369" s="115">
        <v>0</v>
      </c>
      <c r="M369" s="115">
        <v>16</v>
      </c>
      <c r="N369" s="115">
        <v>0</v>
      </c>
      <c r="O369" s="115">
        <v>80</v>
      </c>
      <c r="P369" s="115">
        <v>60</v>
      </c>
      <c r="Q369" s="118">
        <v>12</v>
      </c>
      <c r="R369" s="116">
        <v>1</v>
      </c>
      <c r="S369" s="117">
        <v>9</v>
      </c>
      <c r="T369" s="117">
        <v>40</v>
      </c>
      <c r="U369" s="117">
        <v>1</v>
      </c>
      <c r="V369" s="113">
        <v>87.2</v>
      </c>
      <c r="W369" s="109"/>
      <c r="X369" s="119">
        <f>($X$1-B369)/($X$1-$X$2)</f>
        <v>0.99482026102634391</v>
      </c>
      <c r="Y369" s="119">
        <f t="shared" si="121"/>
        <v>0.98811357951062739</v>
      </c>
      <c r="Z369" s="119">
        <f t="shared" si="122"/>
        <v>0.96847096806739652</v>
      </c>
      <c r="AA369" s="119">
        <f t="shared" si="123"/>
        <v>0.81972984246314784</v>
      </c>
      <c r="AB369" s="119">
        <f t="shared" si="124"/>
        <v>0.50031467696781606</v>
      </c>
      <c r="AC369" s="119">
        <f t="shared" si="125"/>
        <v>0.55140907089387925</v>
      </c>
      <c r="AD369" s="119">
        <f t="shared" si="126"/>
        <v>0.78187894318811912</v>
      </c>
      <c r="AE369" s="119">
        <f t="shared" si="127"/>
        <v>0.51383791495652709</v>
      </c>
      <c r="AF369" s="119">
        <f t="shared" si="128"/>
        <v>0.90958002996441734</v>
      </c>
      <c r="AG369" s="119">
        <f t="shared" si="129"/>
        <v>0.97238893936374649</v>
      </c>
      <c r="AH369" s="119">
        <f t="shared" si="130"/>
        <v>1</v>
      </c>
      <c r="AI369" s="119">
        <f t="shared" si="131"/>
        <v>0.8601398601398601</v>
      </c>
      <c r="AJ369" s="119">
        <f t="shared" si="132"/>
        <v>1</v>
      </c>
      <c r="AK369" s="119">
        <f t="shared" si="133"/>
        <v>0.35897435897435903</v>
      </c>
      <c r="AL369" s="119">
        <f t="shared" si="134"/>
        <v>0.51923076923076927</v>
      </c>
      <c r="AM369" s="119">
        <f t="shared" si="135"/>
        <v>0.8571428571428571</v>
      </c>
      <c r="AN369" s="119">
        <f t="shared" si="136"/>
        <v>1</v>
      </c>
      <c r="AO369" s="119">
        <f t="shared" si="137"/>
        <v>0.5</v>
      </c>
      <c r="AP369" s="119">
        <f t="shared" si="138"/>
        <v>0</v>
      </c>
      <c r="AQ369" s="119">
        <f t="shared" si="139"/>
        <v>1</v>
      </c>
      <c r="AR369" s="119">
        <f t="shared" si="140"/>
        <v>0.71556372355684938</v>
      </c>
    </row>
    <row r="370" spans="1:44" ht="12.6" customHeight="1" x14ac:dyDescent="0.25">
      <c r="A370" s="114">
        <v>367</v>
      </c>
      <c r="B370" s="115">
        <v>187.31200000000001</v>
      </c>
      <c r="C370" s="115">
        <v>180.76</v>
      </c>
      <c r="D370" s="115">
        <v>80.920000000000016</v>
      </c>
      <c r="E370" s="115">
        <v>35.96</v>
      </c>
      <c r="F370" s="115">
        <v>24.808000000000003</v>
      </c>
      <c r="G370" s="115">
        <v>0</v>
      </c>
      <c r="H370" s="115">
        <v>0</v>
      </c>
      <c r="I370" s="115">
        <v>8.7040000000000006</v>
      </c>
      <c r="J370" s="115">
        <v>30.744</v>
      </c>
      <c r="K370" s="115">
        <v>30.368000000000002</v>
      </c>
      <c r="L370" s="115">
        <v>80</v>
      </c>
      <c r="M370" s="115">
        <v>79.2</v>
      </c>
      <c r="N370" s="115">
        <v>8</v>
      </c>
      <c r="O370" s="115">
        <v>8</v>
      </c>
      <c r="P370" s="115">
        <v>16</v>
      </c>
      <c r="Q370" s="118">
        <v>12</v>
      </c>
      <c r="R370" s="116">
        <v>4</v>
      </c>
      <c r="S370" s="117">
        <v>7</v>
      </c>
      <c r="T370" s="117">
        <v>40</v>
      </c>
      <c r="U370" s="117">
        <v>1</v>
      </c>
      <c r="V370" s="113">
        <v>63.132800000000017</v>
      </c>
      <c r="W370" s="109"/>
      <c r="X370" s="119">
        <f>($X$1-B370)/($X$1-$X$2)</f>
        <v>0.57526140416020377</v>
      </c>
      <c r="Y370" s="119">
        <f t="shared" si="121"/>
        <v>0.57037009426304197</v>
      </c>
      <c r="Z370" s="119">
        <f t="shared" si="122"/>
        <v>0.8109989089718519</v>
      </c>
      <c r="AA370" s="119">
        <f t="shared" si="123"/>
        <v>0.92312142899955107</v>
      </c>
      <c r="AB370" s="119">
        <f t="shared" si="124"/>
        <v>0.93622991951948753</v>
      </c>
      <c r="AC370" s="119">
        <f t="shared" si="125"/>
        <v>1</v>
      </c>
      <c r="AD370" s="119">
        <f t="shared" si="126"/>
        <v>1</v>
      </c>
      <c r="AE370" s="119">
        <f t="shared" si="127"/>
        <v>0.85952732949435007</v>
      </c>
      <c r="AF370" s="119">
        <f t="shared" si="128"/>
        <v>0.6272980523128785</v>
      </c>
      <c r="AG370" s="119">
        <f t="shared" si="129"/>
        <v>0.69610945801261159</v>
      </c>
      <c r="AH370" s="119">
        <f t="shared" si="130"/>
        <v>0.35897435897435903</v>
      </c>
      <c r="AI370" s="119">
        <f t="shared" si="131"/>
        <v>0.30769230769230771</v>
      </c>
      <c r="AJ370" s="119">
        <f t="shared" si="132"/>
        <v>0.93006993006993011</v>
      </c>
      <c r="AK370" s="119">
        <f t="shared" si="133"/>
        <v>0.9358974358974359</v>
      </c>
      <c r="AL370" s="119">
        <f t="shared" si="134"/>
        <v>0.87179487179487181</v>
      </c>
      <c r="AM370" s="119">
        <f t="shared" si="135"/>
        <v>0.8571428571428571</v>
      </c>
      <c r="AN370" s="119">
        <f t="shared" si="136"/>
        <v>0.5</v>
      </c>
      <c r="AO370" s="119">
        <f t="shared" si="137"/>
        <v>0.7</v>
      </c>
      <c r="AP370" s="119">
        <f t="shared" si="138"/>
        <v>0</v>
      </c>
      <c r="AQ370" s="119">
        <f t="shared" si="139"/>
        <v>1</v>
      </c>
      <c r="AR370" s="119">
        <f t="shared" si="140"/>
        <v>0.94936101701356368</v>
      </c>
    </row>
    <row r="371" spans="1:44" ht="12.6" customHeight="1" x14ac:dyDescent="0.25">
      <c r="A371" s="114">
        <v>368</v>
      </c>
      <c r="B371" s="115">
        <v>211.16</v>
      </c>
      <c r="C371" s="115">
        <v>190.904</v>
      </c>
      <c r="D371" s="115">
        <v>90.77600000000001</v>
      </c>
      <c r="E371" s="115">
        <v>38.176000000000002</v>
      </c>
      <c r="F371" s="115">
        <v>19</v>
      </c>
      <c r="G371" s="115">
        <v>0</v>
      </c>
      <c r="H371" s="115">
        <v>0</v>
      </c>
      <c r="I371" s="115">
        <v>1.528</v>
      </c>
      <c r="J371" s="115">
        <v>27.104000000000003</v>
      </c>
      <c r="K371" s="115">
        <v>37.975999999999999</v>
      </c>
      <c r="L371" s="115">
        <v>80</v>
      </c>
      <c r="M371" s="115">
        <v>80</v>
      </c>
      <c r="N371" s="115">
        <v>40</v>
      </c>
      <c r="O371" s="115">
        <v>16</v>
      </c>
      <c r="P371" s="115">
        <v>4</v>
      </c>
      <c r="Q371" s="118">
        <v>12</v>
      </c>
      <c r="R371" s="116">
        <v>5</v>
      </c>
      <c r="S371" s="117">
        <v>7</v>
      </c>
      <c r="T371" s="117">
        <v>40</v>
      </c>
      <c r="U371" s="117">
        <v>1</v>
      </c>
      <c r="V371" s="113">
        <v>67.405600000000007</v>
      </c>
      <c r="W371" s="109"/>
      <c r="X371" s="119">
        <f>($X$1-B371)/($X$1-$X$2)</f>
        <v>0.51470923992307172</v>
      </c>
      <c r="Y371" s="119">
        <f t="shared" si="121"/>
        <v>0.54411228732833028</v>
      </c>
      <c r="Z371" s="119">
        <f t="shared" si="122"/>
        <v>0.78053320909658319</v>
      </c>
      <c r="AA371" s="119">
        <f t="shared" si="123"/>
        <v>0.91465071930697983</v>
      </c>
      <c r="AB371" s="119">
        <f t="shared" si="124"/>
        <v>0.96652905461690375</v>
      </c>
      <c r="AC371" s="119">
        <f t="shared" si="125"/>
        <v>1</v>
      </c>
      <c r="AD371" s="119">
        <f t="shared" si="126"/>
        <v>1</v>
      </c>
      <c r="AE371" s="119">
        <f t="shared" si="127"/>
        <v>0.9754463593412388</v>
      </c>
      <c r="AF371" s="119">
        <f t="shared" si="128"/>
        <v>0.67167894375429182</v>
      </c>
      <c r="AG371" s="119">
        <f t="shared" si="129"/>
        <v>0.6158094009328654</v>
      </c>
      <c r="AH371" s="119">
        <f t="shared" si="130"/>
        <v>0.35897435897435903</v>
      </c>
      <c r="AI371" s="119">
        <f t="shared" si="131"/>
        <v>0.30069930069930073</v>
      </c>
      <c r="AJ371" s="119">
        <f t="shared" si="132"/>
        <v>0.65034965034965042</v>
      </c>
      <c r="AK371" s="119">
        <f t="shared" si="133"/>
        <v>0.87179487179487181</v>
      </c>
      <c r="AL371" s="119">
        <f t="shared" si="134"/>
        <v>0.96794871794871795</v>
      </c>
      <c r="AM371" s="119">
        <f t="shared" si="135"/>
        <v>0.8571428571428571</v>
      </c>
      <c r="AN371" s="119">
        <f t="shared" si="136"/>
        <v>0.33333333333333331</v>
      </c>
      <c r="AO371" s="119">
        <f t="shared" si="137"/>
        <v>0.7</v>
      </c>
      <c r="AP371" s="119">
        <f t="shared" si="138"/>
        <v>0</v>
      </c>
      <c r="AQ371" s="119">
        <f t="shared" si="139"/>
        <v>1</v>
      </c>
      <c r="AR371" s="119">
        <f t="shared" si="140"/>
        <v>0.90785352650856732</v>
      </c>
    </row>
    <row r="372" spans="1:44" ht="12.6" customHeight="1" x14ac:dyDescent="0.25">
      <c r="A372" s="114">
        <v>369</v>
      </c>
      <c r="B372" s="115">
        <v>200.76800000000003</v>
      </c>
      <c r="C372" s="115">
        <v>86.152000000000001</v>
      </c>
      <c r="D372" s="115">
        <v>38.864000000000004</v>
      </c>
      <c r="E372" s="115">
        <v>22.896000000000001</v>
      </c>
      <c r="F372" s="115">
        <v>20.384</v>
      </c>
      <c r="G372" s="115">
        <v>0</v>
      </c>
      <c r="H372" s="115">
        <v>6.1680000000000001</v>
      </c>
      <c r="I372" s="115">
        <v>27.712000000000003</v>
      </c>
      <c r="J372" s="115">
        <v>30.327999999999999</v>
      </c>
      <c r="K372" s="115">
        <v>19.728000000000002</v>
      </c>
      <c r="L372" s="115">
        <v>80</v>
      </c>
      <c r="M372" s="115">
        <v>72</v>
      </c>
      <c r="N372" s="115">
        <v>72</v>
      </c>
      <c r="O372" s="115">
        <v>12</v>
      </c>
      <c r="P372" s="115">
        <v>0</v>
      </c>
      <c r="Q372" s="118">
        <v>14</v>
      </c>
      <c r="R372" s="116">
        <v>1</v>
      </c>
      <c r="S372" s="117">
        <v>6</v>
      </c>
      <c r="T372" s="117">
        <v>40</v>
      </c>
      <c r="U372" s="117">
        <v>1</v>
      </c>
      <c r="V372" s="113">
        <v>104.11680000000001</v>
      </c>
      <c r="W372" s="109"/>
      <c r="X372" s="119">
        <f>($X$1-B372)/($X$1-$X$2)</f>
        <v>0.54109543963593132</v>
      </c>
      <c r="Y372" s="119">
        <f t="shared" si="121"/>
        <v>0.81526348922353098</v>
      </c>
      <c r="Z372" s="119">
        <f t="shared" si="122"/>
        <v>0.94099743514416301</v>
      </c>
      <c r="AA372" s="119">
        <f t="shared" si="123"/>
        <v>0.97305886195250779</v>
      </c>
      <c r="AB372" s="119">
        <f t="shared" si="124"/>
        <v>0.95930901278239555</v>
      </c>
      <c r="AC372" s="119">
        <f t="shared" si="125"/>
        <v>1</v>
      </c>
      <c r="AD372" s="119">
        <f t="shared" si="126"/>
        <v>0.94222901587016139</v>
      </c>
      <c r="AE372" s="119">
        <f t="shared" si="127"/>
        <v>0.5524775915721567</v>
      </c>
      <c r="AF372" s="119">
        <f t="shared" si="128"/>
        <v>0.63237015419189713</v>
      </c>
      <c r="AG372" s="119">
        <f t="shared" si="129"/>
        <v>0.80841132543223537</v>
      </c>
      <c r="AH372" s="119">
        <f t="shared" si="130"/>
        <v>0.35897435897435903</v>
      </c>
      <c r="AI372" s="119">
        <f t="shared" si="131"/>
        <v>0.37062937062937068</v>
      </c>
      <c r="AJ372" s="119">
        <f t="shared" si="132"/>
        <v>0.37062937062937068</v>
      </c>
      <c r="AK372" s="119">
        <f t="shared" si="133"/>
        <v>0.90384615384615385</v>
      </c>
      <c r="AL372" s="119">
        <f t="shared" si="134"/>
        <v>1</v>
      </c>
      <c r="AM372" s="119">
        <f t="shared" si="135"/>
        <v>0.5714285714285714</v>
      </c>
      <c r="AN372" s="119">
        <f t="shared" si="136"/>
        <v>1</v>
      </c>
      <c r="AO372" s="119">
        <f t="shared" si="137"/>
        <v>0.8</v>
      </c>
      <c r="AP372" s="119">
        <f t="shared" si="138"/>
        <v>0</v>
      </c>
      <c r="AQ372" s="119">
        <f t="shared" si="139"/>
        <v>1</v>
      </c>
      <c r="AR372" s="119">
        <f t="shared" si="140"/>
        <v>0.55122794482278192</v>
      </c>
    </row>
    <row r="373" spans="1:44" ht="12.6" customHeight="1" x14ac:dyDescent="0.25">
      <c r="A373" s="114">
        <v>370</v>
      </c>
      <c r="B373" s="115">
        <v>33.107999999999997</v>
      </c>
      <c r="C373" s="115">
        <v>29.063999999999997</v>
      </c>
      <c r="D373" s="115">
        <v>44.963999999999999</v>
      </c>
      <c r="E373" s="115">
        <v>94.512</v>
      </c>
      <c r="F373" s="115">
        <v>162.55199999999999</v>
      </c>
      <c r="G373" s="115">
        <v>50.856000000000002</v>
      </c>
      <c r="H373" s="115">
        <v>34.931999999999995</v>
      </c>
      <c r="I373" s="115">
        <v>45.155999999999999</v>
      </c>
      <c r="J373" s="115">
        <v>11.388</v>
      </c>
      <c r="K373" s="115">
        <v>6.2880000000000003</v>
      </c>
      <c r="L373" s="115">
        <v>10</v>
      </c>
      <c r="M373" s="115">
        <v>30</v>
      </c>
      <c r="N373" s="115">
        <v>6</v>
      </c>
      <c r="O373" s="115">
        <v>120</v>
      </c>
      <c r="P373" s="115">
        <v>90</v>
      </c>
      <c r="Q373" s="118">
        <v>15</v>
      </c>
      <c r="R373" s="116">
        <v>1</v>
      </c>
      <c r="S373" s="117">
        <v>14</v>
      </c>
      <c r="T373" s="117">
        <v>30</v>
      </c>
      <c r="U373" s="117">
        <v>1</v>
      </c>
      <c r="V373" s="113">
        <v>128.62</v>
      </c>
      <c r="W373" s="109"/>
      <c r="X373" s="119">
        <f>($X$1-B373)/($X$1-$X$2)</f>
        <v>0.96679888881395748</v>
      </c>
      <c r="Y373" s="119">
        <f t="shared" si="121"/>
        <v>0.96303613140499966</v>
      </c>
      <c r="Z373" s="119">
        <f t="shared" si="122"/>
        <v>0.92214183761584145</v>
      </c>
      <c r="AA373" s="119">
        <f t="shared" si="123"/>
        <v>0.69930509600341517</v>
      </c>
      <c r="AB373" s="119">
        <f t="shared" si="124"/>
        <v>0.21764795242952323</v>
      </c>
      <c r="AC373" s="119">
        <f t="shared" si="125"/>
        <v>0.32711360634081899</v>
      </c>
      <c r="AD373" s="119">
        <f t="shared" si="126"/>
        <v>0.67281841478217874</v>
      </c>
      <c r="AE373" s="119">
        <f t="shared" si="127"/>
        <v>0.27069225759095189</v>
      </c>
      <c r="AF373" s="119">
        <f t="shared" si="128"/>
        <v>0.86329710031837192</v>
      </c>
      <c r="AG373" s="119">
        <f t="shared" si="129"/>
        <v>0.9502663158570237</v>
      </c>
      <c r="AH373" s="119">
        <f t="shared" si="130"/>
        <v>0.91987179487179493</v>
      </c>
      <c r="AI373" s="119">
        <f t="shared" si="131"/>
        <v>0.73776223776223782</v>
      </c>
      <c r="AJ373" s="119">
        <f t="shared" si="132"/>
        <v>0.94755244755244761</v>
      </c>
      <c r="AK373" s="119">
        <f t="shared" si="133"/>
        <v>3.8461538461538547E-2</v>
      </c>
      <c r="AL373" s="119">
        <f t="shared" si="134"/>
        <v>0.27884615384615391</v>
      </c>
      <c r="AM373" s="119">
        <f t="shared" si="135"/>
        <v>0.42857142857142855</v>
      </c>
      <c r="AN373" s="119">
        <f t="shared" si="136"/>
        <v>1</v>
      </c>
      <c r="AO373" s="119">
        <f t="shared" si="137"/>
        <v>0</v>
      </c>
      <c r="AP373" s="119">
        <f t="shared" si="138"/>
        <v>0.5</v>
      </c>
      <c r="AQ373" s="119">
        <f t="shared" si="139"/>
        <v>1</v>
      </c>
      <c r="AR373" s="119">
        <f t="shared" si="140"/>
        <v>0.31319519315127203</v>
      </c>
    </row>
    <row r="374" spans="1:44" ht="12.6" customHeight="1" x14ac:dyDescent="0.25">
      <c r="A374" s="114">
        <v>371</v>
      </c>
      <c r="B374" s="115">
        <v>96.958799999999997</v>
      </c>
      <c r="C374" s="115">
        <v>34.270919999999997</v>
      </c>
      <c r="D374" s="115">
        <v>21.807449999999999</v>
      </c>
      <c r="E374" s="115">
        <v>16.402679999999997</v>
      </c>
      <c r="F374" s="115">
        <v>32.217479999999995</v>
      </c>
      <c r="G374" s="115">
        <v>2.71584</v>
      </c>
      <c r="H374" s="115">
        <v>32.623199999999997</v>
      </c>
      <c r="I374" s="115">
        <v>41.077080000000002</v>
      </c>
      <c r="J374" s="115">
        <v>42.120359999999998</v>
      </c>
      <c r="K374" s="115">
        <v>27.257760000000001</v>
      </c>
      <c r="L374" s="115">
        <v>33.119999999999997</v>
      </c>
      <c r="M374" s="115">
        <v>16.559999999999999</v>
      </c>
      <c r="N374" s="115">
        <v>4.1399999999999997</v>
      </c>
      <c r="O374" s="115">
        <v>10.763999999999999</v>
      </c>
      <c r="P374" s="115">
        <v>24.839999999999996</v>
      </c>
      <c r="Q374" s="118">
        <v>13</v>
      </c>
      <c r="R374" s="116">
        <v>1</v>
      </c>
      <c r="S374" s="117">
        <v>7</v>
      </c>
      <c r="T374" s="117">
        <v>40</v>
      </c>
      <c r="U374" s="117">
        <v>3</v>
      </c>
      <c r="V374" s="113">
        <v>88.886720000000011</v>
      </c>
      <c r="X374" s="119">
        <f>($X$1-B374)/($X$1-$X$2)</f>
        <v>0.80467610584380178</v>
      </c>
      <c r="Y374" s="119">
        <f t="shared" si="121"/>
        <v>0.94955798668058244</v>
      </c>
      <c r="Z374" s="119">
        <f t="shared" si="122"/>
        <v>0.99372062236083458</v>
      </c>
      <c r="AA374" s="119">
        <f t="shared" si="123"/>
        <v>0.99787972326160868</v>
      </c>
      <c r="AB374" s="119">
        <f t="shared" si="124"/>
        <v>0.89757619439524428</v>
      </c>
      <c r="AC374" s="119">
        <f t="shared" si="125"/>
        <v>0.96406615181384003</v>
      </c>
      <c r="AD374" s="119">
        <f t="shared" si="126"/>
        <v>0.69444319561210277</v>
      </c>
      <c r="AE374" s="119">
        <f t="shared" si="127"/>
        <v>0.33658195229873766</v>
      </c>
      <c r="AF374" s="119">
        <f t="shared" si="128"/>
        <v>0.4885911846869343</v>
      </c>
      <c r="AG374" s="119">
        <f t="shared" si="129"/>
        <v>0.72893706704674788</v>
      </c>
      <c r="AH374" s="119">
        <f t="shared" si="130"/>
        <v>0.73461538461538456</v>
      </c>
      <c r="AI374" s="119">
        <f t="shared" si="131"/>
        <v>0.85524475524475518</v>
      </c>
      <c r="AJ374" s="119">
        <f t="shared" si="132"/>
        <v>0.96381118881118877</v>
      </c>
      <c r="AK374" s="119">
        <f t="shared" si="133"/>
        <v>0.91375000000000006</v>
      </c>
      <c r="AL374" s="119">
        <f t="shared" si="134"/>
        <v>0.8009615384615385</v>
      </c>
      <c r="AM374" s="119">
        <f t="shared" si="135"/>
        <v>0.7142857142857143</v>
      </c>
      <c r="AN374" s="119">
        <f t="shared" si="136"/>
        <v>1</v>
      </c>
      <c r="AO374" s="119">
        <f t="shared" si="137"/>
        <v>0.7</v>
      </c>
      <c r="AP374" s="119">
        <f t="shared" si="138"/>
        <v>0</v>
      </c>
      <c r="AQ374" s="119">
        <f t="shared" si="139"/>
        <v>0</v>
      </c>
      <c r="AR374" s="119">
        <f t="shared" si="140"/>
        <v>0.69917832887781273</v>
      </c>
    </row>
    <row r="375" spans="1:44" ht="12" customHeight="1" x14ac:dyDescent="0.25">
      <c r="A375" s="114">
        <v>372</v>
      </c>
      <c r="B375" s="115">
        <v>213.41699999999997</v>
      </c>
      <c r="C375" s="115">
        <v>179.77949999999998</v>
      </c>
      <c r="D375" s="115">
        <v>72.350639999999984</v>
      </c>
      <c r="E375" s="115">
        <v>36.324359999999992</v>
      </c>
      <c r="F375" s="115">
        <v>22.15728</v>
      </c>
      <c r="G375" s="115">
        <v>0</v>
      </c>
      <c r="H375" s="115">
        <v>8.2799999999999992E-3</v>
      </c>
      <c r="I375" s="115">
        <v>11.252519999999999</v>
      </c>
      <c r="J375" s="115">
        <v>34.568999999999996</v>
      </c>
      <c r="K375" s="115">
        <v>35.405279999999998</v>
      </c>
      <c r="L375" s="115">
        <v>80.316000000000003</v>
      </c>
      <c r="M375" s="115">
        <v>82.8</v>
      </c>
      <c r="N375" s="115">
        <v>24.839999999999996</v>
      </c>
      <c r="O375" s="115">
        <v>9.1080000000000005</v>
      </c>
      <c r="P375" s="115">
        <v>10.763999999999999</v>
      </c>
      <c r="Q375" s="118">
        <v>14</v>
      </c>
      <c r="R375" s="116">
        <v>1</v>
      </c>
      <c r="S375" s="117">
        <v>5</v>
      </c>
      <c r="T375" s="117">
        <v>40</v>
      </c>
      <c r="U375" s="117">
        <v>3</v>
      </c>
      <c r="V375" s="113">
        <v>91.852800000000016</v>
      </c>
      <c r="X375" s="119">
        <f>($X$1-B375)/($X$1-$X$2)</f>
        <v>0.50897851891153167</v>
      </c>
      <c r="Y375" s="119">
        <f t="shared" si="121"/>
        <v>0.572908124596193</v>
      </c>
      <c r="Z375" s="119">
        <f t="shared" si="122"/>
        <v>0.8374874996661632</v>
      </c>
      <c r="AA375" s="119">
        <f t="shared" si="123"/>
        <v>0.92172865472898025</v>
      </c>
      <c r="AB375" s="119">
        <f t="shared" si="124"/>
        <v>0.95005817767813483</v>
      </c>
      <c r="AC375" s="119">
        <f t="shared" si="125"/>
        <v>1</v>
      </c>
      <c r="AD375" s="119">
        <f t="shared" si="126"/>
        <v>0.99992244751157666</v>
      </c>
      <c r="AE375" s="119">
        <f t="shared" si="127"/>
        <v>0.81835927403930664</v>
      </c>
      <c r="AF375" s="119">
        <f t="shared" si="128"/>
        <v>0.58066153864161318</v>
      </c>
      <c r="AG375" s="119">
        <f t="shared" si="129"/>
        <v>0.64294254535137818</v>
      </c>
      <c r="AH375" s="119">
        <f t="shared" si="130"/>
        <v>0.35644230769230772</v>
      </c>
      <c r="AI375" s="119">
        <f t="shared" si="131"/>
        <v>0.27622377622377631</v>
      </c>
      <c r="AJ375" s="119">
        <f t="shared" si="132"/>
        <v>0.78286713286713283</v>
      </c>
      <c r="AK375" s="119">
        <f t="shared" si="133"/>
        <v>0.92701923076923076</v>
      </c>
      <c r="AL375" s="119">
        <f t="shared" si="134"/>
        <v>0.91375000000000006</v>
      </c>
      <c r="AM375" s="119">
        <f t="shared" si="135"/>
        <v>0.5714285714285714</v>
      </c>
      <c r="AN375" s="119">
        <f t="shared" si="136"/>
        <v>1</v>
      </c>
      <c r="AO375" s="119">
        <f t="shared" si="137"/>
        <v>0.9</v>
      </c>
      <c r="AP375" s="119">
        <f t="shared" si="138"/>
        <v>0</v>
      </c>
      <c r="AQ375" s="119">
        <f t="shared" si="139"/>
        <v>0</v>
      </c>
      <c r="AR375" s="119">
        <f t="shared" si="140"/>
        <v>0.6703647786444622</v>
      </c>
    </row>
    <row r="376" spans="1:44" ht="12.6" customHeight="1" x14ac:dyDescent="0.25">
      <c r="A376" s="114">
        <v>373</v>
      </c>
      <c r="B376" s="115">
        <v>267.09696000000002</v>
      </c>
      <c r="C376" s="115">
        <v>223.79136</v>
      </c>
      <c r="D376" s="115">
        <v>139.25183999999999</v>
      </c>
      <c r="E376" s="115">
        <v>64.209600000000009</v>
      </c>
      <c r="F376" s="115">
        <v>59.89152</v>
      </c>
      <c r="G376" s="115">
        <v>0</v>
      </c>
      <c r="H376" s="115">
        <v>0.32447999999999999</v>
      </c>
      <c r="I376" s="115">
        <v>17.634239999999998</v>
      </c>
      <c r="J376" s="115">
        <v>53.31456</v>
      </c>
      <c r="K376" s="115">
        <v>48.272639999999996</v>
      </c>
      <c r="L376" s="115">
        <v>112.32000000000001</v>
      </c>
      <c r="M376" s="115">
        <v>114.4</v>
      </c>
      <c r="N376" s="115">
        <v>7.28</v>
      </c>
      <c r="O376" s="115">
        <v>1.1232000000000002</v>
      </c>
      <c r="P376" s="115">
        <v>4.16</v>
      </c>
      <c r="Q376" s="118">
        <v>16</v>
      </c>
      <c r="R376" s="116">
        <v>1</v>
      </c>
      <c r="S376" s="117">
        <v>8</v>
      </c>
      <c r="T376" s="117">
        <v>30</v>
      </c>
      <c r="U376" s="117">
        <v>3</v>
      </c>
      <c r="V376" s="113">
        <v>124</v>
      </c>
      <c r="X376" s="119">
        <f>($X$1-B376)/($X$1-$X$2)</f>
        <v>0.37268039101138556</v>
      </c>
      <c r="Y376" s="119">
        <f t="shared" si="121"/>
        <v>0.45898315193081851</v>
      </c>
      <c r="Z376" s="119">
        <f t="shared" si="122"/>
        <v>0.63069043386915391</v>
      </c>
      <c r="AA376" s="119">
        <f t="shared" si="123"/>
        <v>0.81513669951793399</v>
      </c>
      <c r="AB376" s="119">
        <f t="shared" si="124"/>
        <v>0.75320644979274731</v>
      </c>
      <c r="AC376" s="119">
        <f t="shared" si="125"/>
        <v>1</v>
      </c>
      <c r="AD376" s="119">
        <f t="shared" si="126"/>
        <v>0.99696084161309184</v>
      </c>
      <c r="AE376" s="119">
        <f t="shared" si="127"/>
        <v>0.71527081373349743</v>
      </c>
      <c r="AF376" s="119">
        <f t="shared" si="128"/>
        <v>0.35210531244147575</v>
      </c>
      <c r="AG376" s="119">
        <f t="shared" si="129"/>
        <v>0.50713159076861758</v>
      </c>
      <c r="AH376" s="119">
        <f t="shared" si="130"/>
        <v>0.10000000000000002</v>
      </c>
      <c r="AI376" s="119">
        <f t="shared" si="131"/>
        <v>0</v>
      </c>
      <c r="AJ376" s="119">
        <f t="shared" si="132"/>
        <v>0.9363636363636364</v>
      </c>
      <c r="AK376" s="119">
        <f t="shared" si="133"/>
        <v>0.99099999999999999</v>
      </c>
      <c r="AL376" s="119">
        <f t="shared" si="134"/>
        <v>0.96666666666666667</v>
      </c>
      <c r="AM376" s="119">
        <f t="shared" si="135"/>
        <v>0.2857142857142857</v>
      </c>
      <c r="AN376" s="119">
        <f t="shared" si="136"/>
        <v>1</v>
      </c>
      <c r="AO376" s="119">
        <f t="shared" si="137"/>
        <v>0.6</v>
      </c>
      <c r="AP376" s="119">
        <f t="shared" si="138"/>
        <v>0.5</v>
      </c>
      <c r="AQ376" s="119">
        <f t="shared" si="139"/>
        <v>0</v>
      </c>
      <c r="AR376" s="119">
        <f t="shared" si="140"/>
        <v>0.35807550726217907</v>
      </c>
    </row>
    <row r="377" spans="1:44" ht="12.6" customHeight="1" x14ac:dyDescent="0.25">
      <c r="A377" s="114">
        <v>374</v>
      </c>
      <c r="B377" s="115">
        <v>315.39456000000001</v>
      </c>
      <c r="C377" s="115">
        <v>401.10719999999998</v>
      </c>
      <c r="D377" s="115">
        <v>343.28736000000004</v>
      </c>
      <c r="E377" s="115">
        <v>277.45535999999998</v>
      </c>
      <c r="F377" s="115">
        <v>184.71647999999999</v>
      </c>
      <c r="G377" s="115">
        <v>1.9094399999999998</v>
      </c>
      <c r="H377" s="115">
        <v>1.9343999999999999</v>
      </c>
      <c r="I377" s="115">
        <v>1.2480000000000002E-2</v>
      </c>
      <c r="J377" s="115">
        <v>0.27456000000000003</v>
      </c>
      <c r="K377" s="115">
        <v>4.03104</v>
      </c>
      <c r="L377" s="115">
        <v>111.28</v>
      </c>
      <c r="M377" s="115">
        <v>114.4</v>
      </c>
      <c r="N377" s="115">
        <v>114.4</v>
      </c>
      <c r="O377" s="115">
        <v>124.80000000000001</v>
      </c>
      <c r="P377" s="115">
        <v>46.051199999999994</v>
      </c>
      <c r="Q377" s="118">
        <v>12</v>
      </c>
      <c r="R377" s="116">
        <v>2</v>
      </c>
      <c r="S377" s="117">
        <v>6</v>
      </c>
      <c r="T377" s="117">
        <v>30</v>
      </c>
      <c r="U377" s="117">
        <v>3</v>
      </c>
      <c r="V377" s="113">
        <v>118.97600000000001</v>
      </c>
      <c r="X377" s="119">
        <f>($X$1-B377)/($X$1-$X$2)</f>
        <v>0.25004854735743931</v>
      </c>
      <c r="Y377" s="119">
        <f t="shared" si="121"/>
        <v>0</v>
      </c>
      <c r="Z377" s="119">
        <f t="shared" si="122"/>
        <v>0</v>
      </c>
      <c r="AA377" s="119">
        <f t="shared" si="123"/>
        <v>0</v>
      </c>
      <c r="AB377" s="119">
        <f t="shared" si="124"/>
        <v>0.10202044315197815</v>
      </c>
      <c r="AC377" s="119">
        <f t="shared" si="125"/>
        <v>0.97473579920739761</v>
      </c>
      <c r="AD377" s="119">
        <f t="shared" si="126"/>
        <v>0.98188194038573939</v>
      </c>
      <c r="AE377" s="119">
        <f t="shared" si="127"/>
        <v>0.99992763137490059</v>
      </c>
      <c r="AF377" s="119">
        <f t="shared" si="128"/>
        <v>0.99879830201635567</v>
      </c>
      <c r="AG377" s="119">
        <f t="shared" si="129"/>
        <v>0.97408782174907194</v>
      </c>
      <c r="AH377" s="119">
        <f t="shared" si="130"/>
        <v>0.10833333333333341</v>
      </c>
      <c r="AI377" s="119">
        <f t="shared" si="131"/>
        <v>0</v>
      </c>
      <c r="AJ377" s="119">
        <f t="shared" si="132"/>
        <v>0</v>
      </c>
      <c r="AK377" s="119">
        <f t="shared" si="133"/>
        <v>0</v>
      </c>
      <c r="AL377" s="119">
        <f t="shared" si="134"/>
        <v>0.63100000000000012</v>
      </c>
      <c r="AM377" s="119">
        <f t="shared" si="135"/>
        <v>0.8571428571428571</v>
      </c>
      <c r="AN377" s="119">
        <f t="shared" si="136"/>
        <v>0.83333333333333337</v>
      </c>
      <c r="AO377" s="119">
        <f t="shared" si="137"/>
        <v>0.8</v>
      </c>
      <c r="AP377" s="119">
        <f t="shared" si="138"/>
        <v>0.5</v>
      </c>
      <c r="AQ377" s="119">
        <f t="shared" si="139"/>
        <v>0</v>
      </c>
      <c r="AR377" s="119">
        <f t="shared" si="140"/>
        <v>0.40688042026936433</v>
      </c>
    </row>
    <row r="378" spans="1:44" ht="12.6" customHeight="1" x14ac:dyDescent="0.25">
      <c r="A378" s="114">
        <v>375</v>
      </c>
      <c r="B378" s="115">
        <v>218.55059999999997</v>
      </c>
      <c r="C378" s="115">
        <v>197.58563999999998</v>
      </c>
      <c r="D378" s="115">
        <v>93.953159999999997</v>
      </c>
      <c r="E378" s="115">
        <v>39.512160000000002</v>
      </c>
      <c r="F378" s="115">
        <v>19.664999999999999</v>
      </c>
      <c r="G378" s="115">
        <v>0</v>
      </c>
      <c r="H378" s="115">
        <v>0</v>
      </c>
      <c r="I378" s="115">
        <v>1.58148</v>
      </c>
      <c r="J378" s="115">
        <v>28.05264</v>
      </c>
      <c r="K378" s="115">
        <v>39.305159999999994</v>
      </c>
      <c r="L378" s="115">
        <v>82.8</v>
      </c>
      <c r="M378" s="115">
        <v>82.8</v>
      </c>
      <c r="N378" s="115">
        <v>41.4</v>
      </c>
      <c r="O378" s="115">
        <v>16.559999999999999</v>
      </c>
      <c r="P378" s="115">
        <v>4.1399999999999997</v>
      </c>
      <c r="Q378" s="118">
        <v>12</v>
      </c>
      <c r="R378" s="116">
        <v>3</v>
      </c>
      <c r="S378" s="117">
        <v>6</v>
      </c>
      <c r="T378" s="117">
        <v>40</v>
      </c>
      <c r="U378" s="117">
        <v>3</v>
      </c>
      <c r="V378" s="113">
        <v>73.960639999999998</v>
      </c>
      <c r="X378" s="119">
        <f>($X$1-B378)/($X$1-$X$2)</f>
        <v>0.49594385812959019</v>
      </c>
      <c r="Y378" s="119">
        <f t="shared" si="121"/>
        <v>0.52681682073455594</v>
      </c>
      <c r="Z378" s="119">
        <f t="shared" si="122"/>
        <v>0.77071234840099589</v>
      </c>
      <c r="AA378" s="119">
        <f t="shared" si="123"/>
        <v>0.90954321774433267</v>
      </c>
      <c r="AB378" s="119">
        <f t="shared" si="124"/>
        <v>0.96305988711694135</v>
      </c>
      <c r="AC378" s="119">
        <f t="shared" si="125"/>
        <v>1</v>
      </c>
      <c r="AD378" s="119">
        <f t="shared" si="126"/>
        <v>1</v>
      </c>
      <c r="AE378" s="119">
        <f t="shared" si="127"/>
        <v>0.97458245887911343</v>
      </c>
      <c r="AF378" s="119">
        <f t="shared" si="128"/>
        <v>0.66011260066171429</v>
      </c>
      <c r="AG378" s="119">
        <f t="shared" si="129"/>
        <v>0.60178053344231397</v>
      </c>
      <c r="AH378" s="119">
        <f t="shared" si="130"/>
        <v>0.33653846153846162</v>
      </c>
      <c r="AI378" s="119">
        <f t="shared" si="131"/>
        <v>0.27622377622377631</v>
      </c>
      <c r="AJ378" s="119">
        <f t="shared" si="132"/>
        <v>0.63811188811188813</v>
      </c>
      <c r="AK378" s="119">
        <f t="shared" si="133"/>
        <v>0.86730769230769234</v>
      </c>
      <c r="AL378" s="119">
        <f t="shared" si="134"/>
        <v>0.96682692307692308</v>
      </c>
      <c r="AM378" s="119">
        <f t="shared" si="135"/>
        <v>0.8571428571428571</v>
      </c>
      <c r="AN378" s="119">
        <f t="shared" si="136"/>
        <v>0.66666666666666663</v>
      </c>
      <c r="AO378" s="119">
        <f t="shared" si="137"/>
        <v>0.8</v>
      </c>
      <c r="AP378" s="119">
        <f t="shared" si="138"/>
        <v>0</v>
      </c>
      <c r="AQ378" s="119">
        <f t="shared" si="139"/>
        <v>0</v>
      </c>
      <c r="AR378" s="119">
        <f t="shared" si="140"/>
        <v>0.84417554940693118</v>
      </c>
    </row>
    <row r="379" spans="1:44" ht="12.6" customHeight="1" x14ac:dyDescent="0.25">
      <c r="A379" s="114">
        <v>376</v>
      </c>
      <c r="B379" s="115">
        <v>117.1</v>
      </c>
      <c r="C379" s="115">
        <v>41.39</v>
      </c>
      <c r="D379" s="115">
        <v>27.6</v>
      </c>
      <c r="E379" s="115">
        <v>19.809999999999999</v>
      </c>
      <c r="F379" s="115">
        <v>38.909999999999997</v>
      </c>
      <c r="G379" s="115">
        <v>3.28</v>
      </c>
      <c r="H379" s="115">
        <v>39.4</v>
      </c>
      <c r="I379" s="115">
        <v>49.61</v>
      </c>
      <c r="J379" s="115">
        <v>50.87</v>
      </c>
      <c r="K379" s="115">
        <v>32.92</v>
      </c>
      <c r="L379" s="115">
        <v>40</v>
      </c>
      <c r="M379" s="115">
        <v>20</v>
      </c>
      <c r="N379" s="115">
        <v>5</v>
      </c>
      <c r="O379" s="115">
        <v>13</v>
      </c>
      <c r="P379" s="115">
        <v>30</v>
      </c>
      <c r="Q379" s="116">
        <v>13</v>
      </c>
      <c r="R379" s="116">
        <v>3</v>
      </c>
      <c r="S379" s="117">
        <v>9</v>
      </c>
      <c r="T379" s="117">
        <v>20</v>
      </c>
      <c r="U379" s="117">
        <v>1</v>
      </c>
      <c r="V379" s="113">
        <v>92.9</v>
      </c>
      <c r="X379" s="119">
        <f>($X$1-B379)/($X$1-$X$2)</f>
        <v>0.75353583201233054</v>
      </c>
      <c r="Y379" s="119">
        <f t="shared" si="121"/>
        <v>0.93113020393287282</v>
      </c>
      <c r="Z379" s="119">
        <f t="shared" si="122"/>
        <v>0.97581537785875583</v>
      </c>
      <c r="AA379" s="119">
        <f t="shared" si="123"/>
        <v>0.98485516615434676</v>
      </c>
      <c r="AB379" s="119">
        <f t="shared" si="124"/>
        <v>0.86266270134735168</v>
      </c>
      <c r="AC379" s="119">
        <f t="shared" si="125"/>
        <v>0.95660163262541065</v>
      </c>
      <c r="AD379" s="119">
        <f t="shared" si="126"/>
        <v>0.63097004300978576</v>
      </c>
      <c r="AE379" s="119">
        <f t="shared" si="127"/>
        <v>0.19874362897639752</v>
      </c>
      <c r="AF379" s="119">
        <f t="shared" si="128"/>
        <v>0.38191073881016296</v>
      </c>
      <c r="AG379" s="119">
        <f t="shared" si="129"/>
        <v>0.66917389733076182</v>
      </c>
      <c r="AH379" s="119">
        <f t="shared" si="130"/>
        <v>0.67948717948717952</v>
      </c>
      <c r="AI379" s="119">
        <f t="shared" si="131"/>
        <v>0.82517482517482521</v>
      </c>
      <c r="AJ379" s="119">
        <f t="shared" si="132"/>
        <v>0.95629370629370625</v>
      </c>
      <c r="AK379" s="119">
        <f t="shared" si="133"/>
        <v>0.89583333333333337</v>
      </c>
      <c r="AL379" s="119">
        <f t="shared" si="134"/>
        <v>0.75961538461538469</v>
      </c>
      <c r="AM379" s="119">
        <f t="shared" si="135"/>
        <v>0.7142857142857143</v>
      </c>
      <c r="AN379" s="119">
        <f t="shared" si="136"/>
        <v>0.66666666666666663</v>
      </c>
      <c r="AO379" s="119">
        <f t="shared" si="137"/>
        <v>0.5</v>
      </c>
      <c r="AP379" s="119">
        <f t="shared" si="138"/>
        <v>1</v>
      </c>
      <c r="AQ379" s="119">
        <f t="shared" si="139"/>
        <v>1</v>
      </c>
      <c r="AR379" s="119">
        <f t="shared" si="140"/>
        <v>0.6601919074459901</v>
      </c>
    </row>
    <row r="380" spans="1:44" ht="12.6" customHeight="1" x14ac:dyDescent="0.25">
      <c r="A380" s="114">
        <v>377</v>
      </c>
      <c r="B380" s="115">
        <v>45.22</v>
      </c>
      <c r="C380" s="115">
        <v>28.93</v>
      </c>
      <c r="D380" s="115">
        <v>24.72</v>
      </c>
      <c r="E380" s="115">
        <v>39.14</v>
      </c>
      <c r="F380" s="115">
        <v>82.23</v>
      </c>
      <c r="G380" s="115">
        <v>44.37</v>
      </c>
      <c r="H380" s="115">
        <v>46.9</v>
      </c>
      <c r="I380" s="115">
        <v>33.72</v>
      </c>
      <c r="J380" s="115">
        <v>41.9</v>
      </c>
      <c r="K380" s="115">
        <v>12.62</v>
      </c>
      <c r="L380" s="115">
        <v>80</v>
      </c>
      <c r="M380" s="115">
        <v>10</v>
      </c>
      <c r="N380" s="115">
        <v>12</v>
      </c>
      <c r="O380" s="115">
        <v>0</v>
      </c>
      <c r="P380" s="115">
        <v>100</v>
      </c>
      <c r="Q380" s="116">
        <v>12</v>
      </c>
      <c r="R380" s="116">
        <v>4</v>
      </c>
      <c r="S380" s="117">
        <v>10</v>
      </c>
      <c r="T380" s="117">
        <v>20</v>
      </c>
      <c r="U380" s="117">
        <v>1</v>
      </c>
      <c r="V380" s="113">
        <v>86.8</v>
      </c>
      <c r="X380" s="119">
        <f>($X$1-B380)/($X$1-$X$2)</f>
        <v>0.93604545820174079</v>
      </c>
      <c r="Y380" s="119">
        <f t="shared" si="121"/>
        <v>0.9633829912363534</v>
      </c>
      <c r="Z380" s="119">
        <f t="shared" si="122"/>
        <v>0.98471769275737331</v>
      </c>
      <c r="AA380" s="119">
        <f t="shared" si="123"/>
        <v>0.91096580768981428</v>
      </c>
      <c r="AB380" s="119">
        <f t="shared" si="124"/>
        <v>0.63667121849265562</v>
      </c>
      <c r="AC380" s="119">
        <f t="shared" si="125"/>
        <v>0.41293123158215628</v>
      </c>
      <c r="AD380" s="119">
        <f t="shared" si="126"/>
        <v>0.56072322378576034</v>
      </c>
      <c r="AE380" s="119">
        <f t="shared" si="127"/>
        <v>0.45542609612621093</v>
      </c>
      <c r="AF380" s="119">
        <f t="shared" si="128"/>
        <v>0.49127793557650296</v>
      </c>
      <c r="AG380" s="119">
        <f t="shared" si="129"/>
        <v>0.88343403911820229</v>
      </c>
      <c r="AH380" s="119">
        <f t="shared" si="130"/>
        <v>0.35897435897435903</v>
      </c>
      <c r="AI380" s="119">
        <f t="shared" si="131"/>
        <v>0.91258741258741261</v>
      </c>
      <c r="AJ380" s="119">
        <f t="shared" si="132"/>
        <v>0.8951048951048951</v>
      </c>
      <c r="AK380" s="119">
        <f t="shared" si="133"/>
        <v>1</v>
      </c>
      <c r="AL380" s="119">
        <f t="shared" si="134"/>
        <v>0.19871794871794879</v>
      </c>
      <c r="AM380" s="119">
        <f t="shared" si="135"/>
        <v>0.8571428571428571</v>
      </c>
      <c r="AN380" s="119">
        <f t="shared" si="136"/>
        <v>0.5</v>
      </c>
      <c r="AO380" s="119">
        <f t="shared" si="137"/>
        <v>0.4</v>
      </c>
      <c r="AP380" s="119">
        <f t="shared" si="138"/>
        <v>1</v>
      </c>
      <c r="AQ380" s="119">
        <f t="shared" si="139"/>
        <v>1</v>
      </c>
      <c r="AR380" s="119">
        <f t="shared" si="140"/>
        <v>0.7194494650383132</v>
      </c>
    </row>
    <row r="381" spans="1:44" ht="12.6" customHeight="1" x14ac:dyDescent="0.25">
      <c r="A381" s="114">
        <v>378</v>
      </c>
      <c r="B381" s="115">
        <v>241.98</v>
      </c>
      <c r="C381" s="115">
        <v>96.8</v>
      </c>
      <c r="D381" s="115">
        <v>44.02</v>
      </c>
      <c r="E381" s="115">
        <v>27.94</v>
      </c>
      <c r="F381" s="115">
        <v>19.78</v>
      </c>
      <c r="G381" s="115">
        <v>0.99</v>
      </c>
      <c r="H381" s="115">
        <v>6.49</v>
      </c>
      <c r="I381" s="115">
        <v>44.71</v>
      </c>
      <c r="J381" s="115">
        <v>55.79</v>
      </c>
      <c r="K381" s="115">
        <v>57.49</v>
      </c>
      <c r="L381" s="115">
        <v>100</v>
      </c>
      <c r="M381" s="115">
        <v>20</v>
      </c>
      <c r="N381" s="115">
        <v>100</v>
      </c>
      <c r="O381" s="115">
        <v>12</v>
      </c>
      <c r="P381" s="115">
        <v>0</v>
      </c>
      <c r="Q381" s="116">
        <v>13</v>
      </c>
      <c r="R381" s="116">
        <v>3</v>
      </c>
      <c r="S381" s="117">
        <v>8</v>
      </c>
      <c r="T381" s="117">
        <v>20</v>
      </c>
      <c r="U381" s="117">
        <v>1</v>
      </c>
      <c r="V381" s="113">
        <v>93</v>
      </c>
      <c r="X381" s="119">
        <f>($X$1-B381)/($X$1-$X$2)</f>
        <v>0.43645455601715039</v>
      </c>
      <c r="Y381" s="119">
        <f t="shared" si="121"/>
        <v>0.78770107516193688</v>
      </c>
      <c r="Z381" s="119">
        <f t="shared" si="122"/>
        <v>0.92505981861038833</v>
      </c>
      <c r="AA381" s="119">
        <f t="shared" si="123"/>
        <v>0.95377805884360445</v>
      </c>
      <c r="AB381" s="119">
        <f t="shared" si="124"/>
        <v>0.96245995589514333</v>
      </c>
      <c r="AC381" s="119">
        <f t="shared" si="125"/>
        <v>0.98690110253023078</v>
      </c>
      <c r="AD381" s="119">
        <f t="shared" si="126"/>
        <v>0.93921308576481</v>
      </c>
      <c r="AE381" s="119">
        <f t="shared" si="127"/>
        <v>0.27789681267898314</v>
      </c>
      <c r="AF381" s="119">
        <f t="shared" si="128"/>
        <v>0.3219233800486922</v>
      </c>
      <c r="AG381" s="119">
        <f t="shared" si="129"/>
        <v>0.40984524296044605</v>
      </c>
      <c r="AH381" s="119">
        <f t="shared" si="130"/>
        <v>0.19871794871794879</v>
      </c>
      <c r="AI381" s="119">
        <f t="shared" si="131"/>
        <v>0.82517482517482521</v>
      </c>
      <c r="AJ381" s="119">
        <f t="shared" si="132"/>
        <v>0.12587412587412591</v>
      </c>
      <c r="AK381" s="119">
        <f t="shared" si="133"/>
        <v>0.90384615384615385</v>
      </c>
      <c r="AL381" s="119">
        <f t="shared" si="134"/>
        <v>1</v>
      </c>
      <c r="AM381" s="119">
        <f t="shared" si="135"/>
        <v>0.7142857142857143</v>
      </c>
      <c r="AN381" s="119">
        <f t="shared" si="136"/>
        <v>0.66666666666666663</v>
      </c>
      <c r="AO381" s="119">
        <f t="shared" si="137"/>
        <v>0.6</v>
      </c>
      <c r="AP381" s="119">
        <f t="shared" si="138"/>
        <v>1</v>
      </c>
      <c r="AQ381" s="119">
        <f t="shared" si="139"/>
        <v>1</v>
      </c>
      <c r="AR381" s="119">
        <f t="shared" si="140"/>
        <v>0.65922047207562418</v>
      </c>
    </row>
    <row r="382" spans="1:44" ht="12.6" customHeight="1" x14ac:dyDescent="0.25">
      <c r="A382" s="114">
        <v>379</v>
      </c>
      <c r="B382" s="115">
        <v>28.19</v>
      </c>
      <c r="C382" s="115">
        <v>26.6</v>
      </c>
      <c r="D382" s="115">
        <v>34.979999999999997</v>
      </c>
      <c r="E382" s="115">
        <v>83.68</v>
      </c>
      <c r="F382" s="115">
        <v>139.62</v>
      </c>
      <c r="G382" s="115">
        <v>43.13</v>
      </c>
      <c r="H382" s="115">
        <v>28.84</v>
      </c>
      <c r="I382" s="115">
        <v>39.17</v>
      </c>
      <c r="J382" s="115">
        <v>9.8699999999999992</v>
      </c>
      <c r="K382" s="115">
        <v>5.65</v>
      </c>
      <c r="L382" s="115">
        <v>0</v>
      </c>
      <c r="M382" s="115">
        <v>0</v>
      </c>
      <c r="N382" s="115">
        <v>35</v>
      </c>
      <c r="O382" s="115">
        <v>30</v>
      </c>
      <c r="P382" s="115">
        <v>100</v>
      </c>
      <c r="Q382" s="116">
        <v>12</v>
      </c>
      <c r="R382" s="116">
        <v>4</v>
      </c>
      <c r="S382" s="117">
        <v>11</v>
      </c>
      <c r="T382" s="117">
        <v>20</v>
      </c>
      <c r="U382" s="117">
        <v>1</v>
      </c>
      <c r="V382" s="113">
        <v>85.7</v>
      </c>
      <c r="X382" s="119">
        <f>($X$1-B382)/($X$1-$X$2)</f>
        <v>0.97928612228084011</v>
      </c>
      <c r="Y382" s="119">
        <f t="shared" si="121"/>
        <v>0.96941421069198008</v>
      </c>
      <c r="Z382" s="119">
        <f t="shared" si="122"/>
        <v>0.95300319593104854</v>
      </c>
      <c r="AA382" s="119">
        <f t="shared" si="123"/>
        <v>0.74071065890500942</v>
      </c>
      <c r="AB382" s="119">
        <f t="shared" si="124"/>
        <v>0.33727945484928057</v>
      </c>
      <c r="AC382" s="119">
        <f t="shared" si="125"/>
        <v>0.42933793144328147</v>
      </c>
      <c r="AD382" s="119">
        <f t="shared" si="126"/>
        <v>0.72987756447721375</v>
      </c>
      <c r="AE382" s="119">
        <f t="shared" si="127"/>
        <v>0.36738837139578401</v>
      </c>
      <c r="AF382" s="119">
        <f t="shared" si="128"/>
        <v>0.88180539515575251</v>
      </c>
      <c r="AG382" s="119">
        <f t="shared" si="129"/>
        <v>0.95700020602748592</v>
      </c>
      <c r="AH382" s="119">
        <f t="shared" si="130"/>
        <v>1</v>
      </c>
      <c r="AI382" s="119">
        <f t="shared" si="131"/>
        <v>1</v>
      </c>
      <c r="AJ382" s="119">
        <f t="shared" si="132"/>
        <v>0.69405594405594406</v>
      </c>
      <c r="AK382" s="119">
        <f t="shared" si="133"/>
        <v>0.75961538461538469</v>
      </c>
      <c r="AL382" s="119">
        <f t="shared" si="134"/>
        <v>0.19871794871794879</v>
      </c>
      <c r="AM382" s="119">
        <f t="shared" si="135"/>
        <v>0.8571428571428571</v>
      </c>
      <c r="AN382" s="119">
        <f t="shared" si="136"/>
        <v>0.5</v>
      </c>
      <c r="AO382" s="119">
        <f t="shared" si="137"/>
        <v>0.3</v>
      </c>
      <c r="AP382" s="119">
        <f t="shared" si="138"/>
        <v>1</v>
      </c>
      <c r="AQ382" s="119">
        <f t="shared" si="139"/>
        <v>1</v>
      </c>
      <c r="AR382" s="119">
        <f t="shared" si="140"/>
        <v>0.73013525411233871</v>
      </c>
    </row>
    <row r="383" spans="1:44" ht="12.6" customHeight="1" x14ac:dyDescent="0.25">
      <c r="A383" s="114">
        <v>380</v>
      </c>
      <c r="B383" s="115">
        <v>200.76800000000003</v>
      </c>
      <c r="C383" s="115">
        <v>86.152000000000001</v>
      </c>
      <c r="D383" s="115">
        <v>38.864000000000004</v>
      </c>
      <c r="E383" s="115">
        <v>22.896000000000001</v>
      </c>
      <c r="F383" s="115">
        <v>20.384</v>
      </c>
      <c r="G383" s="115">
        <v>0</v>
      </c>
      <c r="H383" s="115">
        <v>6.1680000000000001</v>
      </c>
      <c r="I383" s="115">
        <v>27.712000000000003</v>
      </c>
      <c r="J383" s="115">
        <v>30.327999999999999</v>
      </c>
      <c r="K383" s="115">
        <v>19.728000000000002</v>
      </c>
      <c r="L383" s="115">
        <v>80</v>
      </c>
      <c r="M383" s="115">
        <v>72</v>
      </c>
      <c r="N383" s="115">
        <v>72</v>
      </c>
      <c r="O383" s="115">
        <v>12</v>
      </c>
      <c r="P383" s="115">
        <v>0</v>
      </c>
      <c r="Q383" s="116">
        <v>14</v>
      </c>
      <c r="R383" s="116">
        <v>1</v>
      </c>
      <c r="S383" s="117">
        <v>5</v>
      </c>
      <c r="T383" s="117">
        <v>40</v>
      </c>
      <c r="U383" s="117">
        <v>2</v>
      </c>
      <c r="V383" s="113">
        <v>98.385600000000011</v>
      </c>
      <c r="X383" s="119">
        <f>($X$1-B383)/($X$1-$X$2)</f>
        <v>0.54109543963593132</v>
      </c>
      <c r="Y383" s="119">
        <f t="shared" si="121"/>
        <v>0.81526348922353098</v>
      </c>
      <c r="Z383" s="119">
        <f t="shared" si="122"/>
        <v>0.94099743514416301</v>
      </c>
      <c r="AA383" s="119">
        <f t="shared" si="123"/>
        <v>0.97305886195250779</v>
      </c>
      <c r="AB383" s="119">
        <f t="shared" si="124"/>
        <v>0.95930901278239555</v>
      </c>
      <c r="AC383" s="119">
        <f t="shared" si="125"/>
        <v>1</v>
      </c>
      <c r="AD383" s="119">
        <f t="shared" si="126"/>
        <v>0.94222901587016139</v>
      </c>
      <c r="AE383" s="119">
        <f t="shared" si="127"/>
        <v>0.5524775915721567</v>
      </c>
      <c r="AF383" s="119">
        <f t="shared" si="128"/>
        <v>0.63237015419189713</v>
      </c>
      <c r="AG383" s="119">
        <f t="shared" si="129"/>
        <v>0.80841132543223537</v>
      </c>
      <c r="AH383" s="119">
        <f t="shared" si="130"/>
        <v>0.35897435897435903</v>
      </c>
      <c r="AI383" s="119">
        <f t="shared" si="131"/>
        <v>0.37062937062937068</v>
      </c>
      <c r="AJ383" s="119">
        <f t="shared" si="132"/>
        <v>0.37062937062937068</v>
      </c>
      <c r="AK383" s="119">
        <f t="shared" si="133"/>
        <v>0.90384615384615385</v>
      </c>
      <c r="AL383" s="119">
        <f t="shared" si="134"/>
        <v>1</v>
      </c>
      <c r="AM383" s="119">
        <f t="shared" si="135"/>
        <v>0.5714285714285714</v>
      </c>
      <c r="AN383" s="119">
        <f t="shared" si="136"/>
        <v>1</v>
      </c>
      <c r="AO383" s="119">
        <f t="shared" si="137"/>
        <v>0.9</v>
      </c>
      <c r="AP383" s="119">
        <f t="shared" si="138"/>
        <v>0</v>
      </c>
      <c r="AQ383" s="119">
        <f t="shared" si="139"/>
        <v>0.5</v>
      </c>
      <c r="AR383" s="119">
        <f t="shared" si="140"/>
        <v>0.60690284876919531</v>
      </c>
    </row>
    <row r="384" spans="1:44" ht="12.6" customHeight="1" x14ac:dyDescent="0.25">
      <c r="A384" s="114">
        <v>381</v>
      </c>
      <c r="B384" s="115">
        <v>192.1</v>
      </c>
      <c r="C384" s="115">
        <v>83.4</v>
      </c>
      <c r="D384" s="115">
        <v>39.888000000000005</v>
      </c>
      <c r="E384" s="115">
        <v>23.336000000000002</v>
      </c>
      <c r="F384" s="115">
        <v>12.584000000000001</v>
      </c>
      <c r="G384" s="115">
        <v>0</v>
      </c>
      <c r="H384" s="115">
        <v>7.112000000000001</v>
      </c>
      <c r="I384" s="115">
        <v>27.480000000000004</v>
      </c>
      <c r="J384" s="115">
        <v>28.568000000000001</v>
      </c>
      <c r="K384" s="115">
        <v>61.744000000000007</v>
      </c>
      <c r="L384" s="115">
        <v>77.600000000000009</v>
      </c>
      <c r="M384" s="115">
        <v>4</v>
      </c>
      <c r="N384" s="115">
        <v>24</v>
      </c>
      <c r="O384" s="115">
        <v>4</v>
      </c>
      <c r="P384" s="115">
        <v>24</v>
      </c>
      <c r="Q384" s="116">
        <v>12</v>
      </c>
      <c r="R384" s="116">
        <v>2</v>
      </c>
      <c r="S384" s="117">
        <v>6</v>
      </c>
      <c r="T384" s="117">
        <v>40</v>
      </c>
      <c r="U384" s="117">
        <v>2</v>
      </c>
      <c r="V384" s="113">
        <v>79.31</v>
      </c>
      <c r="X384" s="119">
        <f>($X$1-B384)/($X$1-$X$2)</f>
        <v>0.56310425209850523</v>
      </c>
      <c r="Y384" s="119">
        <f t="shared" si="121"/>
        <v>0.82238705829730119</v>
      </c>
      <c r="Z384" s="119">
        <f t="shared" si="122"/>
        <v>0.9378321676246546</v>
      </c>
      <c r="AA384" s="119">
        <f t="shared" si="123"/>
        <v>0.9713769520857517</v>
      </c>
      <c r="AB384" s="119">
        <f t="shared" si="124"/>
        <v>1</v>
      </c>
      <c r="AC384" s="119">
        <f t="shared" si="125"/>
        <v>1</v>
      </c>
      <c r="AD384" s="119">
        <f t="shared" si="126"/>
        <v>0.93338728289049744</v>
      </c>
      <c r="AE384" s="119">
        <f t="shared" si="127"/>
        <v>0.5562252525148097</v>
      </c>
      <c r="AF384" s="119">
        <f t="shared" si="128"/>
        <v>0.65382904675697617</v>
      </c>
      <c r="AG384" s="119">
        <f t="shared" si="129"/>
        <v>0.36494560536617154</v>
      </c>
      <c r="AH384" s="119">
        <f t="shared" si="130"/>
        <v>0.37820512820512819</v>
      </c>
      <c r="AI384" s="119">
        <f t="shared" si="131"/>
        <v>0.965034965034965</v>
      </c>
      <c r="AJ384" s="119">
        <f t="shared" si="132"/>
        <v>0.79020979020979021</v>
      </c>
      <c r="AK384" s="119">
        <f t="shared" si="133"/>
        <v>0.96794871794871795</v>
      </c>
      <c r="AL384" s="119">
        <f t="shared" si="134"/>
        <v>0.80769230769230771</v>
      </c>
      <c r="AM384" s="119">
        <f t="shared" si="135"/>
        <v>0.8571428571428571</v>
      </c>
      <c r="AN384" s="119">
        <f t="shared" si="136"/>
        <v>0.83333333333333337</v>
      </c>
      <c r="AO384" s="119">
        <f t="shared" si="137"/>
        <v>0.8</v>
      </c>
      <c r="AP384" s="119">
        <f t="shared" si="138"/>
        <v>0</v>
      </c>
      <c r="AQ384" s="119">
        <f t="shared" si="139"/>
        <v>0.5</v>
      </c>
      <c r="AR384" s="119">
        <f t="shared" si="140"/>
        <v>0.79220997427872297</v>
      </c>
    </row>
    <row r="385" spans="1:44" ht="12.6" customHeight="1" x14ac:dyDescent="0.25">
      <c r="A385" s="114">
        <v>382</v>
      </c>
      <c r="B385" s="115">
        <v>256.45999999999998</v>
      </c>
      <c r="C385" s="115">
        <v>219.61</v>
      </c>
      <c r="D385" s="115">
        <v>87.38</v>
      </c>
      <c r="E385" s="115">
        <v>43.87</v>
      </c>
      <c r="F385" s="115">
        <v>26.76</v>
      </c>
      <c r="G385" s="115">
        <v>0</v>
      </c>
      <c r="H385" s="115">
        <v>0.01</v>
      </c>
      <c r="I385" s="115">
        <v>13.59</v>
      </c>
      <c r="J385" s="115">
        <v>41.75</v>
      </c>
      <c r="K385" s="115">
        <v>42.76</v>
      </c>
      <c r="L385" s="115">
        <v>97</v>
      </c>
      <c r="M385" s="115">
        <v>100</v>
      </c>
      <c r="N385" s="115">
        <v>30</v>
      </c>
      <c r="O385" s="115">
        <v>11</v>
      </c>
      <c r="P385" s="115">
        <v>13</v>
      </c>
      <c r="Q385" s="116">
        <v>12</v>
      </c>
      <c r="R385" s="116">
        <v>2</v>
      </c>
      <c r="S385" s="117">
        <v>7</v>
      </c>
      <c r="T385" s="117">
        <v>20</v>
      </c>
      <c r="U385" s="117">
        <v>2</v>
      </c>
      <c r="V385" s="113">
        <v>98.88</v>
      </c>
      <c r="X385" s="119">
        <f>($X$1-B385)/($X$1-$X$2)</f>
        <v>0.39968856565512123</v>
      </c>
      <c r="Y385" s="119">
        <f t="shared" si="121"/>
        <v>0.46980662823252645</v>
      </c>
      <c r="Z385" s="119">
        <f t="shared" si="122"/>
        <v>0.79103052208120306</v>
      </c>
      <c r="AA385" s="119">
        <f t="shared" si="123"/>
        <v>0.89288527662218675</v>
      </c>
      <c r="AB385" s="119">
        <f t="shared" si="124"/>
        <v>0.92604673912862034</v>
      </c>
      <c r="AC385" s="119">
        <f t="shared" si="125"/>
        <v>1</v>
      </c>
      <c r="AD385" s="119">
        <f t="shared" si="126"/>
        <v>0.99990633757436786</v>
      </c>
      <c r="AE385" s="119">
        <f t="shared" si="127"/>
        <v>0.78060029774520034</v>
      </c>
      <c r="AF385" s="119">
        <f t="shared" si="128"/>
        <v>0.49310681846557214</v>
      </c>
      <c r="AG385" s="119">
        <f t="shared" si="129"/>
        <v>0.56531577934118482</v>
      </c>
      <c r="AH385" s="119">
        <f t="shared" si="130"/>
        <v>0.22275641025641033</v>
      </c>
      <c r="AI385" s="119">
        <f t="shared" si="131"/>
        <v>0.12587412587412591</v>
      </c>
      <c r="AJ385" s="119">
        <f t="shared" si="132"/>
        <v>0.73776223776223782</v>
      </c>
      <c r="AK385" s="119">
        <f t="shared" si="133"/>
        <v>0.91185897435897434</v>
      </c>
      <c r="AL385" s="119">
        <f t="shared" si="134"/>
        <v>0.89583333333333337</v>
      </c>
      <c r="AM385" s="119">
        <f t="shared" si="135"/>
        <v>0.8571428571428571</v>
      </c>
      <c r="AN385" s="119">
        <f t="shared" si="136"/>
        <v>0.83333333333333337</v>
      </c>
      <c r="AO385" s="119">
        <f t="shared" si="137"/>
        <v>0.7</v>
      </c>
      <c r="AP385" s="119">
        <f t="shared" si="138"/>
        <v>1</v>
      </c>
      <c r="AQ385" s="119">
        <f t="shared" si="139"/>
        <v>0.5</v>
      </c>
      <c r="AR385" s="119">
        <f t="shared" si="140"/>
        <v>0.60210007229810625</v>
      </c>
    </row>
    <row r="386" spans="1:44" ht="12.6" customHeight="1" x14ac:dyDescent="0.25">
      <c r="A386" s="114">
        <v>383</v>
      </c>
      <c r="B386" s="115">
        <v>252.72</v>
      </c>
      <c r="C386" s="115">
        <v>321.39999999999998</v>
      </c>
      <c r="D386" s="115">
        <v>275.07</v>
      </c>
      <c r="E386" s="115">
        <v>222.32</v>
      </c>
      <c r="F386" s="115">
        <v>148.01</v>
      </c>
      <c r="G386" s="115">
        <v>1.53</v>
      </c>
      <c r="H386" s="115">
        <v>1.55</v>
      </c>
      <c r="I386" s="115">
        <v>0.01</v>
      </c>
      <c r="J386" s="115">
        <v>0.22</v>
      </c>
      <c r="K386" s="115">
        <v>3.23</v>
      </c>
      <c r="L386" s="115">
        <v>100</v>
      </c>
      <c r="M386" s="115">
        <v>82</v>
      </c>
      <c r="N386" s="115">
        <v>100</v>
      </c>
      <c r="O386" s="115">
        <v>100</v>
      </c>
      <c r="P386" s="115">
        <v>36.9</v>
      </c>
      <c r="Q386" s="116">
        <v>11</v>
      </c>
      <c r="R386" s="116">
        <v>3</v>
      </c>
      <c r="S386" s="117">
        <v>5</v>
      </c>
      <c r="T386" s="117">
        <v>20</v>
      </c>
      <c r="U386" s="117">
        <v>3</v>
      </c>
      <c r="V386" s="113">
        <v>88.503999999999991</v>
      </c>
      <c r="X386" s="119">
        <f>($X$1-B386)/($X$1-$X$2)</f>
        <v>0.40918475377349056</v>
      </c>
      <c r="Y386" s="119">
        <f t="shared" si="121"/>
        <v>0.20632258171396387</v>
      </c>
      <c r="Z386" s="119">
        <f t="shared" si="122"/>
        <v>0.21086542370567771</v>
      </c>
      <c r="AA386" s="119">
        <f t="shared" si="123"/>
        <v>0.21075614997987824</v>
      </c>
      <c r="AB386" s="119">
        <f t="shared" si="124"/>
        <v>0.29351055962419059</v>
      </c>
      <c r="AC386" s="119">
        <f t="shared" si="125"/>
        <v>0.97975624936490191</v>
      </c>
      <c r="AD386" s="119">
        <f t="shared" si="126"/>
        <v>0.98548232402703473</v>
      </c>
      <c r="AE386" s="119">
        <f t="shared" si="127"/>
        <v>0.9999676925780806</v>
      </c>
      <c r="AF386" s="119">
        <f t="shared" si="128"/>
        <v>0.9994635276858731</v>
      </c>
      <c r="AG386" s="119">
        <f t="shared" si="129"/>
        <v>0.98254254805337793</v>
      </c>
      <c r="AH386" s="119">
        <f t="shared" si="130"/>
        <v>0.19871794871794879</v>
      </c>
      <c r="AI386" s="119">
        <f t="shared" si="131"/>
        <v>0.28321678321678323</v>
      </c>
      <c r="AJ386" s="119">
        <f t="shared" si="132"/>
        <v>0.12587412587412591</v>
      </c>
      <c r="AK386" s="119">
        <f t="shared" si="133"/>
        <v>0.19871794871794879</v>
      </c>
      <c r="AL386" s="119">
        <f t="shared" si="134"/>
        <v>0.70432692307692302</v>
      </c>
      <c r="AM386" s="119">
        <f t="shared" si="135"/>
        <v>1</v>
      </c>
      <c r="AN386" s="119">
        <f t="shared" si="136"/>
        <v>0.66666666666666663</v>
      </c>
      <c r="AO386" s="119">
        <f t="shared" si="137"/>
        <v>0.9</v>
      </c>
      <c r="AP386" s="119">
        <f t="shared" si="138"/>
        <v>1</v>
      </c>
      <c r="AQ386" s="119">
        <f t="shared" si="139"/>
        <v>0</v>
      </c>
      <c r="AR386" s="119">
        <f t="shared" si="140"/>
        <v>0.70289620632727745</v>
      </c>
    </row>
    <row r="387" spans="1:44" ht="12.6" customHeight="1" x14ac:dyDescent="0.25">
      <c r="A387" s="114">
        <v>384</v>
      </c>
      <c r="B387" s="115">
        <v>292.20671999999996</v>
      </c>
      <c r="C387" s="115">
        <v>281.98559999999998</v>
      </c>
      <c r="D387" s="115">
        <v>126.23520000000001</v>
      </c>
      <c r="E387" s="115">
        <v>56.097600000000007</v>
      </c>
      <c r="F387" s="115">
        <v>38.700480000000006</v>
      </c>
      <c r="G387" s="115">
        <v>0</v>
      </c>
      <c r="H387" s="115">
        <v>0</v>
      </c>
      <c r="I387" s="115">
        <v>13.578240000000001</v>
      </c>
      <c r="J387" s="115">
        <v>47.960639999999998</v>
      </c>
      <c r="K387" s="115">
        <v>47.374079999999999</v>
      </c>
      <c r="L387" s="115">
        <v>110.24000000000001</v>
      </c>
      <c r="M387" s="115">
        <v>114.4</v>
      </c>
      <c r="N387" s="115">
        <v>15.600000000000001</v>
      </c>
      <c r="O387" s="115">
        <v>12.48</v>
      </c>
      <c r="P387" s="115">
        <v>24.96</v>
      </c>
      <c r="Q387" s="118">
        <v>12</v>
      </c>
      <c r="R387" s="116">
        <v>5</v>
      </c>
      <c r="S387" s="117">
        <v>8</v>
      </c>
      <c r="T387" s="117">
        <v>30</v>
      </c>
      <c r="U387" s="117">
        <v>1</v>
      </c>
      <c r="V387" s="113">
        <v>96.250000000000014</v>
      </c>
      <c r="X387" s="119">
        <f>($X$1-B387)/($X$1-$X$2)</f>
        <v>0.30892450743729272</v>
      </c>
      <c r="Y387" s="119">
        <f t="shared" si="121"/>
        <v>0.30834700064609116</v>
      </c>
      <c r="Z387" s="119">
        <f t="shared" si="122"/>
        <v>0.67092592977260523</v>
      </c>
      <c r="AA387" s="119">
        <f t="shared" si="123"/>
        <v>0.84614500142503635</v>
      </c>
      <c r="AB387" s="119">
        <f t="shared" si="124"/>
        <v>0.86375572386553534</v>
      </c>
      <c r="AC387" s="119">
        <f t="shared" si="125"/>
        <v>1</v>
      </c>
      <c r="AD387" s="119">
        <f t="shared" si="126"/>
        <v>1</v>
      </c>
      <c r="AE387" s="119">
        <f t="shared" si="127"/>
        <v>0.78079026538608665</v>
      </c>
      <c r="AF387" s="119">
        <f t="shared" si="128"/>
        <v>0.417383263624446</v>
      </c>
      <c r="AG387" s="119">
        <f t="shared" si="129"/>
        <v>0.51661561012844626</v>
      </c>
      <c r="AH387" s="119">
        <f t="shared" si="130"/>
        <v>0.11666666666666667</v>
      </c>
      <c r="AI387" s="119">
        <f t="shared" si="131"/>
        <v>0</v>
      </c>
      <c r="AJ387" s="119">
        <f t="shared" si="132"/>
        <v>0.86363636363636365</v>
      </c>
      <c r="AK387" s="119">
        <f t="shared" si="133"/>
        <v>0.9</v>
      </c>
      <c r="AL387" s="119">
        <f t="shared" si="134"/>
        <v>0.79999999999999993</v>
      </c>
      <c r="AM387" s="119">
        <f t="shared" si="135"/>
        <v>0.8571428571428571</v>
      </c>
      <c r="AN387" s="119">
        <f t="shared" si="136"/>
        <v>0.33333333333333331</v>
      </c>
      <c r="AO387" s="119">
        <f t="shared" si="137"/>
        <v>0.6</v>
      </c>
      <c r="AP387" s="119">
        <f t="shared" si="138"/>
        <v>0.5</v>
      </c>
      <c r="AQ387" s="119">
        <f t="shared" si="139"/>
        <v>1</v>
      </c>
      <c r="AR387" s="119">
        <f t="shared" si="140"/>
        <v>0.62764882253873056</v>
      </c>
    </row>
    <row r="388" spans="1:44" ht="12.6" customHeight="1" x14ac:dyDescent="0.25">
      <c r="A388" s="114">
        <v>385</v>
      </c>
      <c r="B388" s="115">
        <v>315.39456000000001</v>
      </c>
      <c r="C388" s="115">
        <v>401.10719999999998</v>
      </c>
      <c r="D388" s="115">
        <v>343.28736000000004</v>
      </c>
      <c r="E388" s="115">
        <v>277.45535999999998</v>
      </c>
      <c r="F388" s="115">
        <v>184.71647999999999</v>
      </c>
      <c r="G388" s="115">
        <v>1.9094399999999998</v>
      </c>
      <c r="H388" s="115">
        <v>1.9343999999999999</v>
      </c>
      <c r="I388" s="115">
        <v>1.2480000000000002E-2</v>
      </c>
      <c r="J388" s="115">
        <v>0.27456000000000003</v>
      </c>
      <c r="K388" s="115">
        <v>4.03104</v>
      </c>
      <c r="L388" s="115">
        <v>111.28</v>
      </c>
      <c r="M388" s="115">
        <v>114.4</v>
      </c>
      <c r="N388" s="115">
        <v>114.4</v>
      </c>
      <c r="O388" s="115">
        <v>124.80000000000001</v>
      </c>
      <c r="P388" s="115">
        <v>46.051199999999994</v>
      </c>
      <c r="Q388" s="118">
        <v>12</v>
      </c>
      <c r="R388" s="116">
        <v>2</v>
      </c>
      <c r="S388" s="117">
        <v>6</v>
      </c>
      <c r="T388" s="117">
        <v>30</v>
      </c>
      <c r="U388" s="117">
        <v>1</v>
      </c>
      <c r="V388" s="113">
        <v>114.4</v>
      </c>
      <c r="X388" s="119">
        <f>($X$1-B388)/($X$1-$X$2)</f>
        <v>0.25004854735743931</v>
      </c>
      <c r="Y388" s="119">
        <f t="shared" si="121"/>
        <v>0</v>
      </c>
      <c r="Z388" s="119">
        <f t="shared" si="122"/>
        <v>0</v>
      </c>
      <c r="AA388" s="119">
        <f t="shared" si="123"/>
        <v>0</v>
      </c>
      <c r="AB388" s="119">
        <f t="shared" si="124"/>
        <v>0.10202044315197815</v>
      </c>
      <c r="AC388" s="119">
        <f t="shared" si="125"/>
        <v>0.97473579920739761</v>
      </c>
      <c r="AD388" s="119">
        <f t="shared" si="126"/>
        <v>0.98188194038573939</v>
      </c>
      <c r="AE388" s="119">
        <f t="shared" si="127"/>
        <v>0.99992763137490059</v>
      </c>
      <c r="AF388" s="119">
        <f t="shared" si="128"/>
        <v>0.99879830201635567</v>
      </c>
      <c r="AG388" s="119">
        <f t="shared" si="129"/>
        <v>0.97408782174907194</v>
      </c>
      <c r="AH388" s="119">
        <f t="shared" si="130"/>
        <v>0.10833333333333341</v>
      </c>
      <c r="AI388" s="119">
        <f t="shared" si="131"/>
        <v>0</v>
      </c>
      <c r="AJ388" s="119">
        <f t="shared" si="132"/>
        <v>0</v>
      </c>
      <c r="AK388" s="119">
        <f t="shared" si="133"/>
        <v>0</v>
      </c>
      <c r="AL388" s="119">
        <f t="shared" si="134"/>
        <v>0.63100000000000012</v>
      </c>
      <c r="AM388" s="119">
        <f t="shared" si="135"/>
        <v>0.8571428571428571</v>
      </c>
      <c r="AN388" s="119">
        <f t="shared" si="136"/>
        <v>0.83333333333333337</v>
      </c>
      <c r="AO388" s="119">
        <f t="shared" si="137"/>
        <v>0.8</v>
      </c>
      <c r="AP388" s="119">
        <f t="shared" si="138"/>
        <v>0.5</v>
      </c>
      <c r="AQ388" s="119">
        <f t="shared" si="139"/>
        <v>1</v>
      </c>
      <c r="AR388" s="119">
        <f t="shared" si="140"/>
        <v>0.45133330281731038</v>
      </c>
    </row>
    <row r="389" spans="1:44" ht="12.6" customHeight="1" x14ac:dyDescent="0.25">
      <c r="A389" s="114">
        <v>386</v>
      </c>
      <c r="B389" s="115">
        <v>218.55059999999997</v>
      </c>
      <c r="C389" s="115">
        <v>197.58563999999998</v>
      </c>
      <c r="D389" s="115">
        <v>93.953159999999997</v>
      </c>
      <c r="E389" s="115">
        <v>39.512160000000002</v>
      </c>
      <c r="F389" s="115">
        <v>19.664999999999999</v>
      </c>
      <c r="G389" s="115">
        <v>0</v>
      </c>
      <c r="H389" s="115">
        <v>0</v>
      </c>
      <c r="I389" s="115">
        <v>1.58148</v>
      </c>
      <c r="J389" s="115">
        <v>28.05264</v>
      </c>
      <c r="K389" s="115">
        <v>39.305159999999994</v>
      </c>
      <c r="L389" s="115">
        <v>82.8</v>
      </c>
      <c r="M389" s="115">
        <v>82.8</v>
      </c>
      <c r="N389" s="115">
        <v>41.4</v>
      </c>
      <c r="O389" s="115">
        <v>16.559999999999999</v>
      </c>
      <c r="P389" s="115">
        <v>4.1399999999999997</v>
      </c>
      <c r="Q389" s="118">
        <v>12</v>
      </c>
      <c r="R389" s="116">
        <v>3</v>
      </c>
      <c r="S389" s="117">
        <v>6</v>
      </c>
      <c r="T389" s="117">
        <v>40</v>
      </c>
      <c r="U389" s="117">
        <v>1</v>
      </c>
      <c r="V389" s="113">
        <v>71.116</v>
      </c>
      <c r="X389" s="119">
        <f>($X$1-B389)/($X$1-$X$2)</f>
        <v>0.49594385812959019</v>
      </c>
      <c r="Y389" s="119">
        <f t="shared" si="121"/>
        <v>0.52681682073455594</v>
      </c>
      <c r="Z389" s="119">
        <f t="shared" si="122"/>
        <v>0.77071234840099589</v>
      </c>
      <c r="AA389" s="119">
        <f t="shared" si="123"/>
        <v>0.90954321774433267</v>
      </c>
      <c r="AB389" s="119">
        <f t="shared" si="124"/>
        <v>0.96305988711694135</v>
      </c>
      <c r="AC389" s="119">
        <f t="shared" si="125"/>
        <v>1</v>
      </c>
      <c r="AD389" s="119">
        <f t="shared" si="126"/>
        <v>1</v>
      </c>
      <c r="AE389" s="119">
        <f t="shared" si="127"/>
        <v>0.97458245887911343</v>
      </c>
      <c r="AF389" s="119">
        <f t="shared" si="128"/>
        <v>0.66011260066171429</v>
      </c>
      <c r="AG389" s="119">
        <f t="shared" si="129"/>
        <v>0.60178053344231397</v>
      </c>
      <c r="AH389" s="119">
        <f t="shared" si="130"/>
        <v>0.33653846153846162</v>
      </c>
      <c r="AI389" s="119">
        <f t="shared" si="131"/>
        <v>0.27622377622377631</v>
      </c>
      <c r="AJ389" s="119">
        <f t="shared" si="132"/>
        <v>0.63811188811188813</v>
      </c>
      <c r="AK389" s="119">
        <f t="shared" si="133"/>
        <v>0.86730769230769234</v>
      </c>
      <c r="AL389" s="119">
        <f t="shared" si="134"/>
        <v>0.96682692307692308</v>
      </c>
      <c r="AM389" s="119">
        <f t="shared" si="135"/>
        <v>0.8571428571428571</v>
      </c>
      <c r="AN389" s="119">
        <f t="shared" si="136"/>
        <v>0.66666666666666663</v>
      </c>
      <c r="AO389" s="119">
        <f t="shared" si="137"/>
        <v>0.8</v>
      </c>
      <c r="AP389" s="119">
        <f t="shared" si="138"/>
        <v>0</v>
      </c>
      <c r="AQ389" s="119">
        <f t="shared" si="139"/>
        <v>1</v>
      </c>
      <c r="AR389" s="119">
        <f t="shared" si="140"/>
        <v>0.87180938852650913</v>
      </c>
    </row>
    <row r="390" spans="1:44" ht="12.6" customHeight="1" x14ac:dyDescent="0.25">
      <c r="A390" s="114">
        <v>387</v>
      </c>
      <c r="B390" s="115">
        <v>207.79488000000001</v>
      </c>
      <c r="C390" s="115">
        <v>89.167319999999989</v>
      </c>
      <c r="D390" s="115">
        <v>40.224240000000002</v>
      </c>
      <c r="E390" s="115">
        <v>23.69736</v>
      </c>
      <c r="F390" s="115">
        <v>21.097439999999999</v>
      </c>
      <c r="G390" s="115">
        <v>0</v>
      </c>
      <c r="H390" s="115">
        <v>6.3838799999999996</v>
      </c>
      <c r="I390" s="115">
        <v>28.681920000000002</v>
      </c>
      <c r="J390" s="115">
        <v>31.389479999999995</v>
      </c>
      <c r="K390" s="115">
        <v>20.418479999999999</v>
      </c>
      <c r="L390" s="115">
        <v>82.8</v>
      </c>
      <c r="M390" s="115">
        <v>74.52</v>
      </c>
      <c r="N390" s="115">
        <v>74.52</v>
      </c>
      <c r="O390" s="115">
        <v>12.419999999999998</v>
      </c>
      <c r="P390" s="115">
        <v>0</v>
      </c>
      <c r="Q390" s="118">
        <v>18</v>
      </c>
      <c r="R390" s="116">
        <v>1</v>
      </c>
      <c r="S390" s="117">
        <v>5</v>
      </c>
      <c r="T390" s="117">
        <v>40</v>
      </c>
      <c r="U390" s="117">
        <v>1</v>
      </c>
      <c r="V390" s="113">
        <v>109.848</v>
      </c>
      <c r="X390" s="119">
        <f>($X$1-B390)/($X$1-$X$2)</f>
        <v>0.52325357483239987</v>
      </c>
      <c r="Y390" s="119">
        <f t="shared" si="121"/>
        <v>0.80745831469608875</v>
      </c>
      <c r="Z390" s="119">
        <f t="shared" si="122"/>
        <v>0.93679282236024108</v>
      </c>
      <c r="AA390" s="119">
        <f t="shared" si="123"/>
        <v>0.96999564538245409</v>
      </c>
      <c r="AB390" s="119">
        <f t="shared" si="124"/>
        <v>0.95558714381822518</v>
      </c>
      <c r="AC390" s="119">
        <f t="shared" si="125"/>
        <v>1</v>
      </c>
      <c r="AD390" s="119">
        <f t="shared" si="126"/>
        <v>0.94020703142561701</v>
      </c>
      <c r="AE390" s="119">
        <f t="shared" si="127"/>
        <v>0.53680978423811343</v>
      </c>
      <c r="AF390" s="119">
        <f t="shared" si="128"/>
        <v>0.61942800346463589</v>
      </c>
      <c r="AG390" s="119">
        <f t="shared" si="129"/>
        <v>0.80112352529916198</v>
      </c>
      <c r="AH390" s="119">
        <f t="shared" si="130"/>
        <v>0.33653846153846162</v>
      </c>
      <c r="AI390" s="119">
        <f t="shared" si="131"/>
        <v>0.34860139860139866</v>
      </c>
      <c r="AJ390" s="119">
        <f t="shared" si="132"/>
        <v>0.34860139860139866</v>
      </c>
      <c r="AK390" s="119">
        <f t="shared" si="133"/>
        <v>0.90048076923076925</v>
      </c>
      <c r="AL390" s="119">
        <f t="shared" si="134"/>
        <v>1</v>
      </c>
      <c r="AM390" s="119">
        <f t="shared" si="135"/>
        <v>0</v>
      </c>
      <c r="AN390" s="119">
        <f t="shared" si="136"/>
        <v>1</v>
      </c>
      <c r="AO390" s="119">
        <f t="shared" si="137"/>
        <v>0.9</v>
      </c>
      <c r="AP390" s="119">
        <f t="shared" si="138"/>
        <v>0</v>
      </c>
      <c r="AQ390" s="119">
        <f t="shared" si="139"/>
        <v>1</v>
      </c>
      <c r="AR390" s="119">
        <f t="shared" si="140"/>
        <v>0.49555304087636859</v>
      </c>
    </row>
    <row r="391" spans="1:44" ht="12.6" customHeight="1" x14ac:dyDescent="0.25">
      <c r="A391" s="114">
        <v>388</v>
      </c>
      <c r="B391" s="115">
        <v>198.82349999999997</v>
      </c>
      <c r="C391" s="115">
        <v>86.319000000000003</v>
      </c>
      <c r="D391" s="115">
        <v>41.284080000000003</v>
      </c>
      <c r="E391" s="115">
        <v>24.152760000000001</v>
      </c>
      <c r="F391" s="115">
        <v>13.02444</v>
      </c>
      <c r="G391" s="115">
        <v>0</v>
      </c>
      <c r="H391" s="115">
        <v>7.3609200000000001</v>
      </c>
      <c r="I391" s="115">
        <v>28.441800000000001</v>
      </c>
      <c r="J391" s="115">
        <v>29.567879999999999</v>
      </c>
      <c r="K391" s="115">
        <v>63.90504</v>
      </c>
      <c r="L391" s="115">
        <v>80.316000000000003</v>
      </c>
      <c r="M391" s="115">
        <v>4.1399999999999997</v>
      </c>
      <c r="N391" s="115">
        <v>24.839999999999996</v>
      </c>
      <c r="O391" s="115">
        <v>4.1399999999999997</v>
      </c>
      <c r="P391" s="115">
        <v>24.839999999999996</v>
      </c>
      <c r="Q391" s="118">
        <v>12</v>
      </c>
      <c r="R391" s="116">
        <v>1</v>
      </c>
      <c r="S391" s="117">
        <v>6</v>
      </c>
      <c r="T391" s="117">
        <v>40</v>
      </c>
      <c r="U391" s="117">
        <v>1</v>
      </c>
      <c r="V391" s="113">
        <v>88.55</v>
      </c>
      <c r="X391" s="119">
        <f>($X$1-B391)/($X$1-$X$2)</f>
        <v>0.54603269573116386</v>
      </c>
      <c r="Y391" s="119">
        <f t="shared" si="121"/>
        <v>0.81483120868744086</v>
      </c>
      <c r="Z391" s="119">
        <f t="shared" si="122"/>
        <v>0.93351677047754988</v>
      </c>
      <c r="AA391" s="119">
        <f t="shared" si="123"/>
        <v>0.96825486867036159</v>
      </c>
      <c r="AB391" s="119">
        <f t="shared" si="124"/>
        <v>0.99770231558844591</v>
      </c>
      <c r="AC391" s="119">
        <f t="shared" si="125"/>
        <v>1</v>
      </c>
      <c r="AD391" s="119">
        <f t="shared" si="126"/>
        <v>0.9310558377916649</v>
      </c>
      <c r="AE391" s="119">
        <f t="shared" si="127"/>
        <v>0.54068861331375939</v>
      </c>
      <c r="AF391" s="119">
        <f t="shared" si="128"/>
        <v>0.64163795726949246</v>
      </c>
      <c r="AG391" s="119">
        <f t="shared" si="129"/>
        <v>0.34213650503078585</v>
      </c>
      <c r="AH391" s="119">
        <f t="shared" si="130"/>
        <v>0.35644230769230772</v>
      </c>
      <c r="AI391" s="119">
        <f t="shared" si="131"/>
        <v>0.96381118881118877</v>
      </c>
      <c r="AJ391" s="119">
        <f t="shared" si="132"/>
        <v>0.78286713286713283</v>
      </c>
      <c r="AK391" s="119">
        <f t="shared" si="133"/>
        <v>0.96682692307692308</v>
      </c>
      <c r="AL391" s="119">
        <f t="shared" si="134"/>
        <v>0.8009615384615385</v>
      </c>
      <c r="AM391" s="119">
        <f t="shared" si="135"/>
        <v>0.8571428571428571</v>
      </c>
      <c r="AN391" s="119">
        <f t="shared" si="136"/>
        <v>1</v>
      </c>
      <c r="AO391" s="119">
        <f t="shared" si="137"/>
        <v>0.8</v>
      </c>
      <c r="AP391" s="119">
        <f t="shared" si="138"/>
        <v>0</v>
      </c>
      <c r="AQ391" s="119">
        <f t="shared" si="139"/>
        <v>1</v>
      </c>
      <c r="AR391" s="119">
        <f t="shared" si="140"/>
        <v>0.70244934605690912</v>
      </c>
    </row>
    <row r="392" spans="1:44" ht="12.6" customHeight="1" x14ac:dyDescent="0.25">
      <c r="A392" s="114">
        <v>389</v>
      </c>
      <c r="B392" s="115">
        <v>22.552000000000003</v>
      </c>
      <c r="C392" s="115">
        <v>21.28</v>
      </c>
      <c r="D392" s="115">
        <v>27.983999999999998</v>
      </c>
      <c r="E392" s="115">
        <v>66.944000000000003</v>
      </c>
      <c r="F392" s="115">
        <v>108.7</v>
      </c>
      <c r="G392" s="115">
        <v>34.504000000000005</v>
      </c>
      <c r="H392" s="115">
        <v>23.072000000000003</v>
      </c>
      <c r="I392" s="115">
        <v>31.336000000000002</v>
      </c>
      <c r="J392" s="115">
        <v>7.8959999999999999</v>
      </c>
      <c r="K392" s="115">
        <v>4.5200000000000005</v>
      </c>
      <c r="L392" s="115">
        <v>0</v>
      </c>
      <c r="M392" s="115">
        <v>0</v>
      </c>
      <c r="N392" s="115">
        <v>28</v>
      </c>
      <c r="O392" s="115">
        <v>24</v>
      </c>
      <c r="P392" s="115">
        <v>80</v>
      </c>
      <c r="Q392" s="116">
        <v>13</v>
      </c>
      <c r="R392" s="116">
        <v>3</v>
      </c>
      <c r="S392" s="117">
        <v>8</v>
      </c>
      <c r="T392" s="117">
        <v>40</v>
      </c>
      <c r="U392" s="117">
        <v>1</v>
      </c>
      <c r="V392" s="113">
        <v>67</v>
      </c>
      <c r="X392" s="119">
        <f>($X$1-B392)/($X$1-$X$2)</f>
        <v>0.99360149891489535</v>
      </c>
      <c r="Y392" s="119">
        <f t="shared" si="121"/>
        <v>0.98318506369796055</v>
      </c>
      <c r="Z392" s="119">
        <f t="shared" si="122"/>
        <v>0.97462840253894034</v>
      </c>
      <c r="AA392" s="119">
        <f t="shared" si="123"/>
        <v>0.80468439420053006</v>
      </c>
      <c r="AB392" s="119">
        <f t="shared" si="124"/>
        <v>0.4985827016144514</v>
      </c>
      <c r="AC392" s="119">
        <f t="shared" si="125"/>
        <v>0.54347034515462511</v>
      </c>
      <c r="AD392" s="119">
        <f t="shared" si="126"/>
        <v>0.78390205158177106</v>
      </c>
      <c r="AE392" s="119">
        <f t="shared" si="127"/>
        <v>0.49393654305416274</v>
      </c>
      <c r="AF392" s="119">
        <f t="shared" si="128"/>
        <v>0.90587349397590367</v>
      </c>
      <c r="AG392" s="119">
        <f t="shared" si="129"/>
        <v>0.96892700209742733</v>
      </c>
      <c r="AH392" s="119">
        <f t="shared" si="130"/>
        <v>1</v>
      </c>
      <c r="AI392" s="119">
        <f t="shared" si="131"/>
        <v>1</v>
      </c>
      <c r="AJ392" s="119">
        <f t="shared" si="132"/>
        <v>0.75524475524475521</v>
      </c>
      <c r="AK392" s="119">
        <f t="shared" si="133"/>
        <v>0.80769230769230771</v>
      </c>
      <c r="AL392" s="119">
        <f t="shared" si="134"/>
        <v>0.35897435897435903</v>
      </c>
      <c r="AM392" s="119">
        <f t="shared" si="135"/>
        <v>0.7142857142857143</v>
      </c>
      <c r="AN392" s="119">
        <f t="shared" si="136"/>
        <v>0.66666666666666663</v>
      </c>
      <c r="AO392" s="119">
        <f t="shared" si="137"/>
        <v>0.6</v>
      </c>
      <c r="AP392" s="119">
        <f t="shared" si="138"/>
        <v>0</v>
      </c>
      <c r="AQ392" s="119">
        <f t="shared" si="139"/>
        <v>1</v>
      </c>
      <c r="AR392" s="119">
        <f t="shared" si="140"/>
        <v>0.91179366837077169</v>
      </c>
    </row>
    <row r="393" spans="1:44" ht="12.6" customHeight="1" x14ac:dyDescent="0.25">
      <c r="A393" s="114">
        <v>390</v>
      </c>
      <c r="B393" s="115">
        <v>79.239999999999995</v>
      </c>
      <c r="C393" s="115">
        <v>32.360000000000007</v>
      </c>
      <c r="D393" s="115">
        <v>20.92</v>
      </c>
      <c r="E393" s="115">
        <v>17.591999999999999</v>
      </c>
      <c r="F393" s="115">
        <v>49.695999999999998</v>
      </c>
      <c r="G393" s="115">
        <v>5.5840000000000005</v>
      </c>
      <c r="H393" s="115">
        <v>26.207999999999998</v>
      </c>
      <c r="I393" s="115">
        <v>26.448000000000004</v>
      </c>
      <c r="J393" s="115">
        <v>52.688000000000002</v>
      </c>
      <c r="K393" s="115">
        <v>21.568000000000001</v>
      </c>
      <c r="L393" s="115">
        <v>24</v>
      </c>
      <c r="M393" s="115">
        <v>72</v>
      </c>
      <c r="N393" s="115">
        <v>0</v>
      </c>
      <c r="O393" s="115">
        <v>12</v>
      </c>
      <c r="P393" s="115">
        <v>32</v>
      </c>
      <c r="Q393" s="116">
        <v>12</v>
      </c>
      <c r="R393" s="116">
        <v>3</v>
      </c>
      <c r="S393" s="117">
        <v>7</v>
      </c>
      <c r="T393" s="117">
        <v>40</v>
      </c>
      <c r="U393" s="117">
        <v>1</v>
      </c>
      <c r="V393" s="113">
        <v>63</v>
      </c>
      <c r="X393" s="119">
        <f>($X$1-B393)/($X$1-$X$2)</f>
        <v>0.84966569355282962</v>
      </c>
      <c r="Y393" s="119">
        <f t="shared" si="121"/>
        <v>0.95450441495618166</v>
      </c>
      <c r="Z393" s="119">
        <f t="shared" si="122"/>
        <v>0.99646380269304913</v>
      </c>
      <c r="AA393" s="119">
        <f t="shared" si="123"/>
        <v>0.99333352089176707</v>
      </c>
      <c r="AB393" s="119">
        <f t="shared" si="124"/>
        <v>0.8063943695359308</v>
      </c>
      <c r="AC393" s="119">
        <f t="shared" si="125"/>
        <v>0.92611692578667471</v>
      </c>
      <c r="AD393" s="119">
        <f t="shared" si="126"/>
        <v>0.75452951490356523</v>
      </c>
      <c r="AE393" s="119">
        <f t="shared" si="127"/>
        <v>0.57289588222523169</v>
      </c>
      <c r="AF393" s="119">
        <f t="shared" si="128"/>
        <v>0.35974467819464384</v>
      </c>
      <c r="AG393" s="119">
        <f t="shared" si="129"/>
        <v>0.78899070174312758</v>
      </c>
      <c r="AH393" s="119">
        <f t="shared" si="130"/>
        <v>0.80769230769230771</v>
      </c>
      <c r="AI393" s="119">
        <f t="shared" si="131"/>
        <v>0.37062937062937068</v>
      </c>
      <c r="AJ393" s="119">
        <f t="shared" si="132"/>
        <v>1</v>
      </c>
      <c r="AK393" s="119">
        <f t="shared" si="133"/>
        <v>0.90384615384615385</v>
      </c>
      <c r="AL393" s="119">
        <f t="shared" si="134"/>
        <v>0.74358974358974361</v>
      </c>
      <c r="AM393" s="119">
        <f t="shared" si="135"/>
        <v>0.8571428571428571</v>
      </c>
      <c r="AN393" s="119">
        <f t="shared" si="136"/>
        <v>0.66666666666666663</v>
      </c>
      <c r="AO393" s="119">
        <f t="shared" si="137"/>
        <v>0.7</v>
      </c>
      <c r="AP393" s="119">
        <f t="shared" si="138"/>
        <v>0</v>
      </c>
      <c r="AQ393" s="119">
        <f t="shared" si="139"/>
        <v>1</v>
      </c>
      <c r="AR393" s="119">
        <f t="shared" si="140"/>
        <v>0.95065108318540981</v>
      </c>
    </row>
    <row r="394" spans="1:44" ht="12.6" customHeight="1" x14ac:dyDescent="0.25">
      <c r="A394" s="114">
        <v>391</v>
      </c>
      <c r="B394" s="115">
        <v>200.35943999999998</v>
      </c>
      <c r="C394" s="115">
        <v>80.150399999999991</v>
      </c>
      <c r="D394" s="115">
        <v>36.448560000000001</v>
      </c>
      <c r="E394" s="115">
        <v>23.134320000000002</v>
      </c>
      <c r="F394" s="115">
        <v>16.377839999999999</v>
      </c>
      <c r="G394" s="115">
        <v>1.1385000000000001</v>
      </c>
      <c r="H394" s="115">
        <v>5.3737199999999996</v>
      </c>
      <c r="I394" s="115">
        <v>37.019880000000001</v>
      </c>
      <c r="J394" s="115">
        <v>46.194119999999998</v>
      </c>
      <c r="K394" s="115">
        <v>47.60172</v>
      </c>
      <c r="L394" s="115">
        <v>82.8</v>
      </c>
      <c r="M394" s="115">
        <v>16.559999999999999</v>
      </c>
      <c r="N394" s="115">
        <v>82.8</v>
      </c>
      <c r="O394" s="115">
        <v>9.9359999999999999</v>
      </c>
      <c r="P394" s="115">
        <v>0</v>
      </c>
      <c r="Q394" s="118">
        <v>14</v>
      </c>
      <c r="R394" s="116">
        <v>1</v>
      </c>
      <c r="S394" s="117">
        <v>6</v>
      </c>
      <c r="T394" s="117">
        <v>40</v>
      </c>
      <c r="U394" s="117">
        <v>1</v>
      </c>
      <c r="V394" s="113">
        <v>85.56</v>
      </c>
      <c r="X394" s="119">
        <f>($X$1-B394)/($X$1-$X$2)</f>
        <v>0.54213280931979269</v>
      </c>
      <c r="Y394" s="119">
        <f t="shared" si="121"/>
        <v>0.83079866805824765</v>
      </c>
      <c r="Z394" s="119">
        <f t="shared" si="122"/>
        <v>0.94846375719232867</v>
      </c>
      <c r="AA394" s="119">
        <f t="shared" si="123"/>
        <v>0.97214787840831396</v>
      </c>
      <c r="AB394" s="119">
        <f t="shared" si="124"/>
        <v>0.9802083211608158</v>
      </c>
      <c r="AC394" s="119">
        <f t="shared" si="125"/>
        <v>0.98493626790976541</v>
      </c>
      <c r="AD394" s="119">
        <f t="shared" si="126"/>
        <v>0.94966843501326259</v>
      </c>
      <c r="AE394" s="119">
        <f t="shared" si="127"/>
        <v>0.40212078840447857</v>
      </c>
      <c r="AF394" s="119">
        <f t="shared" si="128"/>
        <v>0.43892165163243652</v>
      </c>
      <c r="AG394" s="119">
        <f t="shared" si="129"/>
        <v>0.51421294122812644</v>
      </c>
      <c r="AH394" s="119">
        <f t="shared" si="130"/>
        <v>0.33653846153846162</v>
      </c>
      <c r="AI394" s="119">
        <f t="shared" si="131"/>
        <v>0.85524475524475518</v>
      </c>
      <c r="AJ394" s="119">
        <f t="shared" si="132"/>
        <v>0.27622377622377631</v>
      </c>
      <c r="AK394" s="119">
        <f t="shared" si="133"/>
        <v>0.92038461538461536</v>
      </c>
      <c r="AL394" s="119">
        <f t="shared" si="134"/>
        <v>1</v>
      </c>
      <c r="AM394" s="119">
        <f t="shared" si="135"/>
        <v>0.5714285714285714</v>
      </c>
      <c r="AN394" s="119">
        <f t="shared" si="136"/>
        <v>1</v>
      </c>
      <c r="AO394" s="119">
        <f t="shared" si="137"/>
        <v>0.8</v>
      </c>
      <c r="AP394" s="119">
        <f t="shared" si="138"/>
        <v>0</v>
      </c>
      <c r="AQ394" s="119">
        <f t="shared" si="139"/>
        <v>1</v>
      </c>
      <c r="AR394" s="119">
        <f t="shared" si="140"/>
        <v>0.73149526363085104</v>
      </c>
    </row>
    <row r="395" spans="1:44" ht="12.6" customHeight="1" x14ac:dyDescent="0.25">
      <c r="A395" s="114">
        <v>392</v>
      </c>
      <c r="B395" s="115">
        <v>23.341320000000003</v>
      </c>
      <c r="C395" s="115">
        <v>22.024799999999999</v>
      </c>
      <c r="D395" s="115">
        <v>28.963439999999995</v>
      </c>
      <c r="E395" s="115">
        <v>69.28703999999999</v>
      </c>
      <c r="F395" s="115">
        <v>112.50449999999999</v>
      </c>
      <c r="G395" s="115">
        <v>35.711640000000003</v>
      </c>
      <c r="H395" s="115">
        <v>23.879519999999999</v>
      </c>
      <c r="I395" s="115">
        <v>32.432760000000002</v>
      </c>
      <c r="J395" s="115">
        <v>8.1723599999999994</v>
      </c>
      <c r="K395" s="115">
        <v>4.6782000000000004</v>
      </c>
      <c r="L395" s="115">
        <v>0</v>
      </c>
      <c r="M395" s="115">
        <v>0</v>
      </c>
      <c r="N395" s="115">
        <v>28.979999999999997</v>
      </c>
      <c r="O395" s="115">
        <v>24.839999999999996</v>
      </c>
      <c r="P395" s="115">
        <v>82.8</v>
      </c>
      <c r="Q395" s="118">
        <v>14</v>
      </c>
      <c r="R395" s="116">
        <v>2</v>
      </c>
      <c r="S395" s="117">
        <v>8</v>
      </c>
      <c r="T395" s="117">
        <v>40</v>
      </c>
      <c r="U395" s="117">
        <v>1</v>
      </c>
      <c r="V395" s="113">
        <v>77.05</v>
      </c>
      <c r="X395" s="119">
        <f>($X$1-B395)/($X$1-$X$2)</f>
        <v>0.99159734618612771</v>
      </c>
      <c r="Y395" s="119">
        <f t="shared" si="121"/>
        <v>0.98125714427712341</v>
      </c>
      <c r="Z395" s="119">
        <f t="shared" si="122"/>
        <v>0.9716008736138354</v>
      </c>
      <c r="AA395" s="119">
        <f t="shared" si="123"/>
        <v>0.79572807125915734</v>
      </c>
      <c r="AB395" s="119">
        <f t="shared" si="124"/>
        <v>0.47873541175940321</v>
      </c>
      <c r="AC395" s="119">
        <f t="shared" si="125"/>
        <v>0.52749180723503708</v>
      </c>
      <c r="AD395" s="119">
        <f t="shared" si="126"/>
        <v>0.776338623387133</v>
      </c>
      <c r="AE395" s="119">
        <f t="shared" si="127"/>
        <v>0.47621979902198974</v>
      </c>
      <c r="AF395" s="119">
        <f t="shared" si="128"/>
        <v>0.90250396014108247</v>
      </c>
      <c r="AG395" s="119">
        <f t="shared" si="129"/>
        <v>0.96725725064763546</v>
      </c>
      <c r="AH395" s="119">
        <f t="shared" si="130"/>
        <v>1</v>
      </c>
      <c r="AI395" s="119">
        <f t="shared" si="131"/>
        <v>1</v>
      </c>
      <c r="AJ395" s="119">
        <f t="shared" si="132"/>
        <v>0.74667832167832182</v>
      </c>
      <c r="AK395" s="119">
        <f t="shared" si="133"/>
        <v>0.8009615384615385</v>
      </c>
      <c r="AL395" s="119">
        <f t="shared" si="134"/>
        <v>0.33653846153846162</v>
      </c>
      <c r="AM395" s="119">
        <f t="shared" si="135"/>
        <v>0.5714285714285714</v>
      </c>
      <c r="AN395" s="119">
        <f t="shared" si="136"/>
        <v>0.83333333333333337</v>
      </c>
      <c r="AO395" s="119">
        <f t="shared" si="137"/>
        <v>0.6</v>
      </c>
      <c r="AP395" s="119">
        <f t="shared" si="138"/>
        <v>0</v>
      </c>
      <c r="AQ395" s="119">
        <f t="shared" si="139"/>
        <v>1</v>
      </c>
      <c r="AR395" s="119">
        <f t="shared" si="140"/>
        <v>0.81416441364899361</v>
      </c>
    </row>
    <row r="396" spans="1:44" ht="12.6" customHeight="1" x14ac:dyDescent="0.25">
      <c r="A396" s="114">
        <v>393</v>
      </c>
      <c r="B396" s="115">
        <v>261.21888000000001</v>
      </c>
      <c r="C396" s="115">
        <v>261.73055999999997</v>
      </c>
      <c r="D396" s="115">
        <v>110.27328</v>
      </c>
      <c r="E396" s="115">
        <v>48.647039999999997</v>
      </c>
      <c r="F396" s="115">
        <v>27.867839999999998</v>
      </c>
      <c r="G396" s="115">
        <v>1.248</v>
      </c>
      <c r="H396" s="115">
        <v>0.624</v>
      </c>
      <c r="I396" s="115">
        <v>22.152000000000001</v>
      </c>
      <c r="J396" s="115">
        <v>64.321920000000006</v>
      </c>
      <c r="K396" s="115">
        <v>69.700800000000001</v>
      </c>
      <c r="L396" s="115">
        <v>124.80000000000001</v>
      </c>
      <c r="M396" s="115">
        <v>112.32000000000001</v>
      </c>
      <c r="N396" s="115">
        <v>114.4</v>
      </c>
      <c r="O396" s="115">
        <v>12.48</v>
      </c>
      <c r="P396" s="115">
        <v>0</v>
      </c>
      <c r="Q396" s="118">
        <v>18</v>
      </c>
      <c r="R396" s="116">
        <v>1</v>
      </c>
      <c r="S396" s="117">
        <v>9</v>
      </c>
      <c r="T396" s="117">
        <v>30</v>
      </c>
      <c r="U396" s="117">
        <v>1</v>
      </c>
      <c r="V396" s="113">
        <v>129</v>
      </c>
      <c r="X396" s="119">
        <f>($X$1-B396)/($X$1-$X$2)</f>
        <v>0.38760535182818373</v>
      </c>
      <c r="Y396" s="119">
        <f t="shared" si="121"/>
        <v>0.36077729735102632</v>
      </c>
      <c r="Z396" s="119">
        <f t="shared" si="122"/>
        <v>0.72026552637904284</v>
      </c>
      <c r="AA396" s="119">
        <f t="shared" si="123"/>
        <v>0.87462493409971342</v>
      </c>
      <c r="AB396" s="119">
        <f t="shared" si="124"/>
        <v>0.92026736691334443</v>
      </c>
      <c r="AC396" s="119">
        <f t="shared" si="125"/>
        <v>0.98348745046235131</v>
      </c>
      <c r="AD396" s="119">
        <f t="shared" si="126"/>
        <v>0.99415546464056115</v>
      </c>
      <c r="AE396" s="119">
        <f t="shared" si="127"/>
        <v>0.64229222450815182</v>
      </c>
      <c r="AF396" s="119">
        <f t="shared" si="128"/>
        <v>0.2178974967226418</v>
      </c>
      <c r="AG396" s="119">
        <f t="shared" si="129"/>
        <v>0.28096407353492497</v>
      </c>
      <c r="AH396" s="119">
        <f t="shared" si="130"/>
        <v>0</v>
      </c>
      <c r="AI396" s="119">
        <f t="shared" si="131"/>
        <v>1.8181818181818167E-2</v>
      </c>
      <c r="AJ396" s="119">
        <f t="shared" si="132"/>
        <v>0</v>
      </c>
      <c r="AK396" s="119">
        <f t="shared" si="133"/>
        <v>0.9</v>
      </c>
      <c r="AL396" s="119">
        <f t="shared" si="134"/>
        <v>1</v>
      </c>
      <c r="AM396" s="119">
        <f t="shared" si="135"/>
        <v>0</v>
      </c>
      <c r="AN396" s="119">
        <f t="shared" si="136"/>
        <v>1</v>
      </c>
      <c r="AO396" s="119">
        <f t="shared" si="137"/>
        <v>0.5</v>
      </c>
      <c r="AP396" s="119">
        <f t="shared" si="138"/>
        <v>0.5</v>
      </c>
      <c r="AQ396" s="119">
        <f t="shared" si="139"/>
        <v>1</v>
      </c>
      <c r="AR396" s="119">
        <f t="shared" si="140"/>
        <v>0.30950373874388143</v>
      </c>
    </row>
    <row r="397" spans="1:44" ht="12.6" customHeight="1" x14ac:dyDescent="0.25">
      <c r="A397" s="114">
        <v>394</v>
      </c>
      <c r="B397" s="115">
        <v>320.06207999999998</v>
      </c>
      <c r="C397" s="115">
        <v>274.07328000000001</v>
      </c>
      <c r="D397" s="115">
        <v>109.05024</v>
      </c>
      <c r="E397" s="115">
        <v>54.749760000000002</v>
      </c>
      <c r="F397" s="115">
        <v>33.396480000000004</v>
      </c>
      <c r="G397" s="115">
        <v>0</v>
      </c>
      <c r="H397" s="115">
        <v>1.2480000000000002E-2</v>
      </c>
      <c r="I397" s="115">
        <v>16.960319999999999</v>
      </c>
      <c r="J397" s="115">
        <v>52.104000000000006</v>
      </c>
      <c r="K397" s="115">
        <v>53.36448</v>
      </c>
      <c r="L397" s="115">
        <v>121.056</v>
      </c>
      <c r="M397" s="115">
        <v>104</v>
      </c>
      <c r="N397" s="115">
        <v>37.44</v>
      </c>
      <c r="O397" s="115">
        <v>12.48</v>
      </c>
      <c r="P397" s="115">
        <v>16.224</v>
      </c>
      <c r="Q397" s="118">
        <v>15</v>
      </c>
      <c r="R397" s="116">
        <v>1</v>
      </c>
      <c r="S397" s="117">
        <v>9</v>
      </c>
      <c r="T397" s="117">
        <v>30</v>
      </c>
      <c r="U397" s="117">
        <v>1</v>
      </c>
      <c r="V397" s="113">
        <v>126.72</v>
      </c>
      <c r="X397" s="119">
        <f>($X$1-B397)/($X$1-$X$2)</f>
        <v>0.23819730458571434</v>
      </c>
      <c r="Y397" s="119">
        <f t="shared" si="121"/>
        <v>0.32882809005516617</v>
      </c>
      <c r="Z397" s="119">
        <f t="shared" si="122"/>
        <v>0.72404604277265572</v>
      </c>
      <c r="AA397" s="119">
        <f t="shared" si="123"/>
        <v>0.85129715004960105</v>
      </c>
      <c r="AB397" s="119">
        <f t="shared" si="124"/>
        <v>0.89142559517350639</v>
      </c>
      <c r="AC397" s="119">
        <f t="shared" si="125"/>
        <v>1</v>
      </c>
      <c r="AD397" s="119">
        <f t="shared" si="126"/>
        <v>0.99988310929281121</v>
      </c>
      <c r="AE397" s="119">
        <f t="shared" si="127"/>
        <v>0.7261571226234661</v>
      </c>
      <c r="AF397" s="119">
        <f t="shared" si="128"/>
        <v>0.36686512890942002</v>
      </c>
      <c r="AG397" s="119">
        <f t="shared" si="129"/>
        <v>0.453388814396255</v>
      </c>
      <c r="AH397" s="119">
        <f t="shared" si="130"/>
        <v>3.000000000000011E-2</v>
      </c>
      <c r="AI397" s="119">
        <f t="shared" si="131"/>
        <v>9.0909090909090953E-2</v>
      </c>
      <c r="AJ397" s="119">
        <f t="shared" si="132"/>
        <v>0.67272727272727273</v>
      </c>
      <c r="AK397" s="119">
        <f t="shared" si="133"/>
        <v>0.9</v>
      </c>
      <c r="AL397" s="119">
        <f t="shared" si="134"/>
        <v>0.87</v>
      </c>
      <c r="AM397" s="119">
        <f t="shared" si="135"/>
        <v>0.42857142857142855</v>
      </c>
      <c r="AN397" s="119">
        <f t="shared" si="136"/>
        <v>1</v>
      </c>
      <c r="AO397" s="119">
        <f t="shared" si="137"/>
        <v>0.5</v>
      </c>
      <c r="AP397" s="119">
        <f t="shared" si="138"/>
        <v>0.5</v>
      </c>
      <c r="AQ397" s="119">
        <f t="shared" si="139"/>
        <v>1</v>
      </c>
      <c r="AR397" s="119">
        <f t="shared" si="140"/>
        <v>0.33165246518822517</v>
      </c>
    </row>
    <row r="398" spans="1:44" ht="12.6" customHeight="1" x14ac:dyDescent="0.25">
      <c r="A398" s="114">
        <v>395</v>
      </c>
      <c r="B398" s="115">
        <v>301.99104</v>
      </c>
      <c r="C398" s="115">
        <v>120.8064</v>
      </c>
      <c r="D398" s="115">
        <v>54.936960000000006</v>
      </c>
      <c r="E398" s="115">
        <v>34.869120000000002</v>
      </c>
      <c r="F398" s="115">
        <v>24.68544</v>
      </c>
      <c r="G398" s="115">
        <v>1.23552</v>
      </c>
      <c r="H398" s="115">
        <v>8.0995200000000001</v>
      </c>
      <c r="I398" s="115">
        <v>55.798080000000006</v>
      </c>
      <c r="J398" s="115">
        <v>69.625919999999994</v>
      </c>
      <c r="K398" s="115">
        <v>71.747520000000009</v>
      </c>
      <c r="L398" s="115">
        <v>124.80000000000001</v>
      </c>
      <c r="M398" s="115">
        <v>20.8</v>
      </c>
      <c r="N398" s="115">
        <v>109.2</v>
      </c>
      <c r="O398" s="115">
        <v>12.48</v>
      </c>
      <c r="P398" s="115">
        <v>0</v>
      </c>
      <c r="Q398" s="118">
        <v>12</v>
      </c>
      <c r="R398" s="116">
        <v>1</v>
      </c>
      <c r="S398" s="117">
        <v>10</v>
      </c>
      <c r="T398" s="117">
        <v>30</v>
      </c>
      <c r="U398" s="117">
        <v>1</v>
      </c>
      <c r="V398" s="113">
        <v>120</v>
      </c>
      <c r="X398" s="119">
        <f>($X$1-B398)/($X$1-$X$2)</f>
        <v>0.28408126055752675</v>
      </c>
      <c r="Y398" s="119">
        <f t="shared" si="121"/>
        <v>0.72556035982307043</v>
      </c>
      <c r="Z398" s="119">
        <f t="shared" si="122"/>
        <v>0.89131460484107894</v>
      </c>
      <c r="AA398" s="119">
        <f t="shared" si="123"/>
        <v>0.92729134226193022</v>
      </c>
      <c r="AB398" s="119">
        <f t="shared" si="124"/>
        <v>0.93686928969812711</v>
      </c>
      <c r="AC398" s="119">
        <f t="shared" si="125"/>
        <v>0.98365257595772793</v>
      </c>
      <c r="AD398" s="119">
        <f t="shared" si="126"/>
        <v>0.92413793103448283</v>
      </c>
      <c r="AE398" s="119">
        <f t="shared" si="127"/>
        <v>9.8783173260826779E-2</v>
      </c>
      <c r="AF398" s="119">
        <f t="shared" si="128"/>
        <v>0.15322819776515398</v>
      </c>
      <c r="AG398" s="119">
        <f t="shared" si="129"/>
        <v>0.25936158499309286</v>
      </c>
      <c r="AH398" s="119">
        <f t="shared" si="130"/>
        <v>0</v>
      </c>
      <c r="AI398" s="119">
        <f t="shared" si="131"/>
        <v>0.81818181818181823</v>
      </c>
      <c r="AJ398" s="119">
        <f t="shared" si="132"/>
        <v>4.5454545454545477E-2</v>
      </c>
      <c r="AK398" s="119">
        <f t="shared" si="133"/>
        <v>0.9</v>
      </c>
      <c r="AL398" s="119">
        <f t="shared" si="134"/>
        <v>1</v>
      </c>
      <c r="AM398" s="119">
        <f t="shared" si="135"/>
        <v>0.8571428571428571</v>
      </c>
      <c r="AN398" s="119">
        <f t="shared" si="136"/>
        <v>1</v>
      </c>
      <c r="AO398" s="119">
        <f t="shared" si="137"/>
        <v>0.4</v>
      </c>
      <c r="AP398" s="119">
        <f t="shared" si="138"/>
        <v>0.5</v>
      </c>
      <c r="AQ398" s="119">
        <f t="shared" si="139"/>
        <v>1</v>
      </c>
      <c r="AR398" s="119">
        <f t="shared" si="140"/>
        <v>0.39693292207681713</v>
      </c>
    </row>
    <row r="399" spans="1:44" ht="12.6" customHeight="1" x14ac:dyDescent="0.25">
      <c r="A399" s="114">
        <v>396</v>
      </c>
      <c r="B399" s="115">
        <v>37.442160000000001</v>
      </c>
      <c r="C399" s="115">
        <v>23.954039999999999</v>
      </c>
      <c r="D399" s="115">
        <v>20.468159999999997</v>
      </c>
      <c r="E399" s="115">
        <v>32.407919999999997</v>
      </c>
      <c r="F399" s="115">
        <v>68.086439999999996</v>
      </c>
      <c r="G399" s="115">
        <v>36.73836</v>
      </c>
      <c r="H399" s="115">
        <v>38.833199999999998</v>
      </c>
      <c r="I399" s="115">
        <v>27.920159999999996</v>
      </c>
      <c r="J399" s="115">
        <v>34.693199999999997</v>
      </c>
      <c r="K399" s="115">
        <v>10.449359999999999</v>
      </c>
      <c r="L399" s="115">
        <v>66.239999999999995</v>
      </c>
      <c r="M399" s="115">
        <v>8.2799999999999994</v>
      </c>
      <c r="N399" s="115">
        <v>9.9359999999999999</v>
      </c>
      <c r="O399" s="115">
        <v>0</v>
      </c>
      <c r="P399" s="115">
        <v>82.8</v>
      </c>
      <c r="Q399" s="118">
        <v>12</v>
      </c>
      <c r="R399" s="116">
        <v>2</v>
      </c>
      <c r="S399" s="117">
        <v>8</v>
      </c>
      <c r="T399" s="117">
        <v>40</v>
      </c>
      <c r="U399" s="117">
        <v>1</v>
      </c>
      <c r="V399" s="113">
        <v>79.855999999999995</v>
      </c>
      <c r="X399" s="119">
        <f>($X$1-B399)/($X$1-$X$2)</f>
        <v>0.95579407632863345</v>
      </c>
      <c r="Y399" s="119">
        <f t="shared" si="121"/>
        <v>0.97626329456786431</v>
      </c>
      <c r="Z399" s="119">
        <f t="shared" si="122"/>
        <v>0.99786047698603231</v>
      </c>
      <c r="AA399" s="119">
        <f t="shared" si="123"/>
        <v>0.93669933445297571</v>
      </c>
      <c r="AB399" s="119">
        <f t="shared" si="124"/>
        <v>0.7104552465915559</v>
      </c>
      <c r="AC399" s="119">
        <f t="shared" si="125"/>
        <v>0.51390705975002537</v>
      </c>
      <c r="AD399" s="119">
        <f t="shared" si="126"/>
        <v>0.63627882929460955</v>
      </c>
      <c r="AE399" s="119">
        <f t="shared" si="127"/>
        <v>0.54911503509878323</v>
      </c>
      <c r="AF399" s="119">
        <f t="shared" si="128"/>
        <v>0.5791472236094638</v>
      </c>
      <c r="AG399" s="119">
        <f t="shared" si="129"/>
        <v>0.90634446444674854</v>
      </c>
      <c r="AH399" s="119">
        <f t="shared" si="130"/>
        <v>0.46923076923076934</v>
      </c>
      <c r="AI399" s="119">
        <f t="shared" si="131"/>
        <v>0.92762237762237765</v>
      </c>
      <c r="AJ399" s="119">
        <f t="shared" si="132"/>
        <v>0.91314685314685307</v>
      </c>
      <c r="AK399" s="119">
        <f t="shared" si="133"/>
        <v>1</v>
      </c>
      <c r="AL399" s="119">
        <f t="shared" si="134"/>
        <v>0.33653846153846162</v>
      </c>
      <c r="AM399" s="119">
        <f t="shared" si="135"/>
        <v>0.8571428571428571</v>
      </c>
      <c r="AN399" s="119">
        <f t="shared" si="136"/>
        <v>0.83333333333333337</v>
      </c>
      <c r="AO399" s="119">
        <f t="shared" si="137"/>
        <v>0.6</v>
      </c>
      <c r="AP399" s="119">
        <f t="shared" si="138"/>
        <v>0</v>
      </c>
      <c r="AQ399" s="119">
        <f t="shared" si="139"/>
        <v>1</v>
      </c>
      <c r="AR399" s="119">
        <f t="shared" si="140"/>
        <v>0.78690593715652501</v>
      </c>
    </row>
    <row r="400" spans="1:44" ht="12.6" customHeight="1" x14ac:dyDescent="0.25">
      <c r="A400" s="114">
        <v>397</v>
      </c>
      <c r="B400" s="115">
        <v>20.73312</v>
      </c>
      <c r="C400" s="115">
        <v>15.301439999999999</v>
      </c>
      <c r="D400" s="115">
        <v>27.580680000000001</v>
      </c>
      <c r="E400" s="115">
        <v>62.464320000000001</v>
      </c>
      <c r="F400" s="115">
        <v>135.52704</v>
      </c>
      <c r="G400" s="115">
        <v>39.238919999999993</v>
      </c>
      <c r="H400" s="115">
        <v>70.835399999999993</v>
      </c>
      <c r="I400" s="115">
        <v>34.651800000000001</v>
      </c>
      <c r="J400" s="115">
        <v>16.452359999999999</v>
      </c>
      <c r="K400" s="115">
        <v>1.6311599999999999</v>
      </c>
      <c r="L400" s="115">
        <v>0</v>
      </c>
      <c r="M400" s="115">
        <v>11.592000000000001</v>
      </c>
      <c r="N400" s="115">
        <v>28.979999999999997</v>
      </c>
      <c r="O400" s="115">
        <v>41.4</v>
      </c>
      <c r="P400" s="115">
        <v>24.839999999999996</v>
      </c>
      <c r="Q400" s="118">
        <v>11</v>
      </c>
      <c r="R400" s="116">
        <v>2</v>
      </c>
      <c r="S400" s="117">
        <v>8</v>
      </c>
      <c r="T400" s="117">
        <v>40</v>
      </c>
      <c r="U400" s="117">
        <v>1</v>
      </c>
      <c r="V400" s="113">
        <v>79.349999999999994</v>
      </c>
      <c r="X400" s="119">
        <f>($X$1-B400)/($X$1-$X$2)</f>
        <v>0.99821979480921086</v>
      </c>
      <c r="Y400" s="119">
        <f t="shared" si="121"/>
        <v>0.99866060334973406</v>
      </c>
      <c r="Z400" s="119">
        <f t="shared" si="122"/>
        <v>0.97587509755453405</v>
      </c>
      <c r="AA400" s="119">
        <f t="shared" si="123"/>
        <v>0.82180807145487045</v>
      </c>
      <c r="AB400" s="119">
        <f t="shared" si="124"/>
        <v>0.35863158088032759</v>
      </c>
      <c r="AC400" s="119">
        <f t="shared" si="125"/>
        <v>0.48082162635910991</v>
      </c>
      <c r="AD400" s="119">
        <f t="shared" si="126"/>
        <v>0.33653846153846162</v>
      </c>
      <c r="AE400" s="119">
        <f t="shared" si="127"/>
        <v>0.44037406825395187</v>
      </c>
      <c r="AF400" s="119">
        <f t="shared" si="128"/>
        <v>0.801549624664461</v>
      </c>
      <c r="AG400" s="119">
        <f t="shared" si="129"/>
        <v>0.99941780347679821</v>
      </c>
      <c r="AH400" s="119">
        <f t="shared" si="130"/>
        <v>1</v>
      </c>
      <c r="AI400" s="119">
        <f t="shared" si="131"/>
        <v>0.89867132867132871</v>
      </c>
      <c r="AJ400" s="119">
        <f t="shared" si="132"/>
        <v>0.74667832167832182</v>
      </c>
      <c r="AK400" s="119">
        <f t="shared" si="133"/>
        <v>0.66826923076923073</v>
      </c>
      <c r="AL400" s="119">
        <f t="shared" si="134"/>
        <v>0.8009615384615385</v>
      </c>
      <c r="AM400" s="119">
        <f t="shared" si="135"/>
        <v>1</v>
      </c>
      <c r="AN400" s="119">
        <f t="shared" si="136"/>
        <v>0.83333333333333337</v>
      </c>
      <c r="AO400" s="119">
        <f t="shared" si="137"/>
        <v>0.6</v>
      </c>
      <c r="AP400" s="119">
        <f t="shared" si="138"/>
        <v>0</v>
      </c>
      <c r="AQ400" s="119">
        <f t="shared" si="139"/>
        <v>1</v>
      </c>
      <c r="AR400" s="119">
        <f t="shared" si="140"/>
        <v>0.79182140013057667</v>
      </c>
    </row>
    <row r="401" spans="1:44" ht="12.6" customHeight="1" x14ac:dyDescent="0.25">
      <c r="A401" s="114">
        <v>398</v>
      </c>
      <c r="B401" s="115">
        <v>22.438800000000001</v>
      </c>
      <c r="C401" s="115">
        <v>16.26192</v>
      </c>
      <c r="D401" s="115">
        <v>31.19904</v>
      </c>
      <c r="E401" s="115">
        <v>58.365719999999989</v>
      </c>
      <c r="F401" s="115">
        <v>104.75028</v>
      </c>
      <c r="G401" s="115">
        <v>50.143680000000003</v>
      </c>
      <c r="H401" s="115">
        <v>51.435359999999996</v>
      </c>
      <c r="I401" s="115">
        <v>35.943480000000001</v>
      </c>
      <c r="J401" s="115">
        <v>18.240840000000002</v>
      </c>
      <c r="K401" s="115">
        <v>8.8264800000000001</v>
      </c>
      <c r="L401" s="115">
        <v>12.419999999999998</v>
      </c>
      <c r="M401" s="115">
        <v>8.2799999999999994</v>
      </c>
      <c r="N401" s="115">
        <v>37.26</v>
      </c>
      <c r="O401" s="115">
        <v>57.959999999999994</v>
      </c>
      <c r="P401" s="115">
        <v>74.52</v>
      </c>
      <c r="Q401" s="118">
        <v>12</v>
      </c>
      <c r="R401" s="116">
        <v>3</v>
      </c>
      <c r="S401" s="117">
        <v>8</v>
      </c>
      <c r="T401" s="117">
        <v>40</v>
      </c>
      <c r="U401" s="117">
        <v>1</v>
      </c>
      <c r="V401" s="113">
        <v>70.149999999999991</v>
      </c>
      <c r="X401" s="119">
        <f>($X$1-B401)/($X$1-$X$2)</f>
        <v>0.99388892364617865</v>
      </c>
      <c r="Y401" s="119">
        <f t="shared" si="121"/>
        <v>0.99617439491078974</v>
      </c>
      <c r="Z401" s="119">
        <f t="shared" si="122"/>
        <v>0.96469045167378353</v>
      </c>
      <c r="AA401" s="119">
        <f t="shared" si="123"/>
        <v>0.83747506186370302</v>
      </c>
      <c r="AB401" s="119">
        <f t="shared" si="124"/>
        <v>0.5191875741827997</v>
      </c>
      <c r="AC401" s="119">
        <f t="shared" si="125"/>
        <v>0.33653846153846145</v>
      </c>
      <c r="AD401" s="119">
        <f t="shared" si="126"/>
        <v>0.51824394191431022</v>
      </c>
      <c r="AE401" s="119">
        <f t="shared" si="127"/>
        <v>0.41950864288151191</v>
      </c>
      <c r="AF401" s="119">
        <f t="shared" si="128"/>
        <v>0.77974348820151063</v>
      </c>
      <c r="AG401" s="119">
        <f t="shared" si="129"/>
        <v>0.92347345454054175</v>
      </c>
      <c r="AH401" s="119">
        <f t="shared" si="130"/>
        <v>0.90048076923076925</v>
      </c>
      <c r="AI401" s="119">
        <f t="shared" si="131"/>
        <v>0.92762237762237765</v>
      </c>
      <c r="AJ401" s="119">
        <f t="shared" si="132"/>
        <v>0.67430069930069936</v>
      </c>
      <c r="AK401" s="119">
        <f t="shared" si="133"/>
        <v>0.53557692307692317</v>
      </c>
      <c r="AL401" s="119">
        <f t="shared" si="134"/>
        <v>0.40288461538461545</v>
      </c>
      <c r="AM401" s="119">
        <f t="shared" si="135"/>
        <v>0.8571428571428571</v>
      </c>
      <c r="AN401" s="119">
        <f t="shared" si="136"/>
        <v>0.66666666666666663</v>
      </c>
      <c r="AO401" s="119">
        <f t="shared" si="137"/>
        <v>0.6</v>
      </c>
      <c r="AP401" s="119">
        <f t="shared" si="138"/>
        <v>0</v>
      </c>
      <c r="AQ401" s="119">
        <f t="shared" si="139"/>
        <v>1</v>
      </c>
      <c r="AR401" s="119">
        <f t="shared" si="140"/>
        <v>0.88119345420424433</v>
      </c>
    </row>
    <row r="402" spans="1:44" ht="12.6" customHeight="1" x14ac:dyDescent="0.25">
      <c r="A402" s="114">
        <v>399</v>
      </c>
      <c r="B402" s="115">
        <v>27.59</v>
      </c>
      <c r="C402" s="115">
        <v>24.22</v>
      </c>
      <c r="D402" s="115">
        <v>37.47</v>
      </c>
      <c r="E402" s="115">
        <v>78.760000000000005</v>
      </c>
      <c r="F402" s="115">
        <v>135.46</v>
      </c>
      <c r="G402" s="115">
        <v>42.38</v>
      </c>
      <c r="H402" s="115">
        <v>29.11</v>
      </c>
      <c r="I402" s="115">
        <v>37.630000000000003</v>
      </c>
      <c r="J402" s="115">
        <v>9.49</v>
      </c>
      <c r="K402" s="115">
        <v>5.24</v>
      </c>
      <c r="L402" s="115">
        <v>0</v>
      </c>
      <c r="M402" s="115">
        <v>20</v>
      </c>
      <c r="N402" s="115">
        <v>0</v>
      </c>
      <c r="O402" s="115">
        <v>100</v>
      </c>
      <c r="P402" s="115">
        <v>75</v>
      </c>
      <c r="Q402" s="118">
        <v>12</v>
      </c>
      <c r="R402" s="116">
        <v>1</v>
      </c>
      <c r="S402" s="117">
        <v>12</v>
      </c>
      <c r="T402" s="117">
        <v>20</v>
      </c>
      <c r="U402" s="117">
        <v>1</v>
      </c>
      <c r="V402" s="113">
        <v>109.00000000000001</v>
      </c>
      <c r="X402" s="119">
        <f>($X$1-B402)/($X$1-$X$2)</f>
        <v>0.98080957492015075</v>
      </c>
      <c r="Y402" s="119">
        <f t="shared" si="121"/>
        <v>0.97557485545781364</v>
      </c>
      <c r="Z402" s="119">
        <f t="shared" si="122"/>
        <v>0.94530640284161882</v>
      </c>
      <c r="AA402" s="119">
        <f t="shared" si="123"/>
        <v>0.75951746923328156</v>
      </c>
      <c r="AB402" s="119">
        <f t="shared" si="124"/>
        <v>0.35898131469866962</v>
      </c>
      <c r="AC402" s="119">
        <f t="shared" si="125"/>
        <v>0.43926133861734912</v>
      </c>
      <c r="AD402" s="119">
        <f t="shared" si="126"/>
        <v>0.72734867898514888</v>
      </c>
      <c r="AE402" s="119">
        <f t="shared" si="127"/>
        <v>0.39226508627373946</v>
      </c>
      <c r="AF402" s="119">
        <f t="shared" si="128"/>
        <v>0.88643856514139463</v>
      </c>
      <c r="AG402" s="119">
        <f t="shared" si="129"/>
        <v>0.96132762761038515</v>
      </c>
      <c r="AH402" s="119">
        <f t="shared" si="130"/>
        <v>1</v>
      </c>
      <c r="AI402" s="119">
        <f t="shared" si="131"/>
        <v>0.82517482517482521</v>
      </c>
      <c r="AJ402" s="119">
        <f t="shared" si="132"/>
        <v>1</v>
      </c>
      <c r="AK402" s="119">
        <f t="shared" si="133"/>
        <v>0.19871794871794879</v>
      </c>
      <c r="AL402" s="119">
        <f t="shared" si="134"/>
        <v>0.39903846153846162</v>
      </c>
      <c r="AM402" s="119">
        <f t="shared" si="135"/>
        <v>0.8571428571428571</v>
      </c>
      <c r="AN402" s="119">
        <f t="shared" si="136"/>
        <v>1</v>
      </c>
      <c r="AO402" s="119">
        <f t="shared" si="137"/>
        <v>0.2</v>
      </c>
      <c r="AP402" s="119">
        <f t="shared" si="138"/>
        <v>1</v>
      </c>
      <c r="AQ402" s="119">
        <f t="shared" si="139"/>
        <v>1</v>
      </c>
      <c r="AR402" s="119">
        <f t="shared" si="140"/>
        <v>0.50379081281707172</v>
      </c>
    </row>
    <row r="403" spans="1:44" ht="12.6" customHeight="1" x14ac:dyDescent="0.25">
      <c r="A403" s="114">
        <v>400</v>
      </c>
      <c r="B403" s="115">
        <v>234.14</v>
      </c>
      <c r="C403" s="115">
        <v>225.95</v>
      </c>
      <c r="D403" s="115">
        <v>101.15</v>
      </c>
      <c r="E403" s="115">
        <v>44.95</v>
      </c>
      <c r="F403" s="115">
        <v>31.01</v>
      </c>
      <c r="G403" s="115">
        <v>0</v>
      </c>
      <c r="H403" s="115">
        <v>0</v>
      </c>
      <c r="I403" s="115">
        <v>10.88</v>
      </c>
      <c r="J403" s="115">
        <v>38.43</v>
      </c>
      <c r="K403" s="115">
        <v>37.96</v>
      </c>
      <c r="L403" s="115">
        <v>100</v>
      </c>
      <c r="M403" s="115">
        <v>99</v>
      </c>
      <c r="N403" s="115">
        <v>10</v>
      </c>
      <c r="O403" s="115">
        <v>10</v>
      </c>
      <c r="P403" s="115">
        <v>20</v>
      </c>
      <c r="Q403" s="118">
        <v>12</v>
      </c>
      <c r="R403" s="116">
        <v>5</v>
      </c>
      <c r="S403" s="117">
        <v>8</v>
      </c>
      <c r="T403" s="117">
        <v>20</v>
      </c>
      <c r="U403" s="117">
        <v>1</v>
      </c>
      <c r="V403" s="113">
        <v>78.916000000000011</v>
      </c>
      <c r="X403" s="119">
        <f>($X$1-B403)/($X$1-$X$2)</f>
        <v>0.45636100383747563</v>
      </c>
      <c r="Y403" s="119">
        <f t="shared" si="121"/>
        <v>0.45339549889833175</v>
      </c>
      <c r="Z403" s="119">
        <f t="shared" si="122"/>
        <v>0.74846632897218823</v>
      </c>
      <c r="AA403" s="119">
        <f t="shared" si="123"/>
        <v>0.88875695240378572</v>
      </c>
      <c r="AB403" s="119">
        <f t="shared" si="124"/>
        <v>0.90387536788825884</v>
      </c>
      <c r="AC403" s="119">
        <f t="shared" si="125"/>
        <v>1</v>
      </c>
      <c r="AD403" s="119">
        <f t="shared" si="126"/>
        <v>1</v>
      </c>
      <c r="AE403" s="119">
        <f t="shared" si="127"/>
        <v>0.82437685444601816</v>
      </c>
      <c r="AF403" s="119">
        <f t="shared" si="128"/>
        <v>0.53358609307697114</v>
      </c>
      <c r="AG403" s="119">
        <f t="shared" si="129"/>
        <v>0.61597827592146637</v>
      </c>
      <c r="AH403" s="119">
        <f t="shared" si="130"/>
        <v>0.19871794871794879</v>
      </c>
      <c r="AI403" s="119">
        <f t="shared" si="131"/>
        <v>0.13461538461538466</v>
      </c>
      <c r="AJ403" s="119">
        <f t="shared" si="132"/>
        <v>0.91258741258741261</v>
      </c>
      <c r="AK403" s="119">
        <f t="shared" si="133"/>
        <v>0.91987179487179493</v>
      </c>
      <c r="AL403" s="119">
        <f t="shared" si="134"/>
        <v>0.83974358974358976</v>
      </c>
      <c r="AM403" s="119">
        <f t="shared" si="135"/>
        <v>0.8571428571428571</v>
      </c>
      <c r="AN403" s="119">
        <f t="shared" si="136"/>
        <v>0.33333333333333331</v>
      </c>
      <c r="AO403" s="119">
        <f t="shared" si="137"/>
        <v>0.6</v>
      </c>
      <c r="AP403" s="119">
        <f t="shared" si="138"/>
        <v>1</v>
      </c>
      <c r="AQ403" s="119">
        <f t="shared" si="139"/>
        <v>1</v>
      </c>
      <c r="AR403" s="119">
        <f t="shared" si="140"/>
        <v>0.79603742963796476</v>
      </c>
    </row>
    <row r="404" spans="1:44" ht="12.6" customHeight="1" x14ac:dyDescent="0.25">
      <c r="A404" s="114">
        <v>401</v>
      </c>
      <c r="B404" s="115">
        <v>263.95</v>
      </c>
      <c r="C404" s="115">
        <v>238.63</v>
      </c>
      <c r="D404" s="115">
        <v>113.47</v>
      </c>
      <c r="E404" s="115">
        <v>47.72</v>
      </c>
      <c r="F404" s="115">
        <v>23.75</v>
      </c>
      <c r="G404" s="115">
        <v>0</v>
      </c>
      <c r="H404" s="115">
        <v>0</v>
      </c>
      <c r="I404" s="115">
        <v>1.91</v>
      </c>
      <c r="J404" s="115">
        <v>33.880000000000003</v>
      </c>
      <c r="K404" s="115">
        <v>47.47</v>
      </c>
      <c r="L404" s="115">
        <v>100</v>
      </c>
      <c r="M404" s="115">
        <v>100</v>
      </c>
      <c r="N404" s="115">
        <v>50</v>
      </c>
      <c r="O404" s="115">
        <v>20</v>
      </c>
      <c r="P404" s="115">
        <v>5</v>
      </c>
      <c r="Q404" s="118">
        <v>12</v>
      </c>
      <c r="R404" s="116">
        <v>6</v>
      </c>
      <c r="S404" s="117">
        <v>8</v>
      </c>
      <c r="T404" s="117">
        <v>20</v>
      </c>
      <c r="U404" s="117">
        <v>1</v>
      </c>
      <c r="V404" s="113">
        <v>84.257000000000005</v>
      </c>
      <c r="X404" s="119">
        <f>($X$1-B404)/($X$1-$X$2)</f>
        <v>0.38067079854106051</v>
      </c>
      <c r="Y404" s="119">
        <f t="shared" si="121"/>
        <v>0.42057324022994214</v>
      </c>
      <c r="Z404" s="119">
        <f t="shared" si="122"/>
        <v>0.71038420412810244</v>
      </c>
      <c r="AA404" s="119">
        <f t="shared" si="123"/>
        <v>0.87816856528807141</v>
      </c>
      <c r="AB404" s="119">
        <f t="shared" si="124"/>
        <v>0.94174928676002923</v>
      </c>
      <c r="AC404" s="119">
        <f t="shared" si="125"/>
        <v>1</v>
      </c>
      <c r="AD404" s="119">
        <f t="shared" si="126"/>
        <v>1</v>
      </c>
      <c r="AE404" s="119">
        <f t="shared" si="127"/>
        <v>0.9692756417546291</v>
      </c>
      <c r="AF404" s="119">
        <f t="shared" si="128"/>
        <v>0.58906220737873771</v>
      </c>
      <c r="AG404" s="119">
        <f t="shared" si="129"/>
        <v>0.51560320457178366</v>
      </c>
      <c r="AH404" s="119">
        <f t="shared" si="130"/>
        <v>0.19871794871794879</v>
      </c>
      <c r="AI404" s="119">
        <f t="shared" si="131"/>
        <v>0.12587412587412591</v>
      </c>
      <c r="AJ404" s="119">
        <f t="shared" si="132"/>
        <v>0.56293706293706292</v>
      </c>
      <c r="AK404" s="119">
        <f t="shared" si="133"/>
        <v>0.83974358974358976</v>
      </c>
      <c r="AL404" s="119">
        <f t="shared" si="134"/>
        <v>0.95993589743589747</v>
      </c>
      <c r="AM404" s="119">
        <f t="shared" si="135"/>
        <v>0.8571428571428571</v>
      </c>
      <c r="AN404" s="119">
        <f t="shared" si="136"/>
        <v>0.16666666666666666</v>
      </c>
      <c r="AO404" s="119">
        <f t="shared" si="137"/>
        <v>0.6</v>
      </c>
      <c r="AP404" s="119">
        <f t="shared" si="138"/>
        <v>1</v>
      </c>
      <c r="AQ404" s="119">
        <f t="shared" si="139"/>
        <v>1</v>
      </c>
      <c r="AR404" s="119">
        <f t="shared" si="140"/>
        <v>0.74415306650671931</v>
      </c>
    </row>
    <row r="405" spans="1:44" ht="12.6" customHeight="1" x14ac:dyDescent="0.25">
      <c r="A405" s="114">
        <v>402</v>
      </c>
      <c r="B405" s="115">
        <v>22.844520000000003</v>
      </c>
      <c r="C405" s="115">
        <v>20.05416</v>
      </c>
      <c r="D405" s="115">
        <v>31.025159999999996</v>
      </c>
      <c r="E405" s="115">
        <v>65.213280000000012</v>
      </c>
      <c r="F405" s="115">
        <v>112.16088000000001</v>
      </c>
      <c r="G405" s="115">
        <v>35.09064</v>
      </c>
      <c r="H405" s="115">
        <v>24.103079999999999</v>
      </c>
      <c r="I405" s="115">
        <v>31.157640000000001</v>
      </c>
      <c r="J405" s="115">
        <v>7.8577199999999996</v>
      </c>
      <c r="K405" s="115">
        <v>4.3387199999999995</v>
      </c>
      <c r="L405" s="115">
        <v>0</v>
      </c>
      <c r="M405" s="115">
        <v>16.559999999999999</v>
      </c>
      <c r="N405" s="115">
        <v>0</v>
      </c>
      <c r="O405" s="115">
        <v>82.8</v>
      </c>
      <c r="P405" s="115">
        <v>62.099999999999994</v>
      </c>
      <c r="Q405" s="118">
        <v>12</v>
      </c>
      <c r="R405" s="116">
        <v>1</v>
      </c>
      <c r="S405" s="117">
        <v>8</v>
      </c>
      <c r="T405" s="117">
        <v>40</v>
      </c>
      <c r="U405" s="117">
        <v>1</v>
      </c>
      <c r="V405" s="113">
        <v>92</v>
      </c>
      <c r="X405" s="119">
        <f>($X$1-B405)/($X$1-$X$2)</f>
        <v>0.99285876497147685</v>
      </c>
      <c r="Y405" s="119">
        <f t="shared" si="121"/>
        <v>0.98635815814323335</v>
      </c>
      <c r="Z405" s="119">
        <f t="shared" si="122"/>
        <v>0.96522792893578768</v>
      </c>
      <c r="AA405" s="119">
        <f t="shared" si="123"/>
        <v>0.8113001102109666</v>
      </c>
      <c r="AB405" s="119">
        <f t="shared" si="124"/>
        <v>0.48052800625013559</v>
      </c>
      <c r="AC405" s="119">
        <f t="shared" si="125"/>
        <v>0.5357083883751651</v>
      </c>
      <c r="AD405" s="119">
        <f t="shared" si="126"/>
        <v>0.7742447061997032</v>
      </c>
      <c r="AE405" s="119">
        <f t="shared" si="127"/>
        <v>0.4968177189409369</v>
      </c>
      <c r="AF405" s="119">
        <f t="shared" si="128"/>
        <v>0.90634022488919408</v>
      </c>
      <c r="AG405" s="119">
        <f t="shared" si="129"/>
        <v>0.97084035571827598</v>
      </c>
      <c r="AH405" s="119">
        <f t="shared" si="130"/>
        <v>1</v>
      </c>
      <c r="AI405" s="119">
        <f t="shared" si="131"/>
        <v>0.85524475524475518</v>
      </c>
      <c r="AJ405" s="119">
        <f t="shared" si="132"/>
        <v>1</v>
      </c>
      <c r="AK405" s="119">
        <f t="shared" si="133"/>
        <v>0.33653846153846162</v>
      </c>
      <c r="AL405" s="119">
        <f t="shared" si="134"/>
        <v>0.50240384615384626</v>
      </c>
      <c r="AM405" s="119">
        <f t="shared" si="135"/>
        <v>0.8571428571428571</v>
      </c>
      <c r="AN405" s="119">
        <f t="shared" si="136"/>
        <v>1</v>
      </c>
      <c r="AO405" s="119">
        <f t="shared" si="137"/>
        <v>0.6</v>
      </c>
      <c r="AP405" s="119">
        <f t="shared" si="138"/>
        <v>0</v>
      </c>
      <c r="AQ405" s="119">
        <f t="shared" si="139"/>
        <v>1</v>
      </c>
      <c r="AR405" s="119">
        <f t="shared" si="140"/>
        <v>0.66893482577928365</v>
      </c>
    </row>
    <row r="406" spans="1:44" ht="12.6" customHeight="1" x14ac:dyDescent="0.25">
      <c r="A406" s="114">
        <v>403</v>
      </c>
      <c r="B406" s="115">
        <v>82.01339999999999</v>
      </c>
      <c r="C406" s="115">
        <v>33.492600000000003</v>
      </c>
      <c r="D406" s="115">
        <v>21.652200000000001</v>
      </c>
      <c r="E406" s="115">
        <v>18.207719999999998</v>
      </c>
      <c r="F406" s="115">
        <v>51.435359999999996</v>
      </c>
      <c r="G406" s="115">
        <v>5.7794400000000001</v>
      </c>
      <c r="H406" s="115">
        <v>27.125279999999997</v>
      </c>
      <c r="I406" s="115">
        <v>27.37368</v>
      </c>
      <c r="J406" s="115">
        <v>54.532080000000001</v>
      </c>
      <c r="K406" s="115">
        <v>22.322880000000001</v>
      </c>
      <c r="L406" s="115">
        <v>24.839999999999996</v>
      </c>
      <c r="M406" s="115">
        <v>74.52</v>
      </c>
      <c r="N406" s="115">
        <v>0</v>
      </c>
      <c r="O406" s="115">
        <v>12.419999999999998</v>
      </c>
      <c r="P406" s="115">
        <v>33.119999999999997</v>
      </c>
      <c r="Q406" s="118">
        <v>12</v>
      </c>
      <c r="R406" s="116">
        <v>2</v>
      </c>
      <c r="S406" s="117">
        <v>7</v>
      </c>
      <c r="T406" s="117">
        <v>40</v>
      </c>
      <c r="U406" s="117">
        <v>1</v>
      </c>
      <c r="V406" s="113">
        <v>72.449999999999989</v>
      </c>
      <c r="X406" s="119">
        <f>($X$1-B406)/($X$1-$X$2)</f>
        <v>0.84262378763638957</v>
      </c>
      <c r="Y406" s="119">
        <f t="shared" si="121"/>
        <v>0.95157267282938229</v>
      </c>
      <c r="Z406" s="119">
        <f t="shared" si="122"/>
        <v>0.99420051277333821</v>
      </c>
      <c r="AA406" s="119">
        <f t="shared" si="123"/>
        <v>0.99097991738458746</v>
      </c>
      <c r="AB406" s="119">
        <f t="shared" si="124"/>
        <v>0.79732048805813427</v>
      </c>
      <c r="AC406" s="119">
        <f t="shared" si="125"/>
        <v>0.92353101818920846</v>
      </c>
      <c r="AD406" s="119">
        <f t="shared" si="126"/>
        <v>0.74593804792518992</v>
      </c>
      <c r="AE406" s="119">
        <f t="shared" si="127"/>
        <v>0.55794271506404625</v>
      </c>
      <c r="AF406" s="119">
        <f t="shared" si="128"/>
        <v>0.33726063580747861</v>
      </c>
      <c r="AG406" s="119">
        <f t="shared" si="129"/>
        <v>0.78102317978093527</v>
      </c>
      <c r="AH406" s="119">
        <f t="shared" si="130"/>
        <v>0.8009615384615385</v>
      </c>
      <c r="AI406" s="119">
        <f t="shared" si="131"/>
        <v>0.34860139860139866</v>
      </c>
      <c r="AJ406" s="119">
        <f t="shared" si="132"/>
        <v>1</v>
      </c>
      <c r="AK406" s="119">
        <f t="shared" si="133"/>
        <v>0.90048076923076925</v>
      </c>
      <c r="AL406" s="119">
        <f t="shared" si="134"/>
        <v>0.73461538461538456</v>
      </c>
      <c r="AM406" s="119">
        <f t="shared" si="135"/>
        <v>0.8571428571428571</v>
      </c>
      <c r="AN406" s="119">
        <f t="shared" si="136"/>
        <v>0.83333333333333337</v>
      </c>
      <c r="AO406" s="119">
        <f t="shared" si="137"/>
        <v>0.7</v>
      </c>
      <c r="AP406" s="119">
        <f t="shared" si="138"/>
        <v>0</v>
      </c>
      <c r="AQ406" s="119">
        <f t="shared" si="139"/>
        <v>1</v>
      </c>
      <c r="AR406" s="119">
        <f t="shared" si="140"/>
        <v>0.85885044068582739</v>
      </c>
    </row>
    <row r="407" spans="1:44" ht="12.6" customHeight="1" x14ac:dyDescent="0.25">
      <c r="A407" s="114">
        <v>404</v>
      </c>
      <c r="B407" s="115">
        <v>274.58964000000003</v>
      </c>
      <c r="C407" s="115">
        <v>197.23787999999999</v>
      </c>
      <c r="D407" s="115">
        <v>166.49424000000002</v>
      </c>
      <c r="E407" s="115">
        <v>81.193680000000001</v>
      </c>
      <c r="F407" s="115">
        <v>28.582560000000001</v>
      </c>
      <c r="G407" s="115">
        <v>0</v>
      </c>
      <c r="H407" s="115">
        <v>0</v>
      </c>
      <c r="I407" s="115">
        <v>0.11592000000000001</v>
      </c>
      <c r="J407" s="115">
        <v>12.37032</v>
      </c>
      <c r="K407" s="115">
        <v>41.4</v>
      </c>
      <c r="L407" s="115">
        <v>82.8</v>
      </c>
      <c r="M407" s="115">
        <v>82.8</v>
      </c>
      <c r="N407" s="115">
        <v>82.8</v>
      </c>
      <c r="O407" s="115">
        <v>77.500799999999984</v>
      </c>
      <c r="P407" s="115">
        <v>15.5664</v>
      </c>
      <c r="Q407" s="118">
        <v>18</v>
      </c>
      <c r="R407" s="116">
        <v>1</v>
      </c>
      <c r="S407" s="117">
        <v>4</v>
      </c>
      <c r="T407" s="117">
        <v>40</v>
      </c>
      <c r="U407" s="117">
        <v>3</v>
      </c>
      <c r="V407" s="113">
        <v>108.836</v>
      </c>
      <c r="X407" s="119">
        <f>($X$1-B407)/($X$1-$X$2)</f>
        <v>0.35365581914220262</v>
      </c>
      <c r="Y407" s="119">
        <f t="shared" si="121"/>
        <v>0.52771699965210472</v>
      </c>
      <c r="Z407" s="119">
        <f t="shared" si="122"/>
        <v>0.54648195352398132</v>
      </c>
      <c r="AA407" s="119">
        <f t="shared" si="123"/>
        <v>0.75021467285935683</v>
      </c>
      <c r="AB407" s="119">
        <f t="shared" si="124"/>
        <v>0.91653882045383595</v>
      </c>
      <c r="AC407" s="119">
        <f t="shared" si="125"/>
        <v>1</v>
      </c>
      <c r="AD407" s="119">
        <f t="shared" si="126"/>
        <v>1</v>
      </c>
      <c r="AE407" s="119">
        <f t="shared" si="127"/>
        <v>0.99825669151322793</v>
      </c>
      <c r="AF407" s="119">
        <f t="shared" si="128"/>
        <v>0.85132011205443525</v>
      </c>
      <c r="AG407" s="119">
        <f t="shared" si="129"/>
        <v>0.57967015337226457</v>
      </c>
      <c r="AH407" s="119">
        <f t="shared" si="130"/>
        <v>0.33653846153846162</v>
      </c>
      <c r="AI407" s="119">
        <f t="shared" si="131"/>
        <v>0.27622377622377631</v>
      </c>
      <c r="AJ407" s="119">
        <f t="shared" si="132"/>
        <v>0.27622377622377631</v>
      </c>
      <c r="AK407" s="119">
        <f t="shared" si="133"/>
        <v>0.37900000000000017</v>
      </c>
      <c r="AL407" s="119">
        <f t="shared" si="134"/>
        <v>0.8752692307692308</v>
      </c>
      <c r="AM407" s="119">
        <f t="shared" si="135"/>
        <v>0</v>
      </c>
      <c r="AN407" s="119">
        <f t="shared" si="136"/>
        <v>1</v>
      </c>
      <c r="AO407" s="119">
        <f t="shared" si="137"/>
        <v>1</v>
      </c>
      <c r="AP407" s="119">
        <f t="shared" si="138"/>
        <v>0</v>
      </c>
      <c r="AQ407" s="119">
        <f t="shared" si="139"/>
        <v>0</v>
      </c>
      <c r="AR407" s="119">
        <f t="shared" si="140"/>
        <v>0.50538396682447206</v>
      </c>
    </row>
    <row r="408" spans="1:44" ht="12.6" customHeight="1" x14ac:dyDescent="0.25">
      <c r="A408" s="114">
        <v>405</v>
      </c>
      <c r="B408" s="115">
        <v>34.432319999999997</v>
      </c>
      <c r="C408" s="115">
        <v>30.226559999999996</v>
      </c>
      <c r="D408" s="115">
        <v>46.762560000000001</v>
      </c>
      <c r="E408" s="115">
        <v>98.292479999999998</v>
      </c>
      <c r="F408" s="115">
        <v>169.05408</v>
      </c>
      <c r="G408" s="115">
        <v>52.890240000000006</v>
      </c>
      <c r="H408" s="115">
        <v>36.329279999999997</v>
      </c>
      <c r="I408" s="115">
        <v>46.962240000000001</v>
      </c>
      <c r="J408" s="115">
        <v>11.84352</v>
      </c>
      <c r="K408" s="115">
        <v>6.5395200000000004</v>
      </c>
      <c r="L408" s="115">
        <v>10.4</v>
      </c>
      <c r="M408" s="115">
        <v>31.200000000000003</v>
      </c>
      <c r="N408" s="115">
        <v>6.24</v>
      </c>
      <c r="O408" s="115">
        <v>124.80000000000001</v>
      </c>
      <c r="P408" s="115">
        <v>93.600000000000009</v>
      </c>
      <c r="Q408" s="118">
        <v>15</v>
      </c>
      <c r="R408" s="116">
        <v>1</v>
      </c>
      <c r="S408" s="117">
        <v>12</v>
      </c>
      <c r="T408" s="117">
        <v>30</v>
      </c>
      <c r="U408" s="117">
        <v>3</v>
      </c>
      <c r="V408" s="113">
        <v>125</v>
      </c>
      <c r="X408" s="119">
        <f>($X$1-B408)/($X$1-$X$2)</f>
        <v>0.96343632414847113</v>
      </c>
      <c r="Y408" s="119">
        <f t="shared" si="121"/>
        <v>0.96002683763232444</v>
      </c>
      <c r="Z408" s="119">
        <f t="shared" si="122"/>
        <v>0.91658234196165478</v>
      </c>
      <c r="AA408" s="119">
        <f t="shared" si="123"/>
        <v>0.68485412642824728</v>
      </c>
      <c r="AB408" s="119">
        <f t="shared" si="124"/>
        <v>0.18372794548492805</v>
      </c>
      <c r="AC408" s="119">
        <f t="shared" si="125"/>
        <v>0.30019815059445171</v>
      </c>
      <c r="AD408" s="119">
        <f t="shared" si="126"/>
        <v>0.65973115137346583</v>
      </c>
      <c r="AE408" s="119">
        <f t="shared" si="127"/>
        <v>0.24151477870708282</v>
      </c>
      <c r="AF408" s="119">
        <f t="shared" si="128"/>
        <v>0.85774314876084656</v>
      </c>
      <c r="AG408" s="119">
        <f t="shared" si="129"/>
        <v>0.94761160103621689</v>
      </c>
      <c r="AH408" s="119">
        <f t="shared" si="130"/>
        <v>0.91666666666666663</v>
      </c>
      <c r="AI408" s="119">
        <f t="shared" si="131"/>
        <v>0.72727272727272729</v>
      </c>
      <c r="AJ408" s="119">
        <f t="shared" si="132"/>
        <v>0.94545454545454555</v>
      </c>
      <c r="AK408" s="119">
        <f t="shared" si="133"/>
        <v>0</v>
      </c>
      <c r="AL408" s="119">
        <f t="shared" si="134"/>
        <v>0.25</v>
      </c>
      <c r="AM408" s="119">
        <f t="shared" si="135"/>
        <v>0.42857142857142855</v>
      </c>
      <c r="AN408" s="119">
        <f t="shared" si="136"/>
        <v>1</v>
      </c>
      <c r="AO408" s="119">
        <f t="shared" si="137"/>
        <v>0.2</v>
      </c>
      <c r="AP408" s="119">
        <f t="shared" si="138"/>
        <v>0.5</v>
      </c>
      <c r="AQ408" s="119">
        <f t="shared" si="139"/>
        <v>0</v>
      </c>
      <c r="AR408" s="119">
        <f t="shared" si="140"/>
        <v>0.34836115355851954</v>
      </c>
    </row>
    <row r="409" spans="1:44" ht="12.6" customHeight="1" x14ac:dyDescent="0.25">
      <c r="A409" s="114">
        <v>406</v>
      </c>
      <c r="B409" s="115">
        <v>261.58920000000001</v>
      </c>
      <c r="C409" s="115">
        <v>224.00220000000002</v>
      </c>
      <c r="D409" s="115">
        <v>89.127600000000001</v>
      </c>
      <c r="E409" s="115">
        <v>44.747399999999999</v>
      </c>
      <c r="F409" s="115">
        <v>27.295200000000001</v>
      </c>
      <c r="G409" s="115">
        <v>0</v>
      </c>
      <c r="H409" s="115">
        <v>1.0200000000000001E-2</v>
      </c>
      <c r="I409" s="115">
        <v>13.861800000000001</v>
      </c>
      <c r="J409" s="115">
        <v>42.585000000000001</v>
      </c>
      <c r="K409" s="115">
        <v>43.615200000000002</v>
      </c>
      <c r="L409" s="115">
        <v>98.94</v>
      </c>
      <c r="M409" s="115">
        <v>102</v>
      </c>
      <c r="N409" s="115">
        <v>30.6</v>
      </c>
      <c r="O409" s="115">
        <v>11.22</v>
      </c>
      <c r="P409" s="115">
        <v>13.26</v>
      </c>
      <c r="Q409" s="118">
        <v>12</v>
      </c>
      <c r="R409" s="116">
        <v>1</v>
      </c>
      <c r="S409" s="117">
        <v>7</v>
      </c>
      <c r="T409" s="117">
        <v>20</v>
      </c>
      <c r="U409" s="117">
        <v>3</v>
      </c>
      <c r="V409" s="113">
        <v>114.81599999999999</v>
      </c>
      <c r="X409" s="119">
        <f>($X$1-B409)/($X$1-$X$2)</f>
        <v>0.38666507685920126</v>
      </c>
      <c r="Y409" s="119">
        <f t="shared" si="121"/>
        <v>0.45843739128273936</v>
      </c>
      <c r="Z409" s="119">
        <f t="shared" si="122"/>
        <v>0.78562854794341697</v>
      </c>
      <c r="AA409" s="119">
        <f t="shared" si="123"/>
        <v>0.88953139544697835</v>
      </c>
      <c r="AB409" s="119">
        <f t="shared" si="124"/>
        <v>0.92325471139030468</v>
      </c>
      <c r="AC409" s="119">
        <f t="shared" si="125"/>
        <v>1</v>
      </c>
      <c r="AD409" s="119">
        <f t="shared" si="126"/>
        <v>0.99990446432585534</v>
      </c>
      <c r="AE409" s="119">
        <f t="shared" si="127"/>
        <v>0.77620971910635084</v>
      </c>
      <c r="AF409" s="119">
        <f t="shared" si="128"/>
        <v>0.48292603704975345</v>
      </c>
      <c r="AG409" s="119">
        <f t="shared" si="129"/>
        <v>0.55628941120046471</v>
      </c>
      <c r="AH409" s="119">
        <f t="shared" si="130"/>
        <v>0.20721153846153856</v>
      </c>
      <c r="AI409" s="119">
        <f t="shared" si="131"/>
        <v>0.10839160839160844</v>
      </c>
      <c r="AJ409" s="119">
        <f t="shared" si="132"/>
        <v>0.73251748251748261</v>
      </c>
      <c r="AK409" s="119">
        <f t="shared" si="133"/>
        <v>0.91009615384615383</v>
      </c>
      <c r="AL409" s="119">
        <f t="shared" si="134"/>
        <v>0.89374999999999993</v>
      </c>
      <c r="AM409" s="119">
        <f t="shared" si="135"/>
        <v>0.8571428571428571</v>
      </c>
      <c r="AN409" s="119">
        <f t="shared" si="136"/>
        <v>1</v>
      </c>
      <c r="AO409" s="119">
        <f t="shared" si="137"/>
        <v>0.7</v>
      </c>
      <c r="AP409" s="119">
        <f t="shared" si="138"/>
        <v>1</v>
      </c>
      <c r="AQ409" s="119">
        <f t="shared" si="139"/>
        <v>0</v>
      </c>
      <c r="AR409" s="119">
        <f t="shared" si="140"/>
        <v>0.44729213167658821</v>
      </c>
    </row>
    <row r="410" spans="1:44" ht="12.6" customHeight="1" x14ac:dyDescent="0.25">
      <c r="A410" s="114">
        <v>407</v>
      </c>
      <c r="B410" s="115">
        <v>177.20856000000001</v>
      </c>
      <c r="C410" s="115">
        <v>148.47695999999999</v>
      </c>
      <c r="D410" s="115">
        <v>92.388239999999996</v>
      </c>
      <c r="E410" s="115">
        <v>42.6006</v>
      </c>
      <c r="F410" s="115">
        <v>39.735720000000001</v>
      </c>
      <c r="G410" s="115">
        <v>0</v>
      </c>
      <c r="H410" s="115">
        <v>0.21528</v>
      </c>
      <c r="I410" s="115">
        <v>11.69964</v>
      </c>
      <c r="J410" s="115">
        <v>35.372160000000001</v>
      </c>
      <c r="K410" s="115">
        <v>32.02704</v>
      </c>
      <c r="L410" s="115">
        <v>82.8</v>
      </c>
      <c r="M410" s="115">
        <v>82.8</v>
      </c>
      <c r="N410" s="115">
        <v>2.484</v>
      </c>
      <c r="O410" s="115">
        <v>3.3119999999999998</v>
      </c>
      <c r="P410" s="115">
        <v>2.484</v>
      </c>
      <c r="Q410" s="118">
        <v>12</v>
      </c>
      <c r="R410" s="116">
        <v>1</v>
      </c>
      <c r="S410" s="117">
        <v>5</v>
      </c>
      <c r="T410" s="117">
        <v>40</v>
      </c>
      <c r="U410" s="117">
        <v>3</v>
      </c>
      <c r="V410" s="113">
        <v>94.483999999999995</v>
      </c>
      <c r="X410" s="119">
        <f>($X$1-B410)/($X$1-$X$2)</f>
        <v>0.60091492471706431</v>
      </c>
      <c r="Y410" s="119">
        <f t="shared" si="121"/>
        <v>0.6539349435912728</v>
      </c>
      <c r="Z410" s="119">
        <f t="shared" si="122"/>
        <v>0.77554964375903224</v>
      </c>
      <c r="AA410" s="119">
        <f t="shared" si="123"/>
        <v>0.89773758658777802</v>
      </c>
      <c r="AB410" s="119">
        <f t="shared" si="124"/>
        <v>0.85835509083897732</v>
      </c>
      <c r="AC410" s="119">
        <f t="shared" si="125"/>
        <v>1</v>
      </c>
      <c r="AD410" s="119">
        <f t="shared" si="126"/>
        <v>0.99798363530099354</v>
      </c>
      <c r="AE410" s="119">
        <f t="shared" si="127"/>
        <v>0.81113662679500032</v>
      </c>
      <c r="AF410" s="119">
        <f t="shared" si="128"/>
        <v>0.57086896810038079</v>
      </c>
      <c r="AG410" s="119">
        <f t="shared" si="129"/>
        <v>0.67859881044458026</v>
      </c>
      <c r="AH410" s="119">
        <f t="shared" si="130"/>
        <v>0.33653846153846162</v>
      </c>
      <c r="AI410" s="119">
        <f t="shared" si="131"/>
        <v>0.27622377622377631</v>
      </c>
      <c r="AJ410" s="119">
        <f t="shared" si="132"/>
        <v>0.97828671328671335</v>
      </c>
      <c r="AK410" s="119">
        <f t="shared" si="133"/>
        <v>0.97346153846153849</v>
      </c>
      <c r="AL410" s="119">
        <f t="shared" si="134"/>
        <v>0.98009615384615389</v>
      </c>
      <c r="AM410" s="119">
        <f t="shared" si="135"/>
        <v>0.8571428571428571</v>
      </c>
      <c r="AN410" s="119">
        <f t="shared" si="136"/>
        <v>1</v>
      </c>
      <c r="AO410" s="119">
        <f t="shared" si="137"/>
        <v>0.9</v>
      </c>
      <c r="AP410" s="119">
        <f t="shared" si="138"/>
        <v>0</v>
      </c>
      <c r="AQ410" s="119">
        <f t="shared" si="139"/>
        <v>0</v>
      </c>
      <c r="AR410" s="119">
        <f t="shared" si="140"/>
        <v>0.64480437117939349</v>
      </c>
    </row>
    <row r="411" spans="1:44" ht="12.6" customHeight="1" x14ac:dyDescent="0.25">
      <c r="A411" s="114">
        <v>408</v>
      </c>
      <c r="B411" s="115">
        <v>209.25216</v>
      </c>
      <c r="C411" s="115">
        <v>266.11919999999998</v>
      </c>
      <c r="D411" s="115">
        <v>227.75796</v>
      </c>
      <c r="E411" s="115">
        <v>184.08095999999998</v>
      </c>
      <c r="F411" s="115">
        <v>122.55228</v>
      </c>
      <c r="G411" s="115">
        <v>1.2668400000000002</v>
      </c>
      <c r="H411" s="115">
        <v>1.2834000000000001</v>
      </c>
      <c r="I411" s="115">
        <v>8.2799999999999992E-3</v>
      </c>
      <c r="J411" s="115">
        <v>0.18216000000000002</v>
      </c>
      <c r="K411" s="115">
        <v>2.6744399999999997</v>
      </c>
      <c r="L411" s="115">
        <v>82.8</v>
      </c>
      <c r="M411" s="115">
        <v>67.896000000000001</v>
      </c>
      <c r="N411" s="115">
        <v>82.8</v>
      </c>
      <c r="O411" s="115">
        <v>82.8</v>
      </c>
      <c r="P411" s="115">
        <v>30.553199999999997</v>
      </c>
      <c r="Q411" s="118">
        <v>12</v>
      </c>
      <c r="R411" s="116">
        <v>1</v>
      </c>
      <c r="S411" s="117">
        <v>4</v>
      </c>
      <c r="T411" s="117">
        <v>40</v>
      </c>
      <c r="U411" s="117">
        <v>3</v>
      </c>
      <c r="V411" s="113">
        <v>80.132000000000005</v>
      </c>
      <c r="X411" s="119">
        <f>($X$1-B411)/($X$1-$X$2)</f>
        <v>0.51955341306204228</v>
      </c>
      <c r="Y411" s="119">
        <f t="shared" si="121"/>
        <v>0.34941727548332591</v>
      </c>
      <c r="Z411" s="119">
        <f t="shared" si="122"/>
        <v>0.35711079821122826</v>
      </c>
      <c r="AA411" s="119">
        <f t="shared" si="123"/>
        <v>0.35692573786914872</v>
      </c>
      <c r="AB411" s="119">
        <f t="shared" si="124"/>
        <v>0.42631822104846695</v>
      </c>
      <c r="AC411" s="119">
        <f t="shared" si="125"/>
        <v>0.98323817447413875</v>
      </c>
      <c r="AD411" s="119">
        <f t="shared" si="126"/>
        <v>0.98797936429438471</v>
      </c>
      <c r="AE411" s="119">
        <f t="shared" si="127"/>
        <v>0.99999547696093138</v>
      </c>
      <c r="AF411" s="119">
        <f t="shared" si="128"/>
        <v>0.99992489387602235</v>
      </c>
      <c r="AG411" s="119">
        <f t="shared" si="129"/>
        <v>0.98840630984507394</v>
      </c>
      <c r="AH411" s="119">
        <f t="shared" si="130"/>
        <v>0.33653846153846162</v>
      </c>
      <c r="AI411" s="119">
        <f t="shared" si="131"/>
        <v>0.40650349650349654</v>
      </c>
      <c r="AJ411" s="119">
        <f t="shared" si="132"/>
        <v>0.27622377622377631</v>
      </c>
      <c r="AK411" s="119">
        <f t="shared" si="133"/>
        <v>0.33653846153846162</v>
      </c>
      <c r="AL411" s="119">
        <f t="shared" si="134"/>
        <v>0.7551826923076923</v>
      </c>
      <c r="AM411" s="119">
        <f t="shared" si="135"/>
        <v>0.8571428571428571</v>
      </c>
      <c r="AN411" s="119">
        <f t="shared" si="136"/>
        <v>1</v>
      </c>
      <c r="AO411" s="119">
        <f t="shared" si="137"/>
        <v>1</v>
      </c>
      <c r="AP411" s="119">
        <f t="shared" si="138"/>
        <v>0</v>
      </c>
      <c r="AQ411" s="119">
        <f t="shared" si="139"/>
        <v>0</v>
      </c>
      <c r="AR411" s="119">
        <f t="shared" si="140"/>
        <v>0.7842247755343148</v>
      </c>
    </row>
    <row r="412" spans="1:44" ht="12.6" customHeight="1" x14ac:dyDescent="0.25">
      <c r="A412" s="114">
        <v>409</v>
      </c>
      <c r="B412" s="115">
        <v>207.79488000000001</v>
      </c>
      <c r="C412" s="115">
        <v>89.167319999999989</v>
      </c>
      <c r="D412" s="115">
        <v>40.224240000000002</v>
      </c>
      <c r="E412" s="115">
        <v>23.69736</v>
      </c>
      <c r="F412" s="115">
        <v>21.097439999999999</v>
      </c>
      <c r="G412" s="115">
        <v>0</v>
      </c>
      <c r="H412" s="115">
        <v>6.3838799999999996</v>
      </c>
      <c r="I412" s="115">
        <v>28.681920000000002</v>
      </c>
      <c r="J412" s="115">
        <v>31.389479999999995</v>
      </c>
      <c r="K412" s="115">
        <v>20.418479999999999</v>
      </c>
      <c r="L412" s="115">
        <v>82.8</v>
      </c>
      <c r="M412" s="115">
        <v>74.52</v>
      </c>
      <c r="N412" s="115">
        <v>74.52</v>
      </c>
      <c r="O412" s="115">
        <v>12.419999999999998</v>
      </c>
      <c r="P412" s="115">
        <v>0</v>
      </c>
      <c r="Q412" s="118">
        <v>18</v>
      </c>
      <c r="R412" s="116">
        <v>1</v>
      </c>
      <c r="S412" s="117">
        <v>5</v>
      </c>
      <c r="T412" s="117">
        <v>40</v>
      </c>
      <c r="U412" s="117">
        <v>3</v>
      </c>
      <c r="V412" s="113">
        <v>114.24192000000001</v>
      </c>
      <c r="X412" s="119">
        <f>($X$1-B412)/($X$1-$X$2)</f>
        <v>0.52325357483239987</v>
      </c>
      <c r="Y412" s="119">
        <f t="shared" ref="Y412:Y414" si="141">($Y$1-C412)/($Y$1-$Y$2)</f>
        <v>0.80745831469608875</v>
      </c>
      <c r="Z412" s="119">
        <f t="shared" ref="Z412:Z414" si="142">($Z$1-D412)/($Z$1-$Z$2)</f>
        <v>0.93679282236024108</v>
      </c>
      <c r="AA412" s="119">
        <f t="shared" ref="AA412:AA414" si="143">($AA$1-E412)/($AA$1-$AA$2)</f>
        <v>0.96999564538245409</v>
      </c>
      <c r="AB412" s="119">
        <f t="shared" ref="AB412:AB414" si="144">($AB$1-F412)/($AB$1-$AB$2)</f>
        <v>0.95558714381822518</v>
      </c>
      <c r="AC412" s="119">
        <f t="shared" ref="AC412:AC414" si="145">($AC$1-G412)/($AC$1-$AC$2)</f>
        <v>1</v>
      </c>
      <c r="AD412" s="119">
        <f t="shared" ref="AD412:AD414" si="146">($AD$1-H412)/($AD$1-$AD$2)</f>
        <v>0.94020703142561701</v>
      </c>
      <c r="AE412" s="119">
        <f t="shared" ref="AE412:AE414" si="147">($AE$1-I412)/($AE$1-$AE$2)</f>
        <v>0.53680978423811343</v>
      </c>
      <c r="AF412" s="119">
        <f t="shared" ref="AF412:AF414" si="148">($AF$1-J412)/($AF$1-$AF$2)</f>
        <v>0.61942800346463589</v>
      </c>
      <c r="AG412" s="119">
        <f t="shared" ref="AG412:AG414" si="149">($AG$1-K412)/($AG$1-$AG$2)</f>
        <v>0.80112352529916198</v>
      </c>
      <c r="AH412" s="119">
        <f t="shared" ref="AH412:AH414" si="150">($AH$1-L412)/($AH$1-$AH$2)</f>
        <v>0.33653846153846162</v>
      </c>
      <c r="AI412" s="119">
        <f t="shared" ref="AI412:AI414" si="151">($AI$1-M412)/($AI$1-$AI$2)</f>
        <v>0.34860139860139866</v>
      </c>
      <c r="AJ412" s="119">
        <f t="shared" ref="AJ412:AJ414" si="152">($AJ$1-N412)/($AJ$1-$AJ$2)</f>
        <v>0.34860139860139866</v>
      </c>
      <c r="AK412" s="119">
        <f t="shared" ref="AK412:AK414" si="153">($AK$1-O412)/($AK$1-$AK$2)</f>
        <v>0.90048076923076925</v>
      </c>
      <c r="AL412" s="119">
        <f t="shared" ref="AL412:AL414" si="154">($AL$1-P412)/($AL$1-$AL$2)</f>
        <v>1</v>
      </c>
      <c r="AM412" s="119">
        <f t="shared" ref="AM412:AM414" si="155">($AM$1-Q412)/($AM$1-$AM$2)</f>
        <v>0</v>
      </c>
      <c r="AN412" s="119">
        <f t="shared" ref="AN412:AN414" si="156">($AN$1-R412)/($AN$1-$AN$2)</f>
        <v>1</v>
      </c>
      <c r="AO412" s="119">
        <f t="shared" ref="AO412:AO414" si="157">($AO$1-S412)/($AO$1-$AO$2)</f>
        <v>0.9</v>
      </c>
      <c r="AP412" s="119">
        <f t="shared" ref="AP412:AP414" si="158">($AP$1-T412)/($AP$1-$AP$2)</f>
        <v>0</v>
      </c>
      <c r="AQ412" s="119">
        <f t="shared" ref="AQ412:AQ414" si="159">($AQ$1-U412)/($AQ$1-$AQ$2)</f>
        <v>0</v>
      </c>
      <c r="AR412" s="119">
        <f t="shared" ref="AR412:AR414" si="160">($AR$1-V412)/($AR$1-$AR$2)</f>
        <v>0.45286894785078485</v>
      </c>
    </row>
    <row r="413" spans="1:44" ht="12.6" customHeight="1" x14ac:dyDescent="0.25">
      <c r="A413" s="114">
        <v>410</v>
      </c>
      <c r="B413" s="115">
        <v>198.82349999999997</v>
      </c>
      <c r="C413" s="115">
        <v>86.319000000000003</v>
      </c>
      <c r="D413" s="115">
        <v>41.284080000000003</v>
      </c>
      <c r="E413" s="115">
        <v>24.152760000000001</v>
      </c>
      <c r="F413" s="115">
        <v>13.02444</v>
      </c>
      <c r="G413" s="115">
        <v>0</v>
      </c>
      <c r="H413" s="115">
        <v>7.3609200000000001</v>
      </c>
      <c r="I413" s="115">
        <v>28.441800000000001</v>
      </c>
      <c r="J413" s="115">
        <v>29.567879999999999</v>
      </c>
      <c r="K413" s="115">
        <v>63.90504</v>
      </c>
      <c r="L413" s="115">
        <v>80.316000000000003</v>
      </c>
      <c r="M413" s="115">
        <v>4.1399999999999997</v>
      </c>
      <c r="N413" s="115">
        <v>24.839999999999996</v>
      </c>
      <c r="O413" s="115">
        <v>4.1399999999999997</v>
      </c>
      <c r="P413" s="115">
        <v>24.839999999999996</v>
      </c>
      <c r="Q413" s="118">
        <v>12</v>
      </c>
      <c r="R413" s="116">
        <v>1</v>
      </c>
      <c r="S413" s="117">
        <v>6</v>
      </c>
      <c r="T413" s="117">
        <v>40</v>
      </c>
      <c r="U413" s="117">
        <v>3</v>
      </c>
      <c r="V413" s="113">
        <v>92.091999999999999</v>
      </c>
      <c r="X413" s="119">
        <f>($X$1-B413)/($X$1-$X$2)</f>
        <v>0.54603269573116386</v>
      </c>
      <c r="Y413" s="119">
        <f t="shared" si="141"/>
        <v>0.81483120868744086</v>
      </c>
      <c r="Z413" s="119">
        <f t="shared" si="142"/>
        <v>0.93351677047754988</v>
      </c>
      <c r="AA413" s="119">
        <f t="shared" si="143"/>
        <v>0.96825486867036159</v>
      </c>
      <c r="AB413" s="119">
        <f t="shared" si="144"/>
        <v>0.99770231558844591</v>
      </c>
      <c r="AC413" s="119">
        <f t="shared" si="145"/>
        <v>1</v>
      </c>
      <c r="AD413" s="119">
        <f t="shared" si="146"/>
        <v>0.9310558377916649</v>
      </c>
      <c r="AE413" s="119">
        <f t="shared" si="147"/>
        <v>0.54068861331375939</v>
      </c>
      <c r="AF413" s="119">
        <f t="shared" si="148"/>
        <v>0.64163795726949246</v>
      </c>
      <c r="AG413" s="119">
        <f t="shared" si="149"/>
        <v>0.34213650503078585</v>
      </c>
      <c r="AH413" s="119">
        <f t="shared" si="150"/>
        <v>0.35644230769230772</v>
      </c>
      <c r="AI413" s="119">
        <f t="shared" si="151"/>
        <v>0.96381118881118877</v>
      </c>
      <c r="AJ413" s="119">
        <f t="shared" si="152"/>
        <v>0.78286713286713283</v>
      </c>
      <c r="AK413" s="119">
        <f t="shared" si="153"/>
        <v>0.96682692307692308</v>
      </c>
      <c r="AL413" s="119">
        <f t="shared" si="154"/>
        <v>0.8009615384615385</v>
      </c>
      <c r="AM413" s="119">
        <f t="shared" si="155"/>
        <v>0.8571428571428571</v>
      </c>
      <c r="AN413" s="119">
        <f t="shared" si="156"/>
        <v>1</v>
      </c>
      <c r="AO413" s="119">
        <f t="shared" si="157"/>
        <v>0.8</v>
      </c>
      <c r="AP413" s="119">
        <f t="shared" si="158"/>
        <v>0</v>
      </c>
      <c r="AQ413" s="119">
        <f t="shared" si="159"/>
        <v>0</v>
      </c>
      <c r="AR413" s="119">
        <f t="shared" si="160"/>
        <v>0.66804110523854709</v>
      </c>
    </row>
    <row r="414" spans="1:44" ht="12.6" customHeight="1" x14ac:dyDescent="0.25">
      <c r="A414" s="114">
        <v>411</v>
      </c>
      <c r="B414" s="115">
        <v>22.552000000000003</v>
      </c>
      <c r="C414" s="115">
        <v>21.28</v>
      </c>
      <c r="D414" s="115">
        <v>27.983999999999998</v>
      </c>
      <c r="E414" s="115">
        <v>66.944000000000003</v>
      </c>
      <c r="F414" s="115">
        <v>108.7</v>
      </c>
      <c r="G414" s="115">
        <v>34.504000000000005</v>
      </c>
      <c r="H414" s="115">
        <v>23.072000000000003</v>
      </c>
      <c r="I414" s="115">
        <v>31.336000000000002</v>
      </c>
      <c r="J414" s="115">
        <v>7.8959999999999999</v>
      </c>
      <c r="K414" s="115">
        <v>4.5200000000000005</v>
      </c>
      <c r="L414" s="115">
        <v>0</v>
      </c>
      <c r="M414" s="115">
        <v>0</v>
      </c>
      <c r="N414" s="115">
        <v>28</v>
      </c>
      <c r="O414" s="115">
        <v>24</v>
      </c>
      <c r="P414" s="115">
        <v>80</v>
      </c>
      <c r="Q414" s="116">
        <v>13</v>
      </c>
      <c r="R414" s="116">
        <v>3</v>
      </c>
      <c r="S414" s="117">
        <v>8</v>
      </c>
      <c r="T414" s="117">
        <v>40</v>
      </c>
      <c r="U414" s="117">
        <v>3</v>
      </c>
      <c r="V414" s="113">
        <v>69.680000000000007</v>
      </c>
      <c r="X414" s="119">
        <f>($X$1-B414)/($X$1-$X$2)</f>
        <v>0.99360149891489535</v>
      </c>
      <c r="Y414" s="119">
        <f t="shared" si="141"/>
        <v>0.98318506369796055</v>
      </c>
      <c r="Z414" s="119">
        <f t="shared" si="142"/>
        <v>0.97462840253894034</v>
      </c>
      <c r="AA414" s="119">
        <f t="shared" si="143"/>
        <v>0.80468439420053006</v>
      </c>
      <c r="AB414" s="119">
        <f t="shared" si="144"/>
        <v>0.4985827016144514</v>
      </c>
      <c r="AC414" s="119">
        <f t="shared" si="145"/>
        <v>0.54347034515462511</v>
      </c>
      <c r="AD414" s="119">
        <f t="shared" si="146"/>
        <v>0.78390205158177106</v>
      </c>
      <c r="AE414" s="119">
        <f t="shared" si="147"/>
        <v>0.49393654305416274</v>
      </c>
      <c r="AF414" s="119">
        <f t="shared" si="148"/>
        <v>0.90587349397590367</v>
      </c>
      <c r="AG414" s="119">
        <f t="shared" si="149"/>
        <v>0.96892700209742733</v>
      </c>
      <c r="AH414" s="119">
        <f t="shared" si="150"/>
        <v>1</v>
      </c>
      <c r="AI414" s="119">
        <f t="shared" si="151"/>
        <v>1</v>
      </c>
      <c r="AJ414" s="119">
        <f t="shared" si="152"/>
        <v>0.75524475524475521</v>
      </c>
      <c r="AK414" s="119">
        <f t="shared" si="153"/>
        <v>0.80769230769230771</v>
      </c>
      <c r="AL414" s="119">
        <f t="shared" si="154"/>
        <v>0.35897435897435903</v>
      </c>
      <c r="AM414" s="119">
        <f t="shared" si="155"/>
        <v>0.7142857142857143</v>
      </c>
      <c r="AN414" s="119">
        <f t="shared" si="156"/>
        <v>0.66666666666666663</v>
      </c>
      <c r="AO414" s="119">
        <f t="shared" si="157"/>
        <v>0.6</v>
      </c>
      <c r="AP414" s="119">
        <f t="shared" si="158"/>
        <v>0</v>
      </c>
      <c r="AQ414" s="119">
        <f t="shared" si="159"/>
        <v>0</v>
      </c>
      <c r="AR414" s="119">
        <f t="shared" si="160"/>
        <v>0.88575920044496415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>
      <selection activeCell="AP430" sqref="AP430"/>
    </sheetView>
  </sheetViews>
  <sheetFormatPr defaultColWidth="4.140625" defaultRowHeight="12.6" customHeight="1" x14ac:dyDescent="0.25"/>
  <cols>
    <col min="1" max="21" width="4.42578125" style="108" customWidth="1"/>
    <col min="22" max="22" width="4.42578125" style="105" customWidth="1"/>
    <col min="23" max="41" width="4.140625" style="108"/>
    <col min="42" max="42" width="39" style="108" customWidth="1"/>
    <col min="43" max="16384" width="4.140625" style="108"/>
  </cols>
  <sheetData>
    <row r="1" spans="1:22" ht="12.6" customHeight="1" x14ac:dyDescent="0.25">
      <c r="A1" s="111" t="s">
        <v>47</v>
      </c>
      <c r="B1" s="111" t="s">
        <v>4</v>
      </c>
      <c r="C1" s="111" t="s">
        <v>5</v>
      </c>
      <c r="D1" s="111" t="s">
        <v>9</v>
      </c>
      <c r="E1" s="111" t="s">
        <v>8</v>
      </c>
      <c r="F1" s="111" t="s">
        <v>10</v>
      </c>
      <c r="G1" s="111" t="s">
        <v>11</v>
      </c>
      <c r="H1" s="111" t="s">
        <v>28</v>
      </c>
      <c r="I1" s="111" t="s">
        <v>29</v>
      </c>
      <c r="J1" s="111" t="s">
        <v>30</v>
      </c>
      <c r="K1" s="111" t="s">
        <v>31</v>
      </c>
      <c r="L1" s="111" t="s">
        <v>32</v>
      </c>
      <c r="M1" s="111" t="s">
        <v>33</v>
      </c>
      <c r="N1" s="111" t="s">
        <v>34</v>
      </c>
      <c r="O1" s="111" t="s">
        <v>35</v>
      </c>
      <c r="P1" s="112" t="s">
        <v>36</v>
      </c>
      <c r="Q1" s="112" t="s">
        <v>37</v>
      </c>
      <c r="R1" s="111" t="s">
        <v>38</v>
      </c>
      <c r="S1" s="111" t="s">
        <v>39</v>
      </c>
      <c r="T1" s="111" t="s">
        <v>40</v>
      </c>
      <c r="U1" s="111" t="s">
        <v>41</v>
      </c>
      <c r="V1" s="113" t="s">
        <v>57</v>
      </c>
    </row>
    <row r="2" spans="1:22" ht="12.6" customHeight="1" x14ac:dyDescent="0.25">
      <c r="A2" s="114">
        <v>1</v>
      </c>
      <c r="B2" s="120">
        <v>4.0417807901966092E-2</v>
      </c>
      <c r="C2" s="120">
        <v>0.29833880025843645</v>
      </c>
      <c r="D2" s="120">
        <v>0.31526361238133965</v>
      </c>
      <c r="E2" s="120">
        <v>0.61077547665325627</v>
      </c>
      <c r="F2" s="120">
        <v>0.84954768315952367</v>
      </c>
      <c r="G2" s="120">
        <v>1</v>
      </c>
      <c r="H2" s="120">
        <v>1</v>
      </c>
      <c r="I2" s="120">
        <v>0.9974154062464462</v>
      </c>
      <c r="J2" s="120">
        <v>0.78355780635495353</v>
      </c>
      <c r="K2" s="120">
        <v>0.38335297912367389</v>
      </c>
      <c r="L2" s="120">
        <v>0.12660256410256418</v>
      </c>
      <c r="M2" s="120">
        <v>3.8461538461538512E-2</v>
      </c>
      <c r="N2" s="120">
        <v>8.2167832167832217E-2</v>
      </c>
      <c r="O2" s="120">
        <v>0.10000000000000013</v>
      </c>
      <c r="P2" s="120">
        <v>0.81923076923076921</v>
      </c>
      <c r="Q2" s="120">
        <v>0</v>
      </c>
      <c r="R2" s="120">
        <v>1</v>
      </c>
      <c r="S2" s="120">
        <v>0.7</v>
      </c>
      <c r="T2" s="120">
        <v>0.5</v>
      </c>
      <c r="U2" s="120">
        <v>1</v>
      </c>
      <c r="V2" s="121">
        <v>0.3872185683731576</v>
      </c>
    </row>
    <row r="3" spans="1:22" ht="12.6" customHeight="1" x14ac:dyDescent="0.25">
      <c r="A3" s="114">
        <v>2</v>
      </c>
      <c r="B3" s="120">
        <v>0.39876433772060604</v>
      </c>
      <c r="C3" s="120">
        <v>0.48126335669201331</v>
      </c>
      <c r="D3" s="120">
        <v>0.64724577214228285</v>
      </c>
      <c r="E3" s="120">
        <v>0.82457680089734475</v>
      </c>
      <c r="F3" s="120">
        <v>0.76522343734088782</v>
      </c>
      <c r="G3" s="120">
        <v>1</v>
      </c>
      <c r="H3" s="120">
        <v>0.99707773232028052</v>
      </c>
      <c r="I3" s="120">
        <v>0.72622690665481193</v>
      </c>
      <c r="J3" s="120">
        <v>0.37710687308820784</v>
      </c>
      <c r="K3" s="120">
        <v>0.52672784444587051</v>
      </c>
      <c r="L3" s="120">
        <v>0.13461538461538469</v>
      </c>
      <c r="M3" s="120">
        <v>3.8461538461538512E-2</v>
      </c>
      <c r="N3" s="120">
        <v>0.93881118881118886</v>
      </c>
      <c r="O3" s="120">
        <v>0.99134615384615388</v>
      </c>
      <c r="P3" s="120">
        <v>0.96794871794871795</v>
      </c>
      <c r="Q3" s="120">
        <v>0.42857142857142855</v>
      </c>
      <c r="R3" s="120">
        <v>0.83333333333333337</v>
      </c>
      <c r="S3" s="120">
        <v>0.6</v>
      </c>
      <c r="T3" s="120">
        <v>0.5</v>
      </c>
      <c r="U3" s="120">
        <v>1</v>
      </c>
      <c r="V3" s="121">
        <v>0.42141309341003907</v>
      </c>
    </row>
    <row r="4" spans="1:22" ht="12.6" customHeight="1" x14ac:dyDescent="0.25">
      <c r="A4" s="114">
        <v>3</v>
      </c>
      <c r="B4" s="120">
        <v>0.28084910343796538</v>
      </c>
      <c r="C4" s="120">
        <v>3.9933402912380171E-2</v>
      </c>
      <c r="D4" s="120">
        <v>4.0812662652711891E-2</v>
      </c>
      <c r="E4" s="120">
        <v>4.079151289933125E-2</v>
      </c>
      <c r="F4" s="120">
        <v>0.13908304634014829</v>
      </c>
      <c r="G4" s="120">
        <v>0.97570749923788236</v>
      </c>
      <c r="H4" s="120">
        <v>0.98257878883244165</v>
      </c>
      <c r="I4" s="120">
        <v>0.9999353851561612</v>
      </c>
      <c r="J4" s="120">
        <v>0.99892705537174609</v>
      </c>
      <c r="K4" s="120">
        <v>0.97572422038861506</v>
      </c>
      <c r="L4" s="120">
        <v>0.1426282051282052</v>
      </c>
      <c r="M4" s="120">
        <v>3.8461538461538512E-2</v>
      </c>
      <c r="N4" s="120">
        <v>3.8461538461538512E-2</v>
      </c>
      <c r="O4" s="120">
        <v>3.8461538461538547E-2</v>
      </c>
      <c r="P4" s="120">
        <v>0.64519230769230773</v>
      </c>
      <c r="Q4" s="120">
        <v>0.8571428571428571</v>
      </c>
      <c r="R4" s="120">
        <v>0.66666666666666663</v>
      </c>
      <c r="S4" s="120">
        <v>0.8</v>
      </c>
      <c r="T4" s="120">
        <v>0.5</v>
      </c>
      <c r="U4" s="120">
        <v>1</v>
      </c>
      <c r="V4" s="121">
        <v>0.55236258133536942</v>
      </c>
    </row>
    <row r="5" spans="1:22" ht="12.6" customHeight="1" x14ac:dyDescent="0.25">
      <c r="A5" s="114">
        <v>4</v>
      </c>
      <c r="B5" s="120">
        <v>0.96679888881395748</v>
      </c>
      <c r="C5" s="120">
        <v>0.96303613140499966</v>
      </c>
      <c r="D5" s="120">
        <v>0.92214183761584145</v>
      </c>
      <c r="E5" s="120">
        <v>0.69930509600341517</v>
      </c>
      <c r="F5" s="120">
        <v>0.21764795242952323</v>
      </c>
      <c r="G5" s="120">
        <v>0.32711360634081899</v>
      </c>
      <c r="H5" s="120">
        <v>0.67281841478217874</v>
      </c>
      <c r="I5" s="120">
        <v>0.27069225759095189</v>
      </c>
      <c r="J5" s="120">
        <v>0.86329710031837192</v>
      </c>
      <c r="K5" s="120">
        <v>0.9502663158570237</v>
      </c>
      <c r="L5" s="120">
        <v>0.91987179487179493</v>
      </c>
      <c r="M5" s="120">
        <v>0.73776223776223782</v>
      </c>
      <c r="N5" s="120">
        <v>0.94755244755244761</v>
      </c>
      <c r="O5" s="120">
        <v>3.8461538461538547E-2</v>
      </c>
      <c r="P5" s="120">
        <v>0.27884615384615391</v>
      </c>
      <c r="Q5" s="120">
        <v>0.42857142857142855</v>
      </c>
      <c r="R5" s="120">
        <v>1</v>
      </c>
      <c r="S5" s="120">
        <v>0.2</v>
      </c>
      <c r="T5" s="120">
        <v>0.5</v>
      </c>
      <c r="U5" s="120">
        <v>1</v>
      </c>
      <c r="V5" s="121">
        <v>0.41636162948413619</v>
      </c>
    </row>
    <row r="6" spans="1:22" ht="12.6" customHeight="1" x14ac:dyDescent="0.25">
      <c r="A6" s="114">
        <v>5</v>
      </c>
      <c r="B6" s="120">
        <v>0.33746060351474749</v>
      </c>
      <c r="C6" s="120">
        <v>0.33642090353362158</v>
      </c>
      <c r="D6" s="120">
        <v>0.68593374897252457</v>
      </c>
      <c r="E6" s="120">
        <v>0.85439247580802014</v>
      </c>
      <c r="F6" s="120">
        <v>0.87152081625703004</v>
      </c>
      <c r="G6" s="120">
        <v>1</v>
      </c>
      <c r="H6" s="120">
        <v>1</v>
      </c>
      <c r="I6" s="120">
        <v>0.78922637939768636</v>
      </c>
      <c r="J6" s="120">
        <v>0.43987413384106377</v>
      </c>
      <c r="K6" s="120">
        <v>0.53584709383032114</v>
      </c>
      <c r="L6" s="120">
        <v>0.15064102564102572</v>
      </c>
      <c r="M6" s="120">
        <v>3.8461538461538512E-2</v>
      </c>
      <c r="N6" s="120">
        <v>0.86888111888111885</v>
      </c>
      <c r="O6" s="120">
        <v>0.90384615384615385</v>
      </c>
      <c r="P6" s="120">
        <v>0.80769230769230771</v>
      </c>
      <c r="Q6" s="120">
        <v>0.8571428571428571</v>
      </c>
      <c r="R6" s="120">
        <v>0.16666666666666666</v>
      </c>
      <c r="S6" s="120">
        <v>0.6</v>
      </c>
      <c r="T6" s="120">
        <v>0.5</v>
      </c>
      <c r="U6" s="120">
        <v>1</v>
      </c>
      <c r="V6" s="121">
        <v>0.7126494174457515</v>
      </c>
    </row>
    <row r="7" spans="1:22" ht="12.6" customHeight="1" x14ac:dyDescent="0.25">
      <c r="A7" s="114">
        <v>6</v>
      </c>
      <c r="B7" s="120">
        <v>0.24663235715904935</v>
      </c>
      <c r="C7" s="120">
        <v>0.29703419313155405</v>
      </c>
      <c r="D7" s="120">
        <v>0.64023519915962157</v>
      </c>
      <c r="E7" s="120">
        <v>0.8416864112691631</v>
      </c>
      <c r="F7" s="120">
        <v>0.91696951890315459</v>
      </c>
      <c r="G7" s="120">
        <v>1</v>
      </c>
      <c r="H7" s="120">
        <v>1</v>
      </c>
      <c r="I7" s="120">
        <v>0.96310492416801929</v>
      </c>
      <c r="J7" s="120">
        <v>0.50644547100318371</v>
      </c>
      <c r="K7" s="120">
        <v>0.41539700821070191</v>
      </c>
      <c r="L7" s="120">
        <v>0.13461538461538469</v>
      </c>
      <c r="M7" s="120">
        <v>8.2167832167832217E-2</v>
      </c>
      <c r="N7" s="120">
        <v>0.47552447552447558</v>
      </c>
      <c r="O7" s="120">
        <v>0.80769230769230771</v>
      </c>
      <c r="P7" s="120">
        <v>0.95192307692307698</v>
      </c>
      <c r="Q7" s="120">
        <v>0.42857142857142855</v>
      </c>
      <c r="R7" s="120">
        <v>0</v>
      </c>
      <c r="S7" s="120">
        <v>0.6</v>
      </c>
      <c r="T7" s="120">
        <v>0.5</v>
      </c>
      <c r="U7" s="120">
        <v>1</v>
      </c>
      <c r="V7" s="121">
        <v>0.65922047207562418</v>
      </c>
    </row>
    <row r="8" spans="1:22" ht="12.6" customHeight="1" x14ac:dyDescent="0.25">
      <c r="A8" s="114">
        <v>7</v>
      </c>
      <c r="B8" s="120">
        <v>0.28621165672833876</v>
      </c>
      <c r="C8" s="120">
        <v>0.70376099597435504</v>
      </c>
      <c r="D8" s="120">
        <v>0.88093153823099135</v>
      </c>
      <c r="E8" s="120">
        <v>0.92929862523745521</v>
      </c>
      <c r="F8" s="120">
        <v>0.90613945615139224</v>
      </c>
      <c r="G8" s="120">
        <v>1</v>
      </c>
      <c r="H8" s="120">
        <v>0.9133435238052422</v>
      </c>
      <c r="I8" s="120">
        <v>0.32865177251439626</v>
      </c>
      <c r="J8" s="120">
        <v>0.44748228665959178</v>
      </c>
      <c r="K8" s="120">
        <v>0.70429989495975709</v>
      </c>
      <c r="L8" s="120">
        <v>3.8461538461538547E-2</v>
      </c>
      <c r="M8" s="120">
        <v>0.12587412587412591</v>
      </c>
      <c r="N8" s="120">
        <v>0.12587412587412591</v>
      </c>
      <c r="O8" s="120">
        <v>0.85576923076923084</v>
      </c>
      <c r="P8" s="120">
        <v>1</v>
      </c>
      <c r="Q8" s="120">
        <v>0</v>
      </c>
      <c r="R8" s="120">
        <v>1</v>
      </c>
      <c r="S8" s="120">
        <v>0.4</v>
      </c>
      <c r="T8" s="120">
        <v>0.5</v>
      </c>
      <c r="U8" s="120">
        <v>1</v>
      </c>
      <c r="V8" s="121">
        <v>0.21236020170728626</v>
      </c>
    </row>
    <row r="9" spans="1:22" ht="12.6" customHeight="1" x14ac:dyDescent="0.25">
      <c r="A9" s="114">
        <v>8</v>
      </c>
      <c r="B9" s="120">
        <v>0.19198458753433853</v>
      </c>
      <c r="C9" s="120">
        <v>0.40932825157795327</v>
      </c>
      <c r="D9" s="120">
        <v>0.42714345486971461</v>
      </c>
      <c r="E9" s="120">
        <v>0.6782460554626597</v>
      </c>
      <c r="F9" s="120">
        <v>0.88196274959225529</v>
      </c>
      <c r="G9" s="120">
        <v>1</v>
      </c>
      <c r="H9" s="120">
        <v>1</v>
      </c>
      <c r="I9" s="120">
        <v>0.99782247976263094</v>
      </c>
      <c r="J9" s="120">
        <v>0.81634601879018676</v>
      </c>
      <c r="K9" s="120">
        <v>0.47834516021170165</v>
      </c>
      <c r="L9" s="120">
        <v>0.18269230769230776</v>
      </c>
      <c r="M9" s="120">
        <v>0.10839160839160844</v>
      </c>
      <c r="N9" s="120">
        <v>0.10839160839160844</v>
      </c>
      <c r="O9" s="120">
        <v>0.23500000000000013</v>
      </c>
      <c r="P9" s="120">
        <v>0.84634615384615386</v>
      </c>
      <c r="Q9" s="120">
        <v>0</v>
      </c>
      <c r="R9" s="120">
        <v>1</v>
      </c>
      <c r="S9" s="120">
        <v>0.8</v>
      </c>
      <c r="T9" s="120">
        <v>1</v>
      </c>
      <c r="U9" s="120">
        <v>1</v>
      </c>
      <c r="V9" s="121">
        <v>0.26787773312370045</v>
      </c>
    </row>
    <row r="10" spans="1:22" ht="12.6" customHeight="1" x14ac:dyDescent="0.25">
      <c r="A10" s="114">
        <v>9</v>
      </c>
      <c r="B10" s="120">
        <v>0.4965791378801826</v>
      </c>
      <c r="C10" s="120">
        <v>0.56481412454649371</v>
      </c>
      <c r="D10" s="120">
        <v>0.70932829066651637</v>
      </c>
      <c r="E10" s="120">
        <v>0.85997718107013499</v>
      </c>
      <c r="F10" s="120">
        <v>0.81028714064641494</v>
      </c>
      <c r="G10" s="120">
        <v>1</v>
      </c>
      <c r="H10" s="120">
        <v>0.9975160724722385</v>
      </c>
      <c r="I10" s="120">
        <v>0.76731225510974188</v>
      </c>
      <c r="J10" s="120">
        <v>0.47086272551345282</v>
      </c>
      <c r="K10" s="120">
        <v>0.60021379573556877</v>
      </c>
      <c r="L10" s="120">
        <v>0.18269230769230776</v>
      </c>
      <c r="M10" s="120">
        <v>0.10839160839160844</v>
      </c>
      <c r="N10" s="120">
        <v>0.97325174825174821</v>
      </c>
      <c r="O10" s="120">
        <v>0.96730769230769231</v>
      </c>
      <c r="P10" s="120">
        <v>0.97548076923076921</v>
      </c>
      <c r="Q10" s="120">
        <v>0.5714285714285714</v>
      </c>
      <c r="R10" s="120">
        <v>0.83333333333333337</v>
      </c>
      <c r="S10" s="120">
        <v>0.7</v>
      </c>
      <c r="T10" s="120">
        <v>1</v>
      </c>
      <c r="U10" s="120">
        <v>1</v>
      </c>
      <c r="V10" s="121">
        <v>0.46896485478945255</v>
      </c>
    </row>
    <row r="11" spans="1:22" ht="12.6" customHeight="1" x14ac:dyDescent="0.25">
      <c r="A11" s="114">
        <v>10</v>
      </c>
      <c r="B11" s="120">
        <v>0.39635118873993802</v>
      </c>
      <c r="C11" s="120">
        <v>0.1896836638338055</v>
      </c>
      <c r="D11" s="120">
        <v>0.19386014760038117</v>
      </c>
      <c r="E11" s="120">
        <v>0.19375968627182349</v>
      </c>
      <c r="F11" s="120">
        <v>0.27806780829578631</v>
      </c>
      <c r="G11" s="120">
        <v>0.9793513743522001</v>
      </c>
      <c r="H11" s="120">
        <v>0.98519197050757534</v>
      </c>
      <c r="I11" s="120">
        <v>0.99996446183588872</v>
      </c>
      <c r="J11" s="120">
        <v>0.99940988045446033</v>
      </c>
      <c r="K11" s="120">
        <v>0.98186071528690166</v>
      </c>
      <c r="L11" s="120">
        <v>0.18269230769230776</v>
      </c>
      <c r="M11" s="120">
        <v>0.26888111888111893</v>
      </c>
      <c r="N11" s="120">
        <v>0.10839160839160844</v>
      </c>
      <c r="O11" s="120">
        <v>0.18269230769230776</v>
      </c>
      <c r="P11" s="120">
        <v>0.69841346153846151</v>
      </c>
      <c r="Q11" s="120">
        <v>0.8571428571428571</v>
      </c>
      <c r="R11" s="120">
        <v>0.83333333333333337</v>
      </c>
      <c r="S11" s="120">
        <v>0.9</v>
      </c>
      <c r="T11" s="120">
        <v>1</v>
      </c>
      <c r="U11" s="120">
        <v>1</v>
      </c>
      <c r="V11" s="121">
        <v>0.61196014130732079</v>
      </c>
    </row>
    <row r="12" spans="1:22" ht="12.6" customHeight="1" x14ac:dyDescent="0.25">
      <c r="A12" s="114">
        <v>11</v>
      </c>
      <c r="B12" s="120">
        <v>0.97940850630953147</v>
      </c>
      <c r="C12" s="120">
        <v>0.97432098305253212</v>
      </c>
      <c r="D12" s="120">
        <v>0.94298994631904121</v>
      </c>
      <c r="E12" s="120">
        <v>0.75349623191029491</v>
      </c>
      <c r="F12" s="120">
        <v>0.34484797847175491</v>
      </c>
      <c r="G12" s="120">
        <v>0.4280465653896961</v>
      </c>
      <c r="H12" s="120">
        <v>0.72189565256485189</v>
      </c>
      <c r="I12" s="120">
        <v>0.38010780340546069</v>
      </c>
      <c r="J12" s="120">
        <v>0.8841244186590923</v>
      </c>
      <c r="K12" s="120">
        <v>0.96022149643504884</v>
      </c>
      <c r="L12" s="120">
        <v>1</v>
      </c>
      <c r="M12" s="120">
        <v>0.82167832167832167</v>
      </c>
      <c r="N12" s="120">
        <v>1</v>
      </c>
      <c r="O12" s="120">
        <v>0.18269230769230776</v>
      </c>
      <c r="P12" s="120">
        <v>0.38701923076923084</v>
      </c>
      <c r="Q12" s="120">
        <v>0.8571428571428571</v>
      </c>
      <c r="R12" s="120">
        <v>1</v>
      </c>
      <c r="S12" s="120">
        <v>0.3</v>
      </c>
      <c r="T12" s="120">
        <v>1</v>
      </c>
      <c r="U12" s="120">
        <v>1</v>
      </c>
      <c r="V12" s="121">
        <v>0.44550469059511488</v>
      </c>
    </row>
    <row r="13" spans="1:22" ht="12.6" customHeight="1" x14ac:dyDescent="0.25">
      <c r="A13" s="114">
        <v>12</v>
      </c>
      <c r="B13" s="120">
        <v>0.44447096380520279</v>
      </c>
      <c r="C13" s="120">
        <v>0.44169803936186069</v>
      </c>
      <c r="D13" s="120">
        <v>0.74221307097222189</v>
      </c>
      <c r="E13" s="120">
        <v>0.88532050474420909</v>
      </c>
      <c r="F13" s="120">
        <v>0.90063991272513588</v>
      </c>
      <c r="G13" s="120">
        <v>1</v>
      </c>
      <c r="H13" s="120">
        <v>1</v>
      </c>
      <c r="I13" s="120">
        <v>0.82086180694118505</v>
      </c>
      <c r="J13" s="120">
        <v>0.52421489715338043</v>
      </c>
      <c r="K13" s="120">
        <v>0.60796515771235182</v>
      </c>
      <c r="L13" s="120">
        <v>0.18269230769230776</v>
      </c>
      <c r="M13" s="120">
        <v>0.11730769230769232</v>
      </c>
      <c r="N13" s="120">
        <v>0.91083916083916083</v>
      </c>
      <c r="O13" s="120">
        <v>0.91826923076923073</v>
      </c>
      <c r="P13" s="120">
        <v>0.83653846153846145</v>
      </c>
      <c r="Q13" s="120">
        <v>0.8571428571428571</v>
      </c>
      <c r="R13" s="120">
        <v>0.5</v>
      </c>
      <c r="S13" s="120">
        <v>0.7</v>
      </c>
      <c r="T13" s="120">
        <v>1</v>
      </c>
      <c r="U13" s="120">
        <v>1</v>
      </c>
      <c r="V13" s="121">
        <v>0.75383827714926788</v>
      </c>
    </row>
    <row r="14" spans="1:22" ht="12.6" customHeight="1" x14ac:dyDescent="0.25">
      <c r="A14" s="114">
        <v>13</v>
      </c>
      <c r="B14" s="120">
        <v>0.95900896765161603</v>
      </c>
      <c r="C14" s="120">
        <v>0.9783600881334592</v>
      </c>
      <c r="D14" s="120">
        <v>1</v>
      </c>
      <c r="E14" s="120">
        <v>0.94088851322837397</v>
      </c>
      <c r="F14" s="120">
        <v>0.72246660000300478</v>
      </c>
      <c r="G14" s="120">
        <v>0.53034498526572493</v>
      </c>
      <c r="H14" s="120">
        <v>0.64857857902860816</v>
      </c>
      <c r="I14" s="120">
        <v>0.56436672283850431</v>
      </c>
      <c r="J14" s="120">
        <v>0.59345152631250386</v>
      </c>
      <c r="K14" s="120">
        <v>0.91007406857000028</v>
      </c>
      <c r="L14" s="120">
        <v>0.48717948717948723</v>
      </c>
      <c r="M14" s="120">
        <v>0.93006993006993011</v>
      </c>
      <c r="N14" s="120">
        <v>0.91608391608391615</v>
      </c>
      <c r="O14" s="120">
        <v>1</v>
      </c>
      <c r="P14" s="120">
        <v>0.35897435897435903</v>
      </c>
      <c r="Q14" s="120">
        <v>0.8571428571428571</v>
      </c>
      <c r="R14" s="120">
        <v>0.66666666666666663</v>
      </c>
      <c r="S14" s="120">
        <v>0.6</v>
      </c>
      <c r="T14" s="120">
        <v>0</v>
      </c>
      <c r="U14" s="120">
        <v>1</v>
      </c>
      <c r="V14" s="121">
        <v>0.88809064533384252</v>
      </c>
    </row>
    <row r="15" spans="1:22" ht="12.6" customHeight="1" x14ac:dyDescent="0.25">
      <c r="A15" s="114">
        <v>14</v>
      </c>
      <c r="B15" s="120">
        <v>1</v>
      </c>
      <c r="C15" s="120">
        <v>1</v>
      </c>
      <c r="D15" s="120">
        <v>0.97875808750579885</v>
      </c>
      <c r="E15" s="120">
        <v>0.82988246202247518</v>
      </c>
      <c r="F15" s="120">
        <v>0.382540352939016</v>
      </c>
      <c r="G15" s="120">
        <v>0.49837838295566167</v>
      </c>
      <c r="H15" s="120">
        <v>0.35897435897435903</v>
      </c>
      <c r="I15" s="120">
        <v>0.45930298675654158</v>
      </c>
      <c r="J15" s="120">
        <v>0.80833307322554471</v>
      </c>
      <c r="K15" s="120">
        <v>1</v>
      </c>
      <c r="L15" s="120">
        <v>1</v>
      </c>
      <c r="M15" s="120">
        <v>0.90209790209790208</v>
      </c>
      <c r="N15" s="120">
        <v>0.75524475524475521</v>
      </c>
      <c r="O15" s="120">
        <v>0.67948717948717952</v>
      </c>
      <c r="P15" s="120">
        <v>0.80769230769230771</v>
      </c>
      <c r="Q15" s="120">
        <v>1</v>
      </c>
      <c r="R15" s="120">
        <v>0.66666666666666663</v>
      </c>
      <c r="S15" s="120">
        <v>0.6</v>
      </c>
      <c r="T15" s="120">
        <v>0</v>
      </c>
      <c r="U15" s="120">
        <v>1</v>
      </c>
      <c r="V15" s="121">
        <v>0.89236496096345264</v>
      </c>
    </row>
    <row r="16" spans="1:22" ht="12.6" customHeight="1" x14ac:dyDescent="0.25">
      <c r="A16" s="114">
        <v>15</v>
      </c>
      <c r="B16" s="120">
        <v>0.9958155834173601</v>
      </c>
      <c r="C16" s="120">
        <v>0.99759786624256586</v>
      </c>
      <c r="D16" s="120">
        <v>0.96795166636497709</v>
      </c>
      <c r="E16" s="120">
        <v>0.84501965082327968</v>
      </c>
      <c r="F16" s="120">
        <v>0.53766691651628384</v>
      </c>
      <c r="G16" s="120">
        <v>0.35897435897435886</v>
      </c>
      <c r="H16" s="120">
        <v>0.53453520957904366</v>
      </c>
      <c r="I16" s="120">
        <v>0.43914315547882182</v>
      </c>
      <c r="J16" s="120">
        <v>0.78726434234346709</v>
      </c>
      <c r="K16" s="120">
        <v>0.92662381745289224</v>
      </c>
      <c r="L16" s="120">
        <v>0.90384615384615385</v>
      </c>
      <c r="M16" s="120">
        <v>0.93006993006993011</v>
      </c>
      <c r="N16" s="120">
        <v>0.68531468531468531</v>
      </c>
      <c r="O16" s="120">
        <v>0.55128205128205132</v>
      </c>
      <c r="P16" s="120">
        <v>0.42307692307692313</v>
      </c>
      <c r="Q16" s="120">
        <v>0.8571428571428571</v>
      </c>
      <c r="R16" s="120">
        <v>0.5</v>
      </c>
      <c r="S16" s="120">
        <v>0.6</v>
      </c>
      <c r="T16" s="120">
        <v>0</v>
      </c>
      <c r="U16" s="120">
        <v>1</v>
      </c>
      <c r="V16" s="121">
        <v>0.97007979059272886</v>
      </c>
    </row>
    <row r="17" spans="1:22" ht="12.6" customHeight="1" x14ac:dyDescent="0.25">
      <c r="A17" s="114">
        <v>16</v>
      </c>
      <c r="B17" s="120">
        <v>0.62569784287231345</v>
      </c>
      <c r="C17" s="120">
        <v>0.60397925881748749</v>
      </c>
      <c r="D17" s="120">
        <v>0.84262685551444017</v>
      </c>
      <c r="E17" s="120">
        <v>0.94137779609870309</v>
      </c>
      <c r="F17" s="120">
        <v>0.97245533172962151</v>
      </c>
      <c r="G17" s="120">
        <v>0.98544566947803414</v>
      </c>
      <c r="H17" s="120">
        <v>0.9962535029747186</v>
      </c>
      <c r="I17" s="120">
        <v>0.77074653405977644</v>
      </c>
      <c r="J17" s="120">
        <v>0.49942256070915791</v>
      </c>
      <c r="K17" s="120">
        <v>0.5450507807090722</v>
      </c>
      <c r="L17" s="120">
        <v>0.35897435897435903</v>
      </c>
      <c r="M17" s="120">
        <v>0.33566433566433568</v>
      </c>
      <c r="N17" s="120">
        <v>0.30069930069930073</v>
      </c>
      <c r="O17" s="120">
        <v>0.9358974358974359</v>
      </c>
      <c r="P17" s="120">
        <v>1</v>
      </c>
      <c r="Q17" s="120">
        <v>0.8571428571428571</v>
      </c>
      <c r="R17" s="120">
        <v>1</v>
      </c>
      <c r="S17" s="120">
        <v>0.9</v>
      </c>
      <c r="T17" s="120">
        <v>0</v>
      </c>
      <c r="U17" s="120">
        <v>1</v>
      </c>
      <c r="V17" s="121">
        <v>0.68836353318660271</v>
      </c>
    </row>
    <row r="18" spans="1:22" ht="12.6" customHeight="1" x14ac:dyDescent="0.25">
      <c r="A18" s="114">
        <v>17</v>
      </c>
      <c r="B18" s="120">
        <v>0.52730311507470606</v>
      </c>
      <c r="C18" s="120">
        <v>0.58864494806421153</v>
      </c>
      <c r="D18" s="120">
        <v>0.84505026345906376</v>
      </c>
      <c r="E18" s="120">
        <v>0.92642408837427204</v>
      </c>
      <c r="F18" s="120">
        <v>0.95396701651177673</v>
      </c>
      <c r="G18" s="120">
        <v>1</v>
      </c>
      <c r="H18" s="120">
        <v>0.99992507005949438</v>
      </c>
      <c r="I18" s="120">
        <v>0.82450608413369586</v>
      </c>
      <c r="J18" s="120">
        <v>0.59491463262375932</v>
      </c>
      <c r="K18" s="120">
        <v>0.65557946074838636</v>
      </c>
      <c r="L18" s="120">
        <v>0.37820512820512819</v>
      </c>
      <c r="M18" s="120">
        <v>0.30069930069930073</v>
      </c>
      <c r="N18" s="120">
        <v>0.79020979020979021</v>
      </c>
      <c r="O18" s="120">
        <v>0.92948717948717952</v>
      </c>
      <c r="P18" s="120">
        <v>0.91666666666666663</v>
      </c>
      <c r="Q18" s="120">
        <v>0.7142857142857143</v>
      </c>
      <c r="R18" s="120">
        <v>1</v>
      </c>
      <c r="S18" s="120">
        <v>0.9</v>
      </c>
      <c r="T18" s="120">
        <v>0</v>
      </c>
      <c r="U18" s="120">
        <v>1</v>
      </c>
      <c r="V18" s="121">
        <v>0.81659300207490826</v>
      </c>
    </row>
    <row r="19" spans="1:22" ht="12.6" customHeight="1" x14ac:dyDescent="0.25">
      <c r="A19" s="114">
        <v>18</v>
      </c>
      <c r="B19" s="120">
        <v>0.5593362459039436</v>
      </c>
      <c r="C19" s="120">
        <v>0.83781455527392601</v>
      </c>
      <c r="D19" s="120">
        <v>0.95227370068241191</v>
      </c>
      <c r="E19" s="120">
        <v>0.97513831415140617</v>
      </c>
      <c r="F19" s="120">
        <v>0.98309758992499496</v>
      </c>
      <c r="G19" s="120">
        <v>0.98544566947803414</v>
      </c>
      <c r="H19" s="120">
        <v>0.95137046861184782</v>
      </c>
      <c r="I19" s="120">
        <v>0.42234329608072202</v>
      </c>
      <c r="J19" s="120">
        <v>0.45796788189025528</v>
      </c>
      <c r="K19" s="120">
        <v>0.53120303164379523</v>
      </c>
      <c r="L19" s="120">
        <v>0.35897435897435903</v>
      </c>
      <c r="M19" s="120">
        <v>0.8601398601398601</v>
      </c>
      <c r="N19" s="120">
        <v>0.30069930069930073</v>
      </c>
      <c r="O19" s="120">
        <v>0.92307692307692313</v>
      </c>
      <c r="P19" s="120">
        <v>1</v>
      </c>
      <c r="Q19" s="120">
        <v>0.7142857142857143</v>
      </c>
      <c r="R19" s="120">
        <v>0.83333333333333337</v>
      </c>
      <c r="S19" s="120">
        <v>0.8</v>
      </c>
      <c r="T19" s="120">
        <v>0</v>
      </c>
      <c r="U19" s="120">
        <v>1</v>
      </c>
      <c r="V19" s="121">
        <v>0.83990745096369124</v>
      </c>
    </row>
    <row r="20" spans="1:22" ht="12.6" customHeight="1" x14ac:dyDescent="0.25">
      <c r="A20" s="114">
        <v>19</v>
      </c>
      <c r="B20" s="120">
        <v>0.51470923992307172</v>
      </c>
      <c r="C20" s="120">
        <v>0.54411228732833028</v>
      </c>
      <c r="D20" s="120">
        <v>0.78053320909658319</v>
      </c>
      <c r="E20" s="120">
        <v>0.91465071930697983</v>
      </c>
      <c r="F20" s="120">
        <v>0.96652905461690375</v>
      </c>
      <c r="G20" s="120">
        <v>1</v>
      </c>
      <c r="H20" s="120">
        <v>1</v>
      </c>
      <c r="I20" s="120">
        <v>0.9754463593412388</v>
      </c>
      <c r="J20" s="120">
        <v>0.67167894375429182</v>
      </c>
      <c r="K20" s="120">
        <v>0.6158094009328654</v>
      </c>
      <c r="L20" s="120">
        <v>0.35897435897435903</v>
      </c>
      <c r="M20" s="120">
        <v>0.30069930069930073</v>
      </c>
      <c r="N20" s="120">
        <v>0.65034965034965042</v>
      </c>
      <c r="O20" s="120">
        <v>0.87179487179487181</v>
      </c>
      <c r="P20" s="120">
        <v>0.96794871794871795</v>
      </c>
      <c r="Q20" s="120">
        <v>0.8571428571428571</v>
      </c>
      <c r="R20" s="120">
        <v>0.33333333333333331</v>
      </c>
      <c r="S20" s="120">
        <v>0.7</v>
      </c>
      <c r="T20" s="120">
        <v>0</v>
      </c>
      <c r="U20" s="120">
        <v>0.5</v>
      </c>
      <c r="V20" s="121">
        <v>0.88820947130834549</v>
      </c>
    </row>
    <row r="21" spans="1:22" ht="12.6" customHeight="1" x14ac:dyDescent="0.25">
      <c r="A21" s="114">
        <v>20</v>
      </c>
      <c r="B21" s="120">
        <v>0.54109543963593132</v>
      </c>
      <c r="C21" s="120">
        <v>0.81526348922353098</v>
      </c>
      <c r="D21" s="120">
        <v>0.94099743514416301</v>
      </c>
      <c r="E21" s="120">
        <v>0.97305886195250779</v>
      </c>
      <c r="F21" s="120">
        <v>0.95930901278239555</v>
      </c>
      <c r="G21" s="120">
        <v>1</v>
      </c>
      <c r="H21" s="120">
        <v>0.94222901587016139</v>
      </c>
      <c r="I21" s="120">
        <v>0.5524775915721567</v>
      </c>
      <c r="J21" s="120">
        <v>0.63237015419189713</v>
      </c>
      <c r="K21" s="120">
        <v>0.80841132543223537</v>
      </c>
      <c r="L21" s="120">
        <v>0.35897435897435903</v>
      </c>
      <c r="M21" s="120">
        <v>0.37062937062937068</v>
      </c>
      <c r="N21" s="120">
        <v>0.37062937062937068</v>
      </c>
      <c r="O21" s="120">
        <v>0.90384615384615385</v>
      </c>
      <c r="P21" s="120">
        <v>1</v>
      </c>
      <c r="Q21" s="120">
        <v>0.5714285714285714</v>
      </c>
      <c r="R21" s="120">
        <v>1</v>
      </c>
      <c r="S21" s="120">
        <v>0.8</v>
      </c>
      <c r="T21" s="120">
        <v>0</v>
      </c>
      <c r="U21" s="120">
        <v>0.5</v>
      </c>
      <c r="V21" s="121">
        <v>0.52088512217198657</v>
      </c>
    </row>
    <row r="22" spans="1:22" ht="12.6" customHeight="1" x14ac:dyDescent="0.25">
      <c r="A22" s="114">
        <v>21</v>
      </c>
      <c r="B22" s="120">
        <v>0.96679888881395748</v>
      </c>
      <c r="C22" s="120">
        <v>0.96303613140499966</v>
      </c>
      <c r="D22" s="120">
        <v>0.92214183761584145</v>
      </c>
      <c r="E22" s="120">
        <v>0.69930509600341517</v>
      </c>
      <c r="F22" s="120">
        <v>0.21764795242952323</v>
      </c>
      <c r="G22" s="120">
        <v>0.32711360634081899</v>
      </c>
      <c r="H22" s="120">
        <v>0.67281841478217874</v>
      </c>
      <c r="I22" s="120">
        <v>0.27069225759095189</v>
      </c>
      <c r="J22" s="120">
        <v>0.86329710031837192</v>
      </c>
      <c r="K22" s="120">
        <v>0.9502663158570237</v>
      </c>
      <c r="L22" s="120">
        <v>0.91987179487179493</v>
      </c>
      <c r="M22" s="120">
        <v>0.73776223776223782</v>
      </c>
      <c r="N22" s="120">
        <v>0.94755244755244761</v>
      </c>
      <c r="O22" s="120">
        <v>3.8461538461538547E-2</v>
      </c>
      <c r="P22" s="120">
        <v>0.27884615384615391</v>
      </c>
      <c r="Q22" s="120">
        <v>0.2857142857142857</v>
      </c>
      <c r="R22" s="120">
        <v>1</v>
      </c>
      <c r="S22" s="120">
        <v>0</v>
      </c>
      <c r="T22" s="120">
        <v>0.5</v>
      </c>
      <c r="U22" s="120">
        <v>0.5</v>
      </c>
      <c r="V22" s="121">
        <v>0.27571138795033145</v>
      </c>
    </row>
    <row r="23" spans="1:22" ht="12.6" customHeight="1" x14ac:dyDescent="0.25">
      <c r="A23" s="114">
        <v>22</v>
      </c>
      <c r="B23" s="120">
        <v>0.33746060351474749</v>
      </c>
      <c r="C23" s="120">
        <v>0.33642090353362158</v>
      </c>
      <c r="D23" s="120">
        <v>0.68593374897252457</v>
      </c>
      <c r="E23" s="120">
        <v>0.85439247580802014</v>
      </c>
      <c r="F23" s="120">
        <v>0.87152081625703004</v>
      </c>
      <c r="G23" s="120">
        <v>1</v>
      </c>
      <c r="H23" s="120">
        <v>1</v>
      </c>
      <c r="I23" s="120">
        <v>0.78922637939768636</v>
      </c>
      <c r="J23" s="120">
        <v>0.43987413384106377</v>
      </c>
      <c r="K23" s="120">
        <v>0.53584709383032114</v>
      </c>
      <c r="L23" s="120">
        <v>0.15064102564102572</v>
      </c>
      <c r="M23" s="120">
        <v>3.8461538461538512E-2</v>
      </c>
      <c r="N23" s="120">
        <v>0.86888111888111885</v>
      </c>
      <c r="O23" s="120">
        <v>0.90384615384615385</v>
      </c>
      <c r="P23" s="120">
        <v>0.80769230769230771</v>
      </c>
      <c r="Q23" s="120">
        <v>0.8571428571428571</v>
      </c>
      <c r="R23" s="120">
        <v>0.16666666666666666</v>
      </c>
      <c r="S23" s="120">
        <v>0.5</v>
      </c>
      <c r="T23" s="120">
        <v>0.5</v>
      </c>
      <c r="U23" s="120">
        <v>0.5</v>
      </c>
      <c r="V23" s="121">
        <v>0.60835368749483709</v>
      </c>
    </row>
    <row r="24" spans="1:22" ht="12.6" customHeight="1" x14ac:dyDescent="0.25">
      <c r="A24" s="114">
        <v>23</v>
      </c>
      <c r="B24" s="120">
        <v>0.24663235715904935</v>
      </c>
      <c r="C24" s="120">
        <v>0.29703419313155405</v>
      </c>
      <c r="D24" s="120">
        <v>0.64023519915962157</v>
      </c>
      <c r="E24" s="120">
        <v>0.8416864112691631</v>
      </c>
      <c r="F24" s="120">
        <v>0.91696951890315459</v>
      </c>
      <c r="G24" s="120">
        <v>1</v>
      </c>
      <c r="H24" s="120">
        <v>1</v>
      </c>
      <c r="I24" s="120">
        <v>0.96310492416801929</v>
      </c>
      <c r="J24" s="120">
        <v>0.50644547100318371</v>
      </c>
      <c r="K24" s="120">
        <v>0.41539700821070191</v>
      </c>
      <c r="L24" s="120">
        <v>0.13461538461538469</v>
      </c>
      <c r="M24" s="120">
        <v>8.2167832167832217E-2</v>
      </c>
      <c r="N24" s="120">
        <v>0.47552447552447558</v>
      </c>
      <c r="O24" s="120">
        <v>0.80769230769230771</v>
      </c>
      <c r="P24" s="120">
        <v>0.95192307692307698</v>
      </c>
      <c r="Q24" s="120">
        <v>0.42857142857142855</v>
      </c>
      <c r="R24" s="120">
        <v>0</v>
      </c>
      <c r="S24" s="120">
        <v>0.5</v>
      </c>
      <c r="T24" s="120">
        <v>0.5</v>
      </c>
      <c r="U24" s="120">
        <v>0.5</v>
      </c>
      <c r="V24" s="121">
        <v>0.54836901052779496</v>
      </c>
    </row>
    <row r="25" spans="1:22" ht="12.6" customHeight="1" x14ac:dyDescent="0.25">
      <c r="A25" s="114">
        <v>24</v>
      </c>
      <c r="B25" s="120">
        <v>1</v>
      </c>
      <c r="C25" s="120">
        <v>1</v>
      </c>
      <c r="D25" s="120">
        <v>0.97875808750579885</v>
      </c>
      <c r="E25" s="120">
        <v>0.82988246202247518</v>
      </c>
      <c r="F25" s="120">
        <v>0.382540352939016</v>
      </c>
      <c r="G25" s="120">
        <v>0.49837838295566167</v>
      </c>
      <c r="H25" s="120">
        <v>0.35897435897435903</v>
      </c>
      <c r="I25" s="120">
        <v>0.45930298675654158</v>
      </c>
      <c r="J25" s="120">
        <v>0.80833307322554471</v>
      </c>
      <c r="K25" s="120">
        <v>1</v>
      </c>
      <c r="L25" s="120">
        <v>1</v>
      </c>
      <c r="M25" s="120">
        <v>0.90209790209790208</v>
      </c>
      <c r="N25" s="120">
        <v>0.75524475524475521</v>
      </c>
      <c r="O25" s="120">
        <v>0.67948717948717952</v>
      </c>
      <c r="P25" s="120">
        <v>0.80769230769230771</v>
      </c>
      <c r="Q25" s="120">
        <v>1</v>
      </c>
      <c r="R25" s="120">
        <v>0.66666666666666663</v>
      </c>
      <c r="S25" s="120">
        <v>0.5</v>
      </c>
      <c r="T25" s="120">
        <v>0</v>
      </c>
      <c r="U25" s="120">
        <v>0.5</v>
      </c>
      <c r="V25" s="121">
        <v>0.81012032820216007</v>
      </c>
    </row>
    <row r="26" spans="1:22" ht="12.6" customHeight="1" x14ac:dyDescent="0.25">
      <c r="A26" s="114">
        <v>25</v>
      </c>
      <c r="B26" s="120">
        <v>0.9958155834173601</v>
      </c>
      <c r="C26" s="120">
        <v>0.99759786624256586</v>
      </c>
      <c r="D26" s="120">
        <v>0.96795166636497709</v>
      </c>
      <c r="E26" s="120">
        <v>0.84501965082327968</v>
      </c>
      <c r="F26" s="120">
        <v>0.53766691651628384</v>
      </c>
      <c r="G26" s="120">
        <v>0.35897435897435886</v>
      </c>
      <c r="H26" s="120">
        <v>0.53453520957904366</v>
      </c>
      <c r="I26" s="120">
        <v>0.43914315547882182</v>
      </c>
      <c r="J26" s="120">
        <v>0.78726434234346709</v>
      </c>
      <c r="K26" s="120">
        <v>0.92662381745289224</v>
      </c>
      <c r="L26" s="120">
        <v>0.90384615384615385</v>
      </c>
      <c r="M26" s="120">
        <v>0.93006993006993011</v>
      </c>
      <c r="N26" s="120">
        <v>0.68531468531468531</v>
      </c>
      <c r="O26" s="120">
        <v>0.55128205128205132</v>
      </c>
      <c r="P26" s="120">
        <v>0.42307692307692313</v>
      </c>
      <c r="Q26" s="120">
        <v>0.8571428571428571</v>
      </c>
      <c r="R26" s="120">
        <v>0.5</v>
      </c>
      <c r="S26" s="120">
        <v>0.5</v>
      </c>
      <c r="T26" s="120">
        <v>0</v>
      </c>
      <c r="U26" s="120">
        <v>0.5</v>
      </c>
      <c r="V26" s="121">
        <v>0.89737076742694821</v>
      </c>
    </row>
    <row r="27" spans="1:22" ht="12.6" customHeight="1" x14ac:dyDescent="0.25">
      <c r="A27" s="114">
        <v>26</v>
      </c>
      <c r="B27" s="120">
        <v>0.20882534082682444</v>
      </c>
      <c r="C27" s="120">
        <v>0.4216604128356774</v>
      </c>
      <c r="D27" s="120">
        <v>0.43957454847953409</v>
      </c>
      <c r="E27" s="120">
        <v>0.68574278644148234</v>
      </c>
      <c r="F27" s="120">
        <v>0.88556442364033672</v>
      </c>
      <c r="G27" s="120">
        <v>1</v>
      </c>
      <c r="H27" s="120">
        <v>1</v>
      </c>
      <c r="I27" s="120">
        <v>0.9978677101533181</v>
      </c>
      <c r="J27" s="120">
        <v>0.81998915350521262</v>
      </c>
      <c r="K27" s="120">
        <v>0.48889984699926026</v>
      </c>
      <c r="L27" s="120">
        <v>0.19871794871794879</v>
      </c>
      <c r="M27" s="120">
        <v>0.12587412587412591</v>
      </c>
      <c r="N27" s="120">
        <v>0.12587412587412591</v>
      </c>
      <c r="O27" s="120">
        <v>0.25000000000000011</v>
      </c>
      <c r="P27" s="120">
        <v>0.84935897435897445</v>
      </c>
      <c r="Q27" s="120">
        <v>0</v>
      </c>
      <c r="R27" s="120">
        <v>1</v>
      </c>
      <c r="S27" s="120">
        <v>0.8</v>
      </c>
      <c r="T27" s="120">
        <v>1</v>
      </c>
      <c r="U27" s="120">
        <v>0.5</v>
      </c>
      <c r="V27" s="121">
        <v>0.4029849644341969</v>
      </c>
    </row>
    <row r="28" spans="1:22" ht="12.6" customHeight="1" x14ac:dyDescent="0.25">
      <c r="A28" s="114">
        <v>27</v>
      </c>
      <c r="B28" s="120">
        <v>0.5074474490090245</v>
      </c>
      <c r="C28" s="120">
        <v>0.57409754319699147</v>
      </c>
      <c r="D28" s="120">
        <v>0.71622634828032017</v>
      </c>
      <c r="E28" s="120">
        <v>0.86391055664488958</v>
      </c>
      <c r="F28" s="120">
        <v>0.81529421879147346</v>
      </c>
      <c r="G28" s="120">
        <v>1</v>
      </c>
      <c r="H28" s="120">
        <v>0.99756477693356704</v>
      </c>
      <c r="I28" s="120">
        <v>0.77187729382695625</v>
      </c>
      <c r="J28" s="120">
        <v>0.48128004244959116</v>
      </c>
      <c r="K28" s="120">
        <v>0.60837890143442408</v>
      </c>
      <c r="L28" s="120">
        <v>0.19871794871794879</v>
      </c>
      <c r="M28" s="120">
        <v>0.12587412587412591</v>
      </c>
      <c r="N28" s="120">
        <v>0.97377622377622375</v>
      </c>
      <c r="O28" s="120">
        <v>0.96794871794871795</v>
      </c>
      <c r="P28" s="120">
        <v>0.97596153846153844</v>
      </c>
      <c r="Q28" s="120">
        <v>0.7142857142857143</v>
      </c>
      <c r="R28" s="120">
        <v>0.83333333333333337</v>
      </c>
      <c r="S28" s="120">
        <v>0.7</v>
      </c>
      <c r="T28" s="120">
        <v>1</v>
      </c>
      <c r="U28" s="120">
        <v>0.5</v>
      </c>
      <c r="V28" s="121">
        <v>0.58308908210004451</v>
      </c>
    </row>
    <row r="29" spans="1:22" ht="12.6" customHeight="1" x14ac:dyDescent="0.25">
      <c r="A29" s="114">
        <v>28</v>
      </c>
      <c r="B29" s="120">
        <v>0.56310425209850523</v>
      </c>
      <c r="C29" s="120">
        <v>0.82238705829730119</v>
      </c>
      <c r="D29" s="120">
        <v>0.9378321676246546</v>
      </c>
      <c r="E29" s="120">
        <v>0.9713769520857517</v>
      </c>
      <c r="F29" s="120">
        <v>1</v>
      </c>
      <c r="G29" s="120">
        <v>1</v>
      </c>
      <c r="H29" s="120">
        <v>0.93338728289049744</v>
      </c>
      <c r="I29" s="120">
        <v>0.5562252525148097</v>
      </c>
      <c r="J29" s="120">
        <v>0.65382904675697617</v>
      </c>
      <c r="K29" s="120">
        <v>0.36494560536617154</v>
      </c>
      <c r="L29" s="120">
        <v>0.37820512820512819</v>
      </c>
      <c r="M29" s="120">
        <v>0.965034965034965</v>
      </c>
      <c r="N29" s="120">
        <v>0.79020979020979021</v>
      </c>
      <c r="O29" s="120">
        <v>0.96794871794871795</v>
      </c>
      <c r="P29" s="120">
        <v>0.80769230769230771</v>
      </c>
      <c r="Q29" s="120">
        <v>0.8571428571428571</v>
      </c>
      <c r="R29" s="120">
        <v>0.83333333333333337</v>
      </c>
      <c r="S29" s="120">
        <v>0.7</v>
      </c>
      <c r="T29" s="120">
        <v>0</v>
      </c>
      <c r="U29" s="120">
        <v>0.5</v>
      </c>
      <c r="V29" s="121">
        <v>0.7228698889773717</v>
      </c>
    </row>
    <row r="30" spans="1:22" ht="12.6" customHeight="1" x14ac:dyDescent="0.25">
      <c r="A30" s="114">
        <v>29</v>
      </c>
      <c r="B30" s="120">
        <v>0.98067754235807714</v>
      </c>
      <c r="C30" s="120">
        <v>0.98641344863575364</v>
      </c>
      <c r="D30" s="120">
        <v>0.94232783664845643</v>
      </c>
      <c r="E30" s="120">
        <v>0.78574073756946294</v>
      </c>
      <c r="F30" s="120">
        <v>0.39247208389605143</v>
      </c>
      <c r="G30" s="120">
        <v>0.18269230769230765</v>
      </c>
      <c r="H30" s="120">
        <v>0.40653239221328058</v>
      </c>
      <c r="I30" s="120">
        <v>0.2848719850713865</v>
      </c>
      <c r="J30" s="120">
        <v>0.72817191694238093</v>
      </c>
      <c r="K30" s="120">
        <v>0.90187096599870975</v>
      </c>
      <c r="L30" s="120">
        <v>0.87740384615384615</v>
      </c>
      <c r="M30" s="120">
        <v>0.91083916083916083</v>
      </c>
      <c r="N30" s="120">
        <v>0.59877622377622375</v>
      </c>
      <c r="O30" s="120">
        <v>0.42788461538461542</v>
      </c>
      <c r="P30" s="120">
        <v>0.26442307692307704</v>
      </c>
      <c r="Q30" s="120">
        <v>0</v>
      </c>
      <c r="R30" s="120">
        <v>0.33333333333333331</v>
      </c>
      <c r="S30" s="120">
        <v>0.3</v>
      </c>
      <c r="T30" s="120">
        <v>1</v>
      </c>
      <c r="U30" s="120">
        <v>1</v>
      </c>
      <c r="V30" s="121">
        <v>0.68569208591809649</v>
      </c>
    </row>
    <row r="31" spans="1:22" ht="12.6" customHeight="1" x14ac:dyDescent="0.25">
      <c r="A31" s="114">
        <v>30</v>
      </c>
      <c r="B31" s="120">
        <v>0.50877742316314256</v>
      </c>
      <c r="C31" s="120">
        <v>0.48454972416877884</v>
      </c>
      <c r="D31" s="120">
        <v>0.78253870281402171</v>
      </c>
      <c r="E31" s="120">
        <v>0.9085973727956278</v>
      </c>
      <c r="F31" s="120">
        <v>0.94682731329305692</v>
      </c>
      <c r="G31" s="120">
        <v>0.99824554161162493</v>
      </c>
      <c r="H31" s="120">
        <v>0.99522321629276622</v>
      </c>
      <c r="I31" s="120">
        <v>0.70766629276210358</v>
      </c>
      <c r="J31" s="120">
        <v>0.36117364535863666</v>
      </c>
      <c r="K31" s="120">
        <v>0.41536534415033916</v>
      </c>
      <c r="L31" s="120">
        <v>0.18269230769230776</v>
      </c>
      <c r="M31" s="120">
        <v>0.15297202797202797</v>
      </c>
      <c r="N31" s="120">
        <v>0.10839160839160844</v>
      </c>
      <c r="O31" s="120">
        <v>0.91826923076923073</v>
      </c>
      <c r="P31" s="120">
        <v>1</v>
      </c>
      <c r="Q31" s="120">
        <v>0</v>
      </c>
      <c r="R31" s="120">
        <v>1</v>
      </c>
      <c r="S31" s="120">
        <v>0.7</v>
      </c>
      <c r="T31" s="120">
        <v>1</v>
      </c>
      <c r="U31" s="120">
        <v>1</v>
      </c>
      <c r="V31" s="121">
        <v>0.30586085610500913</v>
      </c>
    </row>
    <row r="32" spans="1:22" ht="12.6" customHeight="1" x14ac:dyDescent="0.25">
      <c r="A32" s="114">
        <v>31</v>
      </c>
      <c r="B32" s="120">
        <v>0.55861534811502189</v>
      </c>
      <c r="C32" s="120">
        <v>0.55399365091198249</v>
      </c>
      <c r="D32" s="120">
        <v>0.8022443477718989</v>
      </c>
      <c r="E32" s="120">
        <v>0.91831040227614402</v>
      </c>
      <c r="F32" s="120">
        <v>0.93170028229111546</v>
      </c>
      <c r="G32" s="120">
        <v>1</v>
      </c>
      <c r="H32" s="120">
        <v>1</v>
      </c>
      <c r="I32" s="120">
        <v>0.85460626298758369</v>
      </c>
      <c r="J32" s="120">
        <v>0.61417837801985142</v>
      </c>
      <c r="K32" s="120">
        <v>0.68489109251985114</v>
      </c>
      <c r="L32" s="120">
        <v>0.33653846153846162</v>
      </c>
      <c r="M32" s="120">
        <v>0.28346153846153854</v>
      </c>
      <c r="N32" s="120">
        <v>0.92762237762237765</v>
      </c>
      <c r="O32" s="120">
        <v>0.93365384615384617</v>
      </c>
      <c r="P32" s="120">
        <v>0.86730769230769234</v>
      </c>
      <c r="Q32" s="120">
        <v>0.8571428571428571</v>
      </c>
      <c r="R32" s="120">
        <v>0.66666666666666663</v>
      </c>
      <c r="S32" s="120">
        <v>0.8</v>
      </c>
      <c r="T32" s="120">
        <v>0</v>
      </c>
      <c r="U32" s="120">
        <v>1</v>
      </c>
      <c r="V32" s="121">
        <v>0.91560169502260624</v>
      </c>
    </row>
    <row r="33" spans="1:22" ht="12.6" customHeight="1" x14ac:dyDescent="0.25">
      <c r="A33" s="114">
        <v>32</v>
      </c>
      <c r="B33" s="120">
        <v>0.74095617575199657</v>
      </c>
      <c r="C33" s="120">
        <v>0.90759654092738928</v>
      </c>
      <c r="D33" s="120">
        <v>0.96025116397767307</v>
      </c>
      <c r="E33" s="120">
        <v>0.95567586477689315</v>
      </c>
      <c r="F33" s="120">
        <v>0.66121226589118687</v>
      </c>
      <c r="G33" s="120">
        <v>0.88474240422721273</v>
      </c>
      <c r="H33" s="120">
        <v>0.61706604324956171</v>
      </c>
      <c r="I33" s="120">
        <v>0.3336452076462621</v>
      </c>
      <c r="J33" s="120">
        <v>0</v>
      </c>
      <c r="K33" s="120">
        <v>0.66151035034805128</v>
      </c>
      <c r="L33" s="120">
        <v>0.70000000000000007</v>
      </c>
      <c r="M33" s="120">
        <v>9.0909090909090953E-2</v>
      </c>
      <c r="N33" s="120">
        <v>0.90909090909090906</v>
      </c>
      <c r="O33" s="120">
        <v>0.85</v>
      </c>
      <c r="P33" s="120">
        <v>0.6</v>
      </c>
      <c r="Q33" s="120">
        <v>0</v>
      </c>
      <c r="R33" s="120">
        <v>0.5</v>
      </c>
      <c r="S33" s="120">
        <v>0.3</v>
      </c>
      <c r="T33" s="120">
        <v>0.5</v>
      </c>
      <c r="U33" s="120">
        <v>1</v>
      </c>
      <c r="V33" s="121">
        <v>0.51886748976515118</v>
      </c>
    </row>
    <row r="34" spans="1:22" ht="12.6" customHeight="1" x14ac:dyDescent="0.25">
      <c r="A34" s="114">
        <v>33</v>
      </c>
      <c r="B34" s="120">
        <v>0.93374910725675342</v>
      </c>
      <c r="C34" s="120">
        <v>0.96188528154664277</v>
      </c>
      <c r="D34" s="120">
        <v>0.98318946203311064</v>
      </c>
      <c r="E34" s="120">
        <v>0.9079735371359583</v>
      </c>
      <c r="F34" s="120">
        <v>0.62809168034162066</v>
      </c>
      <c r="G34" s="120">
        <v>0.40118985621379943</v>
      </c>
      <c r="H34" s="120">
        <v>0.55193768826147549</v>
      </c>
      <c r="I34" s="120">
        <v>0.4445320334549816</v>
      </c>
      <c r="J34" s="120">
        <v>0.48106057650290285</v>
      </c>
      <c r="K34" s="120">
        <v>0.88077003617302252</v>
      </c>
      <c r="L34" s="120">
        <v>0.34615384615384626</v>
      </c>
      <c r="M34" s="120">
        <v>0.91083916083916083</v>
      </c>
      <c r="N34" s="120">
        <v>0.89300699300699304</v>
      </c>
      <c r="O34" s="120">
        <v>1</v>
      </c>
      <c r="P34" s="120">
        <v>0.18269230769230776</v>
      </c>
      <c r="Q34" s="120">
        <v>0.8571428571428571</v>
      </c>
      <c r="R34" s="120">
        <v>0.66666666666666663</v>
      </c>
      <c r="S34" s="120">
        <v>0.4</v>
      </c>
      <c r="T34" s="120">
        <v>1</v>
      </c>
      <c r="U34" s="120">
        <v>1</v>
      </c>
      <c r="V34" s="121">
        <v>0.59296857981666629</v>
      </c>
    </row>
    <row r="35" spans="1:22" ht="12.6" customHeight="1" x14ac:dyDescent="0.25">
      <c r="A35" s="114">
        <v>34</v>
      </c>
      <c r="B35" s="120">
        <v>0.42416638702847109</v>
      </c>
      <c r="C35" s="120">
        <v>0.78268972715073803</v>
      </c>
      <c r="D35" s="120">
        <v>0.92233843040318586</v>
      </c>
      <c r="E35" s="120">
        <v>0.95164203331282415</v>
      </c>
      <c r="F35" s="120">
        <v>0.96039619249215813</v>
      </c>
      <c r="G35" s="120">
        <v>0.98663912458083525</v>
      </c>
      <c r="H35" s="120">
        <v>0.9379973474801061</v>
      </c>
      <c r="I35" s="120">
        <v>0.26345216433880925</v>
      </c>
      <c r="J35" s="120">
        <v>0.30831892986453591</v>
      </c>
      <c r="K35" s="120">
        <v>0.39770946409211111</v>
      </c>
      <c r="L35" s="120">
        <v>0.18269230769230776</v>
      </c>
      <c r="M35" s="120">
        <v>0.82167832167832167</v>
      </c>
      <c r="N35" s="120">
        <v>0.10839160839160844</v>
      </c>
      <c r="O35" s="120">
        <v>0.90192307692307694</v>
      </c>
      <c r="P35" s="120">
        <v>1</v>
      </c>
      <c r="Q35" s="120">
        <v>0.5714285714285714</v>
      </c>
      <c r="R35" s="120">
        <v>0.83333333333333337</v>
      </c>
      <c r="S35" s="120">
        <v>0.6</v>
      </c>
      <c r="T35" s="120">
        <v>1</v>
      </c>
      <c r="U35" s="120">
        <v>1</v>
      </c>
      <c r="V35" s="121">
        <v>0.52370523790957402</v>
      </c>
    </row>
    <row r="36" spans="1:22" ht="12.6" customHeight="1" x14ac:dyDescent="0.25">
      <c r="A36" s="114">
        <v>35</v>
      </c>
      <c r="B36" s="120">
        <v>0.9860126735009429</v>
      </c>
      <c r="C36" s="120">
        <v>0.98947616917648229</v>
      </c>
      <c r="D36" s="120">
        <v>0.95610602360300423</v>
      </c>
      <c r="E36" s="120">
        <v>0.76644082184843731</v>
      </c>
      <c r="F36" s="120">
        <v>0.19468571533503484</v>
      </c>
      <c r="G36" s="120">
        <v>0.3604324382684686</v>
      </c>
      <c r="H36" s="120">
        <v>0.18269230769230776</v>
      </c>
      <c r="I36" s="120">
        <v>0.31057576995047914</v>
      </c>
      <c r="J36" s="120">
        <v>0.7550345488170298</v>
      </c>
      <c r="K36" s="120">
        <v>0.99542559874627201</v>
      </c>
      <c r="L36" s="120">
        <v>1</v>
      </c>
      <c r="M36" s="120">
        <v>0.87517482517482514</v>
      </c>
      <c r="N36" s="120">
        <v>0.68793706293706292</v>
      </c>
      <c r="O36" s="120">
        <v>0.59134615384615385</v>
      </c>
      <c r="P36" s="120">
        <v>0.7548076923076924</v>
      </c>
      <c r="Q36" s="120">
        <v>0.5714285714285714</v>
      </c>
      <c r="R36" s="120">
        <v>0.5</v>
      </c>
      <c r="S36" s="120">
        <v>0.3</v>
      </c>
      <c r="T36" s="120">
        <v>1</v>
      </c>
      <c r="U36" s="120">
        <v>1</v>
      </c>
      <c r="V36" s="121">
        <v>0.62648310009429165</v>
      </c>
    </row>
    <row r="37" spans="1:22" ht="12.6" customHeight="1" x14ac:dyDescent="0.25">
      <c r="A37" s="114">
        <v>36</v>
      </c>
      <c r="B37" s="120">
        <v>0.45636100383747563</v>
      </c>
      <c r="C37" s="120">
        <v>0.45339549889833175</v>
      </c>
      <c r="D37" s="120">
        <v>0.74846632897218823</v>
      </c>
      <c r="E37" s="120">
        <v>0.88875695240378572</v>
      </c>
      <c r="F37" s="120">
        <v>0.90387536788825884</v>
      </c>
      <c r="G37" s="120">
        <v>1</v>
      </c>
      <c r="H37" s="120">
        <v>1</v>
      </c>
      <c r="I37" s="120">
        <v>0.82437685444601816</v>
      </c>
      <c r="J37" s="120">
        <v>0.53358609307697114</v>
      </c>
      <c r="K37" s="120">
        <v>0.61597827592146637</v>
      </c>
      <c r="L37" s="120">
        <v>0.19871794871794879</v>
      </c>
      <c r="M37" s="120">
        <v>0.13461538461538466</v>
      </c>
      <c r="N37" s="120">
        <v>0.91258741258741261</v>
      </c>
      <c r="O37" s="120">
        <v>0.91987179487179493</v>
      </c>
      <c r="P37" s="120">
        <v>0.83974358974358976</v>
      </c>
      <c r="Q37" s="120">
        <v>0.8571428571428571</v>
      </c>
      <c r="R37" s="120">
        <v>0.33333333333333331</v>
      </c>
      <c r="S37" s="120">
        <v>0.7</v>
      </c>
      <c r="T37" s="120">
        <v>1</v>
      </c>
      <c r="U37" s="120">
        <v>1</v>
      </c>
      <c r="V37" s="121">
        <v>0.85933615837101029</v>
      </c>
    </row>
    <row r="38" spans="1:22" ht="12.6" customHeight="1" x14ac:dyDescent="0.25">
      <c r="A38" s="114">
        <v>37</v>
      </c>
      <c r="B38" s="120">
        <v>0.38067079854106051</v>
      </c>
      <c r="C38" s="120">
        <v>0.42057324022994214</v>
      </c>
      <c r="D38" s="120">
        <v>0.71038420412810244</v>
      </c>
      <c r="E38" s="120">
        <v>0.87816856528807141</v>
      </c>
      <c r="F38" s="120">
        <v>0.94174928676002923</v>
      </c>
      <c r="G38" s="120">
        <v>1</v>
      </c>
      <c r="H38" s="120">
        <v>1</v>
      </c>
      <c r="I38" s="120">
        <v>0.9692756417546291</v>
      </c>
      <c r="J38" s="120">
        <v>0.58906220737873771</v>
      </c>
      <c r="K38" s="120">
        <v>0.51560320457178366</v>
      </c>
      <c r="L38" s="120">
        <v>0.19871794871794879</v>
      </c>
      <c r="M38" s="120">
        <v>0.12587412587412591</v>
      </c>
      <c r="N38" s="120">
        <v>0.56293706293706292</v>
      </c>
      <c r="O38" s="120">
        <v>0.83974358974358976</v>
      </c>
      <c r="P38" s="120">
        <v>0.95993589743589747</v>
      </c>
      <c r="Q38" s="120">
        <v>0.8571428571428571</v>
      </c>
      <c r="R38" s="120">
        <v>0.16666666666666666</v>
      </c>
      <c r="S38" s="120">
        <v>0.7</v>
      </c>
      <c r="T38" s="120">
        <v>1</v>
      </c>
      <c r="U38" s="120">
        <v>1</v>
      </c>
      <c r="V38" s="121">
        <v>0.81173582522307863</v>
      </c>
    </row>
    <row r="39" spans="1:22" ht="12.6" customHeight="1" x14ac:dyDescent="0.25">
      <c r="A39" s="114">
        <v>38</v>
      </c>
      <c r="B39" s="120">
        <v>0.41365354818213501</v>
      </c>
      <c r="C39" s="120">
        <v>0.75951224259894301</v>
      </c>
      <c r="D39" s="120">
        <v>0.91096448668757735</v>
      </c>
      <c r="E39" s="120">
        <v>0.95117874359498145</v>
      </c>
      <c r="F39" s="120">
        <v>0.9327242344668939</v>
      </c>
      <c r="G39" s="120">
        <v>1</v>
      </c>
      <c r="H39" s="120">
        <v>0.92778626983770185</v>
      </c>
      <c r="I39" s="120">
        <v>0.44056468204327642</v>
      </c>
      <c r="J39" s="120">
        <v>0.53992622042574445</v>
      </c>
      <c r="K39" s="120">
        <v>0.75635561019599629</v>
      </c>
      <c r="L39" s="120">
        <v>0.19871794871794879</v>
      </c>
      <c r="M39" s="120">
        <v>0.21328671328671334</v>
      </c>
      <c r="N39" s="120">
        <v>0.21328671328671334</v>
      </c>
      <c r="O39" s="120">
        <v>0.87980769230769229</v>
      </c>
      <c r="P39" s="120">
        <v>1</v>
      </c>
      <c r="Q39" s="120">
        <v>0</v>
      </c>
      <c r="R39" s="120">
        <v>1</v>
      </c>
      <c r="S39" s="120">
        <v>0.6</v>
      </c>
      <c r="T39" s="120">
        <v>1</v>
      </c>
      <c r="U39" s="120">
        <v>1</v>
      </c>
      <c r="V39" s="121">
        <v>0.40276153429901279</v>
      </c>
    </row>
    <row r="40" spans="1:22" ht="12.6" customHeight="1" x14ac:dyDescent="0.25">
      <c r="A40" s="114">
        <v>39</v>
      </c>
      <c r="B40" s="120">
        <v>0.97785458461743457</v>
      </c>
      <c r="C40" s="120">
        <v>0.96803712539138209</v>
      </c>
      <c r="D40" s="120">
        <v>0.95084067527025951</v>
      </c>
      <c r="E40" s="120">
        <v>0.73431328537545726</v>
      </c>
      <c r="F40" s="120">
        <v>0.32271208142537805</v>
      </c>
      <c r="G40" s="120">
        <v>0.41792469007214711</v>
      </c>
      <c r="H40" s="120">
        <v>0.72447511576675816</v>
      </c>
      <c r="I40" s="120">
        <v>0.35473355422994612</v>
      </c>
      <c r="J40" s="120">
        <v>0.87939858527373738</v>
      </c>
      <c r="K40" s="120">
        <v>0.95580752642049183</v>
      </c>
      <c r="L40" s="120">
        <v>1</v>
      </c>
      <c r="M40" s="120">
        <v>1</v>
      </c>
      <c r="N40" s="120">
        <v>0.68793706293706292</v>
      </c>
      <c r="O40" s="120">
        <v>0.7548076923076924</v>
      </c>
      <c r="P40" s="120">
        <v>0.18269230769230776</v>
      </c>
      <c r="Q40" s="120">
        <v>0.5714285714285714</v>
      </c>
      <c r="R40" s="120">
        <v>0.66666666666666663</v>
      </c>
      <c r="S40" s="120">
        <v>0.3</v>
      </c>
      <c r="T40" s="120">
        <v>1</v>
      </c>
      <c r="U40" s="120">
        <v>1</v>
      </c>
      <c r="V40" s="121">
        <v>0.60525723725179559</v>
      </c>
    </row>
    <row r="41" spans="1:22" ht="12.6" customHeight="1" x14ac:dyDescent="0.25">
      <c r="A41" s="114">
        <v>40</v>
      </c>
      <c r="B41" s="120">
        <v>0.79757376963933579</v>
      </c>
      <c r="C41" s="120">
        <v>0.93146929824561397</v>
      </c>
      <c r="D41" s="120">
        <v>0.97868081046674837</v>
      </c>
      <c r="E41" s="120">
        <v>0.97484092190678429</v>
      </c>
      <c r="F41" s="120">
        <v>0.73509958649610119</v>
      </c>
      <c r="G41" s="120">
        <v>0.90579908037801027</v>
      </c>
      <c r="H41" s="120">
        <v>0.68702513150204558</v>
      </c>
      <c r="I41" s="120">
        <v>0.45540671167305918</v>
      </c>
      <c r="J41" s="120">
        <v>0.18308434515263128</v>
      </c>
      <c r="K41" s="120">
        <v>0.7263887434687597</v>
      </c>
      <c r="L41" s="120">
        <v>0.7548076923076924</v>
      </c>
      <c r="M41" s="120">
        <v>0.19755244755244761</v>
      </c>
      <c r="N41" s="120">
        <v>1</v>
      </c>
      <c r="O41" s="120">
        <v>0.87740384615384615</v>
      </c>
      <c r="P41" s="120">
        <v>0.67307692307692313</v>
      </c>
      <c r="Q41" s="120">
        <v>0.5714285714285714</v>
      </c>
      <c r="R41" s="120">
        <v>0.5</v>
      </c>
      <c r="S41" s="120">
        <v>0.5</v>
      </c>
      <c r="T41" s="120">
        <v>1</v>
      </c>
      <c r="U41" s="120">
        <v>1</v>
      </c>
      <c r="V41" s="121">
        <v>0.65329471631639191</v>
      </c>
    </row>
    <row r="42" spans="1:22" ht="12.6" customHeight="1" x14ac:dyDescent="0.25">
      <c r="A42" s="114">
        <v>41</v>
      </c>
      <c r="B42" s="120">
        <v>0.41585290597575303</v>
      </c>
      <c r="C42" s="120">
        <v>0.46065522339843934</v>
      </c>
      <c r="D42" s="120">
        <v>0.71998510345973632</v>
      </c>
      <c r="E42" s="120">
        <v>0.88091466539779317</v>
      </c>
      <c r="F42" s="120">
        <v>0.91952992102192399</v>
      </c>
      <c r="G42" s="120">
        <v>1</v>
      </c>
      <c r="H42" s="120">
        <v>1</v>
      </c>
      <c r="I42" s="120">
        <v>0.96223262377619501</v>
      </c>
      <c r="J42" s="120">
        <v>0.56413575285598361</v>
      </c>
      <c r="K42" s="120">
        <v>0.51548710301712053</v>
      </c>
      <c r="L42" s="120">
        <v>0.18269230769230776</v>
      </c>
      <c r="M42" s="120">
        <v>0.10839160839160844</v>
      </c>
      <c r="N42" s="120">
        <v>0.91083916083916083</v>
      </c>
      <c r="O42" s="120">
        <v>1</v>
      </c>
      <c r="P42" s="120">
        <v>0.82019230769230778</v>
      </c>
      <c r="Q42" s="120">
        <v>0.5714285714285714</v>
      </c>
      <c r="R42" s="120">
        <v>0.33333333333333331</v>
      </c>
      <c r="S42" s="120">
        <v>0.7</v>
      </c>
      <c r="T42" s="120">
        <v>1</v>
      </c>
      <c r="U42" s="120">
        <v>1</v>
      </c>
      <c r="V42" s="121">
        <v>0.71138655146427587</v>
      </c>
    </row>
    <row r="43" spans="1:22" ht="12.6" customHeight="1" x14ac:dyDescent="0.25">
      <c r="A43" s="114">
        <v>42</v>
      </c>
      <c r="B43" s="120">
        <v>0</v>
      </c>
      <c r="C43" s="120">
        <v>0.26874161323989865</v>
      </c>
      <c r="D43" s="120">
        <v>0.28542898771777292</v>
      </c>
      <c r="E43" s="120">
        <v>0.59278332230408204</v>
      </c>
      <c r="F43" s="120">
        <v>0.84090366544412853</v>
      </c>
      <c r="G43" s="120">
        <v>1</v>
      </c>
      <c r="H43" s="120">
        <v>1</v>
      </c>
      <c r="I43" s="120">
        <v>0.99730685330879698</v>
      </c>
      <c r="J43" s="120">
        <v>0.77481428303889133</v>
      </c>
      <c r="K43" s="120">
        <v>0.35802173083353306</v>
      </c>
      <c r="L43" s="120">
        <v>9.1666666666666757E-2</v>
      </c>
      <c r="M43" s="120">
        <v>0</v>
      </c>
      <c r="N43" s="120">
        <v>4.5454545454545477E-2</v>
      </c>
      <c r="O43" s="120">
        <v>6.4000000000000126E-2</v>
      </c>
      <c r="P43" s="120">
        <v>0.81199999999999994</v>
      </c>
      <c r="Q43" s="120">
        <v>0</v>
      </c>
      <c r="R43" s="120">
        <v>1</v>
      </c>
      <c r="S43" s="120">
        <v>0.7</v>
      </c>
      <c r="T43" s="120">
        <v>0.5</v>
      </c>
      <c r="U43" s="120">
        <v>1</v>
      </c>
      <c r="V43" s="121">
        <v>0.2803606776329029</v>
      </c>
    </row>
    <row r="44" spans="1:22" ht="12.6" customHeight="1" x14ac:dyDescent="0.25">
      <c r="A44" s="114">
        <v>43</v>
      </c>
      <c r="B44" s="120">
        <v>0.90757070648389571</v>
      </c>
      <c r="C44" s="120">
        <v>0.94481139108394208</v>
      </c>
      <c r="D44" s="120">
        <v>0.96576763177651637</v>
      </c>
      <c r="E44" s="120">
        <v>0.87386165282200012</v>
      </c>
      <c r="F44" s="120">
        <v>0.53028494541982241</v>
      </c>
      <c r="G44" s="120">
        <v>0.26733817701453105</v>
      </c>
      <c r="H44" s="120">
        <v>0.45178258328462889</v>
      </c>
      <c r="I44" s="120">
        <v>0.32033971900296709</v>
      </c>
      <c r="J44" s="120">
        <v>0.36458268306386171</v>
      </c>
      <c r="K44" s="120">
        <v>0.85040040259797278</v>
      </c>
      <c r="L44" s="120">
        <v>0.20000000000000004</v>
      </c>
      <c r="M44" s="120">
        <v>0.90909090909090906</v>
      </c>
      <c r="N44" s="120">
        <v>0.86363636363636365</v>
      </c>
      <c r="O44" s="120">
        <v>1</v>
      </c>
      <c r="P44" s="120">
        <v>0</v>
      </c>
      <c r="Q44" s="120">
        <v>0.2857142857142857</v>
      </c>
      <c r="R44" s="120">
        <v>0.83333333333333337</v>
      </c>
      <c r="S44" s="120">
        <v>0.2</v>
      </c>
      <c r="T44" s="120">
        <v>0.5</v>
      </c>
      <c r="U44" s="120">
        <v>1</v>
      </c>
      <c r="V44" s="121">
        <v>0.44962357656546631</v>
      </c>
    </row>
    <row r="45" spans="1:22" ht="12.6" customHeight="1" x14ac:dyDescent="0.25">
      <c r="A45" s="114">
        <v>44</v>
      </c>
      <c r="B45" s="120">
        <v>0.97151671694737474</v>
      </c>
      <c r="C45" s="120">
        <v>0.97856965359574566</v>
      </c>
      <c r="D45" s="120">
        <v>0.93263024828556262</v>
      </c>
      <c r="E45" s="120">
        <v>0.70069221294079809</v>
      </c>
      <c r="F45" s="120">
        <v>0</v>
      </c>
      <c r="G45" s="120">
        <v>0.21747027741083216</v>
      </c>
      <c r="H45" s="120">
        <v>0</v>
      </c>
      <c r="I45" s="120">
        <v>0.15644029071510543</v>
      </c>
      <c r="J45" s="120">
        <v>0.69979789624820521</v>
      </c>
      <c r="K45" s="120">
        <v>0.99068485562877207</v>
      </c>
      <c r="L45" s="120">
        <v>1</v>
      </c>
      <c r="M45" s="120">
        <v>0.84545454545454535</v>
      </c>
      <c r="N45" s="120">
        <v>0.61818181818181817</v>
      </c>
      <c r="O45" s="120">
        <v>0.5</v>
      </c>
      <c r="P45" s="120">
        <v>0.70000000000000007</v>
      </c>
      <c r="Q45" s="120">
        <v>0</v>
      </c>
      <c r="R45" s="120">
        <v>0.83333333333333337</v>
      </c>
      <c r="S45" s="120">
        <v>0.2</v>
      </c>
      <c r="T45" s="120">
        <v>0.5</v>
      </c>
      <c r="U45" s="120">
        <v>1</v>
      </c>
      <c r="V45" s="121">
        <v>0.48809241723195806</v>
      </c>
    </row>
    <row r="46" spans="1:22" ht="12.6" customHeight="1" x14ac:dyDescent="0.25">
      <c r="A46" s="114">
        <v>45</v>
      </c>
      <c r="B46" s="120">
        <v>0.96498902707845646</v>
      </c>
      <c r="C46" s="120">
        <v>0.97482232493414844</v>
      </c>
      <c r="D46" s="120">
        <v>0.9157722313058807</v>
      </c>
      <c r="E46" s="120">
        <v>0.72430622747005291</v>
      </c>
      <c r="F46" s="120">
        <v>0.24199743918053762</v>
      </c>
      <c r="G46" s="120">
        <v>0</v>
      </c>
      <c r="H46" s="120">
        <v>0.27387492694330801</v>
      </c>
      <c r="I46" s="120">
        <v>0.12499095392186269</v>
      </c>
      <c r="J46" s="120">
        <v>0.66693067607216439</v>
      </c>
      <c r="K46" s="120">
        <v>0.87621801085528417</v>
      </c>
      <c r="L46" s="120">
        <v>0.85</v>
      </c>
      <c r="M46" s="120">
        <v>0.87272727272727268</v>
      </c>
      <c r="N46" s="120">
        <v>0.50909090909090904</v>
      </c>
      <c r="O46" s="120">
        <v>0.30000000000000004</v>
      </c>
      <c r="P46" s="120">
        <v>0.10000000000000002</v>
      </c>
      <c r="Q46" s="120">
        <v>0.42857142857142855</v>
      </c>
      <c r="R46" s="120">
        <v>0.66666666666666663</v>
      </c>
      <c r="S46" s="120">
        <v>0.2</v>
      </c>
      <c r="T46" s="120">
        <v>0.5</v>
      </c>
      <c r="U46" s="120">
        <v>1</v>
      </c>
      <c r="V46" s="121">
        <v>0.55605403574276002</v>
      </c>
    </row>
    <row r="47" spans="1:22" ht="12.6" customHeight="1" x14ac:dyDescent="0.25">
      <c r="A47" s="114">
        <v>46</v>
      </c>
      <c r="B47" s="120">
        <v>0.96153505525461147</v>
      </c>
      <c r="C47" s="120">
        <v>0.95233835296456437</v>
      </c>
      <c r="D47" s="120">
        <v>0.9261879397372631</v>
      </c>
      <c r="E47" s="120">
        <v>0.66138322713856357</v>
      </c>
      <c r="F47" s="120">
        <v>0.15664402439289035</v>
      </c>
      <c r="G47" s="120">
        <v>0.28781373844121533</v>
      </c>
      <c r="H47" s="120">
        <v>0.66288720046756278</v>
      </c>
      <c r="I47" s="120">
        <v>0.21046863853939438</v>
      </c>
      <c r="J47" s="120">
        <v>0.85196095261876514</v>
      </c>
      <c r="K47" s="120">
        <v>0.94221097890075889</v>
      </c>
      <c r="L47" s="120">
        <v>1</v>
      </c>
      <c r="M47" s="120">
        <v>0.90909090909090906</v>
      </c>
      <c r="N47" s="120">
        <v>0.63636363636363646</v>
      </c>
      <c r="O47" s="120">
        <v>0.70000000000000007</v>
      </c>
      <c r="P47" s="120">
        <v>0</v>
      </c>
      <c r="Q47" s="120">
        <v>0</v>
      </c>
      <c r="R47" s="120">
        <v>0.83333333333333337</v>
      </c>
      <c r="S47" s="120">
        <v>0.2</v>
      </c>
      <c r="T47" s="120">
        <v>0.5</v>
      </c>
      <c r="U47" s="120">
        <v>1</v>
      </c>
      <c r="V47" s="121">
        <v>0.4637288181431799</v>
      </c>
    </row>
    <row r="48" spans="1:22" ht="12.6" customHeight="1" x14ac:dyDescent="0.25">
      <c r="A48" s="114">
        <v>47</v>
      </c>
      <c r="B48" s="120">
        <v>0.61081706218205545</v>
      </c>
      <c r="C48" s="120">
        <v>0.58877913622583367</v>
      </c>
      <c r="D48" s="120">
        <v>0.8349792724434778</v>
      </c>
      <c r="E48" s="120">
        <v>0.93720574222376618</v>
      </c>
      <c r="F48" s="120">
        <v>0.96919358392860422</v>
      </c>
      <c r="G48" s="120">
        <v>0.98493626790976541</v>
      </c>
      <c r="H48" s="120">
        <v>0.99612237557883376</v>
      </c>
      <c r="I48" s="120">
        <v>0.76271813971279989</v>
      </c>
      <c r="J48" s="120">
        <v>0.48182724421000073</v>
      </c>
      <c r="K48" s="120">
        <v>0.52854536151068809</v>
      </c>
      <c r="L48" s="120">
        <v>0.33653846153846162</v>
      </c>
      <c r="M48" s="120">
        <v>0.31241258741258748</v>
      </c>
      <c r="N48" s="120">
        <v>0.27622377622377631</v>
      </c>
      <c r="O48" s="120">
        <v>0.93365384615384617</v>
      </c>
      <c r="P48" s="120">
        <v>1</v>
      </c>
      <c r="Q48" s="120">
        <v>0</v>
      </c>
      <c r="R48" s="120">
        <v>1</v>
      </c>
      <c r="S48" s="120">
        <v>0.9</v>
      </c>
      <c r="T48" s="120">
        <v>0</v>
      </c>
      <c r="U48" s="120">
        <v>1</v>
      </c>
      <c r="V48" s="121">
        <v>0.55721975818719938</v>
      </c>
    </row>
    <row r="49" spans="1:22" ht="12.6" customHeight="1" x14ac:dyDescent="0.25">
      <c r="A49" s="114">
        <v>48</v>
      </c>
      <c r="B49" s="120">
        <v>0.27390947197537774</v>
      </c>
      <c r="C49" s="120">
        <v>0.33154167287908143</v>
      </c>
      <c r="D49" s="120">
        <v>0.64372935775732887</v>
      </c>
      <c r="E49" s="120">
        <v>0.84075432740118639</v>
      </c>
      <c r="F49" s="120">
        <v>0.8868682046051346</v>
      </c>
      <c r="G49" s="120">
        <v>1</v>
      </c>
      <c r="H49" s="120">
        <v>1</v>
      </c>
      <c r="I49" s="120">
        <v>0.95376161774892221</v>
      </c>
      <c r="J49" s="120">
        <v>0.46622760471939584</v>
      </c>
      <c r="K49" s="120">
        <v>0.40346599026604568</v>
      </c>
      <c r="L49" s="120">
        <v>0</v>
      </c>
      <c r="M49" s="120">
        <v>4.5454545454545477E-2</v>
      </c>
      <c r="N49" s="120">
        <v>0.87272727272727268</v>
      </c>
      <c r="O49" s="120">
        <v>1</v>
      </c>
      <c r="P49" s="120">
        <v>0.78</v>
      </c>
      <c r="Q49" s="120">
        <v>0</v>
      </c>
      <c r="R49" s="120">
        <v>0.33333333333333331</v>
      </c>
      <c r="S49" s="120">
        <v>0.5</v>
      </c>
      <c r="T49" s="120">
        <v>0.5</v>
      </c>
      <c r="U49" s="120">
        <v>1</v>
      </c>
      <c r="V49" s="121">
        <v>0.58554681358707039</v>
      </c>
    </row>
    <row r="50" spans="1:22" ht="12.6" customHeight="1" x14ac:dyDescent="0.25">
      <c r="A50" s="114">
        <v>49</v>
      </c>
      <c r="B50" s="120">
        <v>0.35365581914220262</v>
      </c>
      <c r="C50" s="120">
        <v>0.52771699965210472</v>
      </c>
      <c r="D50" s="120">
        <v>0.54648195352398132</v>
      </c>
      <c r="E50" s="120">
        <v>0.75021467285935683</v>
      </c>
      <c r="F50" s="120">
        <v>0.91653882045383595</v>
      </c>
      <c r="G50" s="120">
        <v>1</v>
      </c>
      <c r="H50" s="120">
        <v>1</v>
      </c>
      <c r="I50" s="120">
        <v>0.99825669151322793</v>
      </c>
      <c r="J50" s="120">
        <v>0.85132011205443525</v>
      </c>
      <c r="K50" s="120">
        <v>0.57967015337226457</v>
      </c>
      <c r="L50" s="120">
        <v>0.33653846153846162</v>
      </c>
      <c r="M50" s="120">
        <v>0.27622377622377631</v>
      </c>
      <c r="N50" s="120">
        <v>0.27622377622377631</v>
      </c>
      <c r="O50" s="120">
        <v>0.37900000000000017</v>
      </c>
      <c r="P50" s="120">
        <v>0.8752692307692308</v>
      </c>
      <c r="Q50" s="120">
        <v>0</v>
      </c>
      <c r="R50" s="120">
        <v>1</v>
      </c>
      <c r="S50" s="120">
        <v>1</v>
      </c>
      <c r="T50" s="120">
        <v>0</v>
      </c>
      <c r="U50" s="120">
        <v>1</v>
      </c>
      <c r="V50" s="121">
        <v>0.54604825142799085</v>
      </c>
    </row>
    <row r="51" spans="1:22" ht="12.6" customHeight="1" x14ac:dyDescent="0.25">
      <c r="A51" s="114">
        <v>50</v>
      </c>
      <c r="B51" s="120">
        <v>0.96343632414847113</v>
      </c>
      <c r="C51" s="120">
        <v>0.96002683763232444</v>
      </c>
      <c r="D51" s="120">
        <v>0.91658234196165478</v>
      </c>
      <c r="E51" s="120">
        <v>0.68485412642824728</v>
      </c>
      <c r="F51" s="120">
        <v>0.18372794548492805</v>
      </c>
      <c r="G51" s="120">
        <v>0.30019815059445171</v>
      </c>
      <c r="H51" s="120">
        <v>0.65973115137346583</v>
      </c>
      <c r="I51" s="120">
        <v>0.24151477870708282</v>
      </c>
      <c r="J51" s="120">
        <v>0.85774314876084656</v>
      </c>
      <c r="K51" s="120">
        <v>0.94761160103621689</v>
      </c>
      <c r="L51" s="120">
        <v>0.91666666666666663</v>
      </c>
      <c r="M51" s="120">
        <v>0.72727272727272729</v>
      </c>
      <c r="N51" s="120">
        <v>0.94545454545454555</v>
      </c>
      <c r="O51" s="120">
        <v>0</v>
      </c>
      <c r="P51" s="120">
        <v>0.25</v>
      </c>
      <c r="Q51" s="120">
        <v>0.42857142857142855</v>
      </c>
      <c r="R51" s="120">
        <v>1</v>
      </c>
      <c r="S51" s="120">
        <v>0.2</v>
      </c>
      <c r="T51" s="120">
        <v>0.5</v>
      </c>
      <c r="U51" s="120">
        <v>1</v>
      </c>
      <c r="V51" s="121">
        <v>0.30173225578095375</v>
      </c>
    </row>
    <row r="52" spans="1:22" ht="12.6" customHeight="1" x14ac:dyDescent="0.25">
      <c r="A52" s="114">
        <v>51</v>
      </c>
      <c r="B52" s="120">
        <v>0.38666507685920126</v>
      </c>
      <c r="C52" s="120">
        <v>0.45843739128273936</v>
      </c>
      <c r="D52" s="120">
        <v>0.78562854794341697</v>
      </c>
      <c r="E52" s="120">
        <v>0.88953139544697835</v>
      </c>
      <c r="F52" s="120">
        <v>0.92325471139030468</v>
      </c>
      <c r="G52" s="120">
        <v>1</v>
      </c>
      <c r="H52" s="120">
        <v>0.99990446432585534</v>
      </c>
      <c r="I52" s="120">
        <v>0.77620971910635084</v>
      </c>
      <c r="J52" s="120">
        <v>0.48292603704975345</v>
      </c>
      <c r="K52" s="120">
        <v>0.55628941120046471</v>
      </c>
      <c r="L52" s="120">
        <v>0.20721153846153856</v>
      </c>
      <c r="M52" s="120">
        <v>0.10839160839160844</v>
      </c>
      <c r="N52" s="120">
        <v>0.73251748251748261</v>
      </c>
      <c r="O52" s="120">
        <v>0.91009615384615383</v>
      </c>
      <c r="P52" s="120">
        <v>0.89374999999999993</v>
      </c>
      <c r="Q52" s="120">
        <v>0.8571428571428571</v>
      </c>
      <c r="R52" s="120">
        <v>1</v>
      </c>
      <c r="S52" s="120">
        <v>0.7</v>
      </c>
      <c r="T52" s="120">
        <v>1</v>
      </c>
      <c r="U52" s="120">
        <v>1</v>
      </c>
      <c r="V52" s="121">
        <v>0.4901907176319486</v>
      </c>
    </row>
    <row r="53" spans="1:22" ht="12.6" customHeight="1" x14ac:dyDescent="0.25">
      <c r="A53" s="114">
        <v>52</v>
      </c>
      <c r="B53" s="120">
        <v>0.60091492471706431</v>
      </c>
      <c r="C53" s="120">
        <v>0.6539349435912728</v>
      </c>
      <c r="D53" s="120">
        <v>0.77554964375903224</v>
      </c>
      <c r="E53" s="120">
        <v>0.89773758658777802</v>
      </c>
      <c r="F53" s="120">
        <v>0.85835509083897732</v>
      </c>
      <c r="G53" s="120">
        <v>1</v>
      </c>
      <c r="H53" s="120">
        <v>0.99798363530099354</v>
      </c>
      <c r="I53" s="120">
        <v>0.81113662679500032</v>
      </c>
      <c r="J53" s="120">
        <v>0.57086896810038079</v>
      </c>
      <c r="K53" s="120">
        <v>0.67859881044458026</v>
      </c>
      <c r="L53" s="120">
        <v>0.33653846153846162</v>
      </c>
      <c r="M53" s="120">
        <v>0.27622377622377631</v>
      </c>
      <c r="N53" s="120">
        <v>0.97828671328671335</v>
      </c>
      <c r="O53" s="120">
        <v>0.97346153846153849</v>
      </c>
      <c r="P53" s="120">
        <v>0.98009615384615389</v>
      </c>
      <c r="Q53" s="120">
        <v>0.8571428571428571</v>
      </c>
      <c r="R53" s="120">
        <v>1</v>
      </c>
      <c r="S53" s="120">
        <v>0.9</v>
      </c>
      <c r="T53" s="120">
        <v>0</v>
      </c>
      <c r="U53" s="120">
        <v>1</v>
      </c>
      <c r="V53" s="121">
        <v>0.68010633253849218</v>
      </c>
    </row>
    <row r="54" spans="1:22" ht="12.6" customHeight="1" x14ac:dyDescent="0.25">
      <c r="A54" s="114">
        <v>53</v>
      </c>
      <c r="B54" s="120">
        <v>0.51955341306204228</v>
      </c>
      <c r="C54" s="120">
        <v>0.34941727548332591</v>
      </c>
      <c r="D54" s="120">
        <v>0.35711079821122826</v>
      </c>
      <c r="E54" s="120">
        <v>0.35692573786914872</v>
      </c>
      <c r="F54" s="120">
        <v>0.42631822104846695</v>
      </c>
      <c r="G54" s="120">
        <v>0.98323817447413875</v>
      </c>
      <c r="H54" s="120">
        <v>0.98797936429438471</v>
      </c>
      <c r="I54" s="120">
        <v>0.99999547696093138</v>
      </c>
      <c r="J54" s="120">
        <v>0.99992489387602235</v>
      </c>
      <c r="K54" s="120">
        <v>0.98840630984507394</v>
      </c>
      <c r="L54" s="120">
        <v>0.33653846153846162</v>
      </c>
      <c r="M54" s="120">
        <v>0.40650349650349654</v>
      </c>
      <c r="N54" s="120">
        <v>0.27622377622377631</v>
      </c>
      <c r="O54" s="120">
        <v>0.33653846153846162</v>
      </c>
      <c r="P54" s="120">
        <v>0.7551826923076923</v>
      </c>
      <c r="Q54" s="120">
        <v>0.8571428571428571</v>
      </c>
      <c r="R54" s="120">
        <v>1</v>
      </c>
      <c r="S54" s="120">
        <v>1</v>
      </c>
      <c r="T54" s="120">
        <v>0</v>
      </c>
      <c r="U54" s="120">
        <v>1</v>
      </c>
      <c r="V54" s="121">
        <v>0.81416441364899361</v>
      </c>
    </row>
    <row r="55" spans="1:22" ht="12.6" customHeight="1" x14ac:dyDescent="0.25">
      <c r="A55" s="114">
        <v>54</v>
      </c>
      <c r="B55" s="120">
        <v>0.80467610584380178</v>
      </c>
      <c r="C55" s="120">
        <v>0.94955798668058244</v>
      </c>
      <c r="D55" s="120">
        <v>0.99372062236083458</v>
      </c>
      <c r="E55" s="120">
        <v>0.99787972326160868</v>
      </c>
      <c r="F55" s="120">
        <v>0.89757619439524428</v>
      </c>
      <c r="G55" s="120">
        <v>0.96406615181384003</v>
      </c>
      <c r="H55" s="120">
        <v>0.69444319561210277</v>
      </c>
      <c r="I55" s="120">
        <v>0.33658195229873766</v>
      </c>
      <c r="J55" s="120">
        <v>0.4885911846869343</v>
      </c>
      <c r="K55" s="120">
        <v>0.72893706704674788</v>
      </c>
      <c r="L55" s="120">
        <v>0.73461538461538456</v>
      </c>
      <c r="M55" s="120">
        <v>0.85524475524475518</v>
      </c>
      <c r="N55" s="120">
        <v>0.96381118881118877</v>
      </c>
      <c r="O55" s="120">
        <v>0.91375000000000006</v>
      </c>
      <c r="P55" s="120">
        <v>0.8009615384615385</v>
      </c>
      <c r="Q55" s="120">
        <v>0.7142857142857143</v>
      </c>
      <c r="R55" s="120">
        <v>1</v>
      </c>
      <c r="S55" s="120">
        <v>0.7</v>
      </c>
      <c r="T55" s="120">
        <v>0</v>
      </c>
      <c r="U55" s="120">
        <v>1</v>
      </c>
      <c r="V55" s="121">
        <v>0.73238898417158771</v>
      </c>
    </row>
    <row r="56" spans="1:22" ht="12.6" customHeight="1" x14ac:dyDescent="0.25">
      <c r="A56" s="114">
        <v>55</v>
      </c>
      <c r="B56" s="120">
        <v>0.50897851891153167</v>
      </c>
      <c r="C56" s="120">
        <v>0.572908124596193</v>
      </c>
      <c r="D56" s="120">
        <v>0.8374874996661632</v>
      </c>
      <c r="E56" s="120">
        <v>0.92172865472898025</v>
      </c>
      <c r="F56" s="120">
        <v>0.95005817767813483</v>
      </c>
      <c r="G56" s="120">
        <v>1</v>
      </c>
      <c r="H56" s="120">
        <v>0.99992244751157666</v>
      </c>
      <c r="I56" s="120">
        <v>0.81835927403930664</v>
      </c>
      <c r="J56" s="120">
        <v>0.58066153864161318</v>
      </c>
      <c r="K56" s="120">
        <v>0.64294254535137818</v>
      </c>
      <c r="L56" s="120">
        <v>0.35644230769230772</v>
      </c>
      <c r="M56" s="120">
        <v>0.27622377622377631</v>
      </c>
      <c r="N56" s="120">
        <v>0.78286713286713283</v>
      </c>
      <c r="O56" s="120">
        <v>0.92701923076923076</v>
      </c>
      <c r="P56" s="120">
        <v>0.91375000000000006</v>
      </c>
      <c r="Q56" s="120">
        <v>0.5714285714285714</v>
      </c>
      <c r="R56" s="120">
        <v>1</v>
      </c>
      <c r="S56" s="120">
        <v>0.9</v>
      </c>
      <c r="T56" s="120">
        <v>0</v>
      </c>
      <c r="U56" s="120">
        <v>1</v>
      </c>
      <c r="V56" s="121">
        <v>0.70468364740875067</v>
      </c>
    </row>
    <row r="57" spans="1:22" ht="12.6" customHeight="1" x14ac:dyDescent="0.25">
      <c r="A57" s="114">
        <v>56</v>
      </c>
      <c r="B57" s="120">
        <v>0.37268039101138556</v>
      </c>
      <c r="C57" s="120">
        <v>0.45898315193081851</v>
      </c>
      <c r="D57" s="120">
        <v>0.63069043386915391</v>
      </c>
      <c r="E57" s="120">
        <v>0.81513669951793399</v>
      </c>
      <c r="F57" s="120">
        <v>0.75320644979274731</v>
      </c>
      <c r="G57" s="120">
        <v>1</v>
      </c>
      <c r="H57" s="120">
        <v>0.99696084161309184</v>
      </c>
      <c r="I57" s="120">
        <v>0.71527081373349743</v>
      </c>
      <c r="J57" s="120">
        <v>0.35210531244147575</v>
      </c>
      <c r="K57" s="120">
        <v>0.50713159076861758</v>
      </c>
      <c r="L57" s="120">
        <v>0.10000000000000002</v>
      </c>
      <c r="M57" s="120">
        <v>0</v>
      </c>
      <c r="N57" s="120">
        <v>0.9363636363636364</v>
      </c>
      <c r="O57" s="120">
        <v>0.99099999999999999</v>
      </c>
      <c r="P57" s="120">
        <v>0.96666666666666667</v>
      </c>
      <c r="Q57" s="120">
        <v>0</v>
      </c>
      <c r="R57" s="120">
        <v>1</v>
      </c>
      <c r="S57" s="120">
        <v>0.6</v>
      </c>
      <c r="T57" s="120">
        <v>0.5</v>
      </c>
      <c r="U57" s="120">
        <v>1</v>
      </c>
      <c r="V57" s="121">
        <v>0.307288866099447</v>
      </c>
    </row>
    <row r="58" spans="1:22" ht="12.6" customHeight="1" x14ac:dyDescent="0.25">
      <c r="A58" s="114">
        <v>57</v>
      </c>
      <c r="B58" s="120">
        <v>0.45636100383747563</v>
      </c>
      <c r="C58" s="120">
        <v>0.45339549889833175</v>
      </c>
      <c r="D58" s="120">
        <v>0.74846632897218823</v>
      </c>
      <c r="E58" s="120">
        <v>0.88875695240378572</v>
      </c>
      <c r="F58" s="120">
        <v>0.90387536788825884</v>
      </c>
      <c r="G58" s="120">
        <v>1</v>
      </c>
      <c r="H58" s="120">
        <v>1</v>
      </c>
      <c r="I58" s="120">
        <v>0.82437685444601816</v>
      </c>
      <c r="J58" s="120">
        <v>0.53358609307697114</v>
      </c>
      <c r="K58" s="120">
        <v>0.61597827592146637</v>
      </c>
      <c r="L58" s="120">
        <v>0.19871794871794879</v>
      </c>
      <c r="M58" s="120">
        <v>0.13461538461538466</v>
      </c>
      <c r="N58" s="120">
        <v>0.91258741258741261</v>
      </c>
      <c r="O58" s="120">
        <v>0.91987179487179493</v>
      </c>
      <c r="P58" s="120">
        <v>0.83974358974358976</v>
      </c>
      <c r="Q58" s="120">
        <v>0.8571428571428571</v>
      </c>
      <c r="R58" s="120">
        <v>0.33333333333333331</v>
      </c>
      <c r="S58" s="120">
        <v>0.7</v>
      </c>
      <c r="T58" s="120">
        <v>1</v>
      </c>
      <c r="U58" s="120">
        <v>0</v>
      </c>
      <c r="V58" s="121">
        <v>0.83120339004521226</v>
      </c>
    </row>
    <row r="59" spans="1:22" ht="12.6" customHeight="1" x14ac:dyDescent="0.25">
      <c r="A59" s="114">
        <v>58</v>
      </c>
      <c r="B59" s="120">
        <v>0.38067079854106051</v>
      </c>
      <c r="C59" s="120">
        <v>0.42057324022994214</v>
      </c>
      <c r="D59" s="120">
        <v>0.71038420412810244</v>
      </c>
      <c r="E59" s="120">
        <v>0.87816856528807141</v>
      </c>
      <c r="F59" s="120">
        <v>0.94174928676002923</v>
      </c>
      <c r="G59" s="120">
        <v>1</v>
      </c>
      <c r="H59" s="120">
        <v>1</v>
      </c>
      <c r="I59" s="120">
        <v>0.9692756417546291</v>
      </c>
      <c r="J59" s="120">
        <v>0.58906220737873771</v>
      </c>
      <c r="K59" s="120">
        <v>0.51560320457178366</v>
      </c>
      <c r="L59" s="120">
        <v>0.19871794871794879</v>
      </c>
      <c r="M59" s="120">
        <v>0.12587412587412591</v>
      </c>
      <c r="N59" s="120">
        <v>0.56293706293706292</v>
      </c>
      <c r="O59" s="120">
        <v>0.83974358974358976</v>
      </c>
      <c r="P59" s="120">
        <v>0.95993589743589747</v>
      </c>
      <c r="Q59" s="120">
        <v>0.8571428571428571</v>
      </c>
      <c r="R59" s="120">
        <v>0.16666666666666666</v>
      </c>
      <c r="S59" s="120">
        <v>0.7</v>
      </c>
      <c r="T59" s="120">
        <v>1</v>
      </c>
      <c r="U59" s="120">
        <v>0</v>
      </c>
      <c r="V59" s="121">
        <v>0.78169904357136344</v>
      </c>
    </row>
    <row r="60" spans="1:22" ht="12.6" customHeight="1" x14ac:dyDescent="0.25">
      <c r="A60" s="114">
        <v>59</v>
      </c>
      <c r="B60" s="120">
        <v>0.41365354818213501</v>
      </c>
      <c r="C60" s="120">
        <v>0.75951224259894301</v>
      </c>
      <c r="D60" s="120">
        <v>0.91096448668757735</v>
      </c>
      <c r="E60" s="120">
        <v>0.95117874359498145</v>
      </c>
      <c r="F60" s="120">
        <v>0.9327242344668939</v>
      </c>
      <c r="G60" s="120">
        <v>1</v>
      </c>
      <c r="H60" s="120">
        <v>0.92778626983770185</v>
      </c>
      <c r="I60" s="120">
        <v>0.44056468204327642</v>
      </c>
      <c r="J60" s="120">
        <v>0.53992622042574445</v>
      </c>
      <c r="K60" s="120">
        <v>0.75635561019599629</v>
      </c>
      <c r="L60" s="120">
        <v>0.19871794871794879</v>
      </c>
      <c r="M60" s="120">
        <v>0.21328671328671334</v>
      </c>
      <c r="N60" s="120">
        <v>0.21328671328671334</v>
      </c>
      <c r="O60" s="120">
        <v>0.87980769230769229</v>
      </c>
      <c r="P60" s="120">
        <v>1</v>
      </c>
      <c r="Q60" s="120">
        <v>0</v>
      </c>
      <c r="R60" s="120">
        <v>1</v>
      </c>
      <c r="S60" s="120">
        <v>0.6</v>
      </c>
      <c r="T60" s="120">
        <v>1</v>
      </c>
      <c r="U60" s="120">
        <v>0</v>
      </c>
      <c r="V60" s="121">
        <v>0.35636578101033484</v>
      </c>
    </row>
    <row r="61" spans="1:22" ht="12.6" customHeight="1" x14ac:dyDescent="0.25">
      <c r="A61" s="111" t="s">
        <v>47</v>
      </c>
      <c r="B61" s="111" t="s">
        <v>4</v>
      </c>
      <c r="C61" s="111" t="s">
        <v>5</v>
      </c>
      <c r="D61" s="111" t="s">
        <v>9</v>
      </c>
      <c r="E61" s="111" t="s">
        <v>8</v>
      </c>
      <c r="F61" s="111" t="s">
        <v>10</v>
      </c>
      <c r="G61" s="111" t="s">
        <v>11</v>
      </c>
      <c r="H61" s="111" t="s">
        <v>28</v>
      </c>
      <c r="I61" s="111" t="s">
        <v>29</v>
      </c>
      <c r="J61" s="111" t="s">
        <v>30</v>
      </c>
      <c r="K61" s="111" t="s">
        <v>31</v>
      </c>
      <c r="L61" s="111" t="s">
        <v>32</v>
      </c>
      <c r="M61" s="111" t="s">
        <v>33</v>
      </c>
      <c r="N61" s="111" t="s">
        <v>34</v>
      </c>
      <c r="O61" s="111" t="s">
        <v>35</v>
      </c>
      <c r="P61" s="112" t="s">
        <v>36</v>
      </c>
      <c r="Q61" s="112" t="s">
        <v>37</v>
      </c>
      <c r="R61" s="111" t="s">
        <v>38</v>
      </c>
      <c r="S61" s="111" t="s">
        <v>39</v>
      </c>
      <c r="T61" s="111" t="s">
        <v>40</v>
      </c>
      <c r="U61" s="111" t="s">
        <v>41</v>
      </c>
      <c r="V61" s="113" t="s">
        <v>57</v>
      </c>
    </row>
    <row r="62" spans="1:22" ht="12.6" customHeight="1" x14ac:dyDescent="0.25">
      <c r="A62" s="114">
        <v>60</v>
      </c>
      <c r="B62" s="120">
        <v>0.97785458461743457</v>
      </c>
      <c r="C62" s="120">
        <v>0.96803712539138209</v>
      </c>
      <c r="D62" s="120">
        <v>0.95084067527025951</v>
      </c>
      <c r="E62" s="120">
        <v>0.73431328537545726</v>
      </c>
      <c r="F62" s="120">
        <v>0.32271208142537805</v>
      </c>
      <c r="G62" s="120">
        <v>0.41792469007214711</v>
      </c>
      <c r="H62" s="120">
        <v>0.72447511576675816</v>
      </c>
      <c r="I62" s="120">
        <v>0.35473355422994612</v>
      </c>
      <c r="J62" s="120">
        <v>0.87939858527373738</v>
      </c>
      <c r="K62" s="120">
        <v>0.95580752642049183</v>
      </c>
      <c r="L62" s="120">
        <v>1</v>
      </c>
      <c r="M62" s="120">
        <v>1</v>
      </c>
      <c r="N62" s="120">
        <v>0.68793706293706292</v>
      </c>
      <c r="O62" s="120">
        <v>0.7548076923076924</v>
      </c>
      <c r="P62" s="120">
        <v>0.18269230769230776</v>
      </c>
      <c r="Q62" s="120">
        <v>0.5714285714285714</v>
      </c>
      <c r="R62" s="120">
        <v>0.66666666666666663</v>
      </c>
      <c r="S62" s="120">
        <v>0.3</v>
      </c>
      <c r="T62" s="120">
        <v>1</v>
      </c>
      <c r="U62" s="120">
        <v>0</v>
      </c>
      <c r="V62" s="121">
        <v>0.56696131208122902</v>
      </c>
    </row>
    <row r="63" spans="1:22" ht="12.6" customHeight="1" x14ac:dyDescent="0.25">
      <c r="A63" s="114">
        <v>61</v>
      </c>
      <c r="B63" s="120">
        <v>0.79757376963933579</v>
      </c>
      <c r="C63" s="120">
        <v>0.93146929824561397</v>
      </c>
      <c r="D63" s="120">
        <v>0.97868081046674837</v>
      </c>
      <c r="E63" s="120">
        <v>0.97484092190678429</v>
      </c>
      <c r="F63" s="120">
        <v>0.73509958649610119</v>
      </c>
      <c r="G63" s="120">
        <v>0.90579908037801027</v>
      </c>
      <c r="H63" s="120">
        <v>0.68702513150204558</v>
      </c>
      <c r="I63" s="120">
        <v>0.45540671167305918</v>
      </c>
      <c r="J63" s="120">
        <v>0.18308434515263128</v>
      </c>
      <c r="K63" s="120">
        <v>0.7263887434687597</v>
      </c>
      <c r="L63" s="120">
        <v>0.7548076923076924</v>
      </c>
      <c r="M63" s="120">
        <v>0.19755244755244761</v>
      </c>
      <c r="N63" s="120">
        <v>1</v>
      </c>
      <c r="O63" s="120">
        <v>0.87740384615384615</v>
      </c>
      <c r="P63" s="120">
        <v>0.67307692307692313</v>
      </c>
      <c r="Q63" s="120">
        <v>0.5714285714285714</v>
      </c>
      <c r="R63" s="120">
        <v>0.5</v>
      </c>
      <c r="S63" s="120">
        <v>0.5</v>
      </c>
      <c r="T63" s="120">
        <v>1</v>
      </c>
      <c r="U63" s="120">
        <v>0</v>
      </c>
      <c r="V63" s="121">
        <v>0.61692029030840922</v>
      </c>
    </row>
    <row r="64" spans="1:22" ht="12.6" customHeight="1" x14ac:dyDescent="0.25">
      <c r="A64" s="114">
        <v>62</v>
      </c>
      <c r="B64" s="120">
        <v>0.41585290597575303</v>
      </c>
      <c r="C64" s="120">
        <v>0.46065522339843934</v>
      </c>
      <c r="D64" s="120">
        <v>0.71998510345973632</v>
      </c>
      <c r="E64" s="120">
        <v>0.88091466539779317</v>
      </c>
      <c r="F64" s="120">
        <v>0.91952992102192399</v>
      </c>
      <c r="G64" s="120">
        <v>1</v>
      </c>
      <c r="H64" s="120">
        <v>1</v>
      </c>
      <c r="I64" s="120">
        <v>0.96223262377619501</v>
      </c>
      <c r="J64" s="120">
        <v>0.56413575285598361</v>
      </c>
      <c r="K64" s="120">
        <v>0.51548710301712053</v>
      </c>
      <c r="L64" s="120">
        <v>0.18269230769230776</v>
      </c>
      <c r="M64" s="120">
        <v>0.10839160839160844</v>
      </c>
      <c r="N64" s="120">
        <v>0.91083916083916083</v>
      </c>
      <c r="O64" s="120">
        <v>1</v>
      </c>
      <c r="P64" s="120">
        <v>0.82019230769230778</v>
      </c>
      <c r="Q64" s="120">
        <v>0.5714285714285714</v>
      </c>
      <c r="R64" s="120">
        <v>0.33333333333333331</v>
      </c>
      <c r="S64" s="120">
        <v>0.7</v>
      </c>
      <c r="T64" s="120">
        <v>1</v>
      </c>
      <c r="U64" s="120">
        <v>0</v>
      </c>
      <c r="V64" s="121">
        <v>0.67733579886220852</v>
      </c>
    </row>
    <row r="65" spans="1:22" ht="12.6" customHeight="1" x14ac:dyDescent="0.25">
      <c r="A65" s="114">
        <v>63</v>
      </c>
      <c r="B65" s="120">
        <v>0</v>
      </c>
      <c r="C65" s="120">
        <v>0.26874161323989865</v>
      </c>
      <c r="D65" s="120">
        <v>0.28542898771777292</v>
      </c>
      <c r="E65" s="120">
        <v>0.59278332230408204</v>
      </c>
      <c r="F65" s="120">
        <v>0.84090366544412853</v>
      </c>
      <c r="G65" s="120">
        <v>1</v>
      </c>
      <c r="H65" s="120">
        <v>1</v>
      </c>
      <c r="I65" s="120">
        <v>0.99730685330879698</v>
      </c>
      <c r="J65" s="120">
        <v>0.77481428303889133</v>
      </c>
      <c r="K65" s="120">
        <v>0.35802173083353306</v>
      </c>
      <c r="L65" s="120">
        <v>9.1666666666666757E-2</v>
      </c>
      <c r="M65" s="120">
        <v>0</v>
      </c>
      <c r="N65" s="120">
        <v>4.5454545454545477E-2</v>
      </c>
      <c r="O65" s="120">
        <v>6.4000000000000126E-2</v>
      </c>
      <c r="P65" s="120">
        <v>0.81199999999999994</v>
      </c>
      <c r="Q65" s="120">
        <v>0</v>
      </c>
      <c r="R65" s="120">
        <v>1</v>
      </c>
      <c r="S65" s="120">
        <v>0.7</v>
      </c>
      <c r="T65" s="120">
        <v>0.5</v>
      </c>
      <c r="U65" s="120">
        <v>0</v>
      </c>
      <c r="V65" s="121">
        <v>0.31921809244754096</v>
      </c>
    </row>
    <row r="66" spans="1:22" ht="12.6" customHeight="1" x14ac:dyDescent="0.25">
      <c r="A66" s="114">
        <v>64</v>
      </c>
      <c r="B66" s="120">
        <v>0.90757070648389571</v>
      </c>
      <c r="C66" s="120">
        <v>0.94481139108394208</v>
      </c>
      <c r="D66" s="120">
        <v>0.96576763177651637</v>
      </c>
      <c r="E66" s="120">
        <v>0.87386165282200012</v>
      </c>
      <c r="F66" s="120">
        <v>0.53028494541982241</v>
      </c>
      <c r="G66" s="120">
        <v>0.26733817701453105</v>
      </c>
      <c r="H66" s="120">
        <v>0.45178258328462889</v>
      </c>
      <c r="I66" s="120">
        <v>0.32033971900296709</v>
      </c>
      <c r="J66" s="120">
        <v>0.36458268306386171</v>
      </c>
      <c r="K66" s="120">
        <v>0.85040040259797278</v>
      </c>
      <c r="L66" s="120">
        <v>0.20000000000000004</v>
      </c>
      <c r="M66" s="120">
        <v>0.90909090909090906</v>
      </c>
      <c r="N66" s="120">
        <v>0.86363636363636365</v>
      </c>
      <c r="O66" s="120">
        <v>1</v>
      </c>
      <c r="P66" s="120">
        <v>0</v>
      </c>
      <c r="Q66" s="120">
        <v>0.2857142857142857</v>
      </c>
      <c r="R66" s="120">
        <v>0.83333333333333337</v>
      </c>
      <c r="S66" s="120">
        <v>0.2</v>
      </c>
      <c r="T66" s="120">
        <v>0.5</v>
      </c>
      <c r="U66" s="120">
        <v>0</v>
      </c>
      <c r="V66" s="121">
        <v>0.40510230496744648</v>
      </c>
    </row>
    <row r="67" spans="1:22" ht="12.6" customHeight="1" x14ac:dyDescent="0.25">
      <c r="A67" s="114">
        <v>65</v>
      </c>
      <c r="B67" s="120">
        <v>0.97151671694737474</v>
      </c>
      <c r="C67" s="120">
        <v>0.97856965359574566</v>
      </c>
      <c r="D67" s="120">
        <v>0.93263024828556262</v>
      </c>
      <c r="E67" s="120">
        <v>0.70069221294079809</v>
      </c>
      <c r="F67" s="120">
        <v>0</v>
      </c>
      <c r="G67" s="120">
        <v>0.21747027741083216</v>
      </c>
      <c r="H67" s="120">
        <v>0</v>
      </c>
      <c r="I67" s="120">
        <v>0.15644029071510543</v>
      </c>
      <c r="J67" s="120">
        <v>0.69979789624820521</v>
      </c>
      <c r="K67" s="120">
        <v>0.99068485562877207</v>
      </c>
      <c r="L67" s="120">
        <v>1</v>
      </c>
      <c r="M67" s="120">
        <v>0.84545454545454535</v>
      </c>
      <c r="N67" s="120">
        <v>0.61818181818181817</v>
      </c>
      <c r="O67" s="120">
        <v>0.5</v>
      </c>
      <c r="P67" s="120">
        <v>0.70000000000000007</v>
      </c>
      <c r="Q67" s="120">
        <v>0</v>
      </c>
      <c r="R67" s="120">
        <v>0.66666666666666663</v>
      </c>
      <c r="S67" s="120">
        <v>0.2</v>
      </c>
      <c r="T67" s="120">
        <v>0.5</v>
      </c>
      <c r="U67" s="120">
        <v>0</v>
      </c>
      <c r="V67" s="121">
        <v>0.44510989926059791</v>
      </c>
    </row>
    <row r="68" spans="1:22" ht="12.6" customHeight="1" x14ac:dyDescent="0.25">
      <c r="A68" s="114">
        <v>66</v>
      </c>
      <c r="B68" s="120">
        <v>0.96498902707845646</v>
      </c>
      <c r="C68" s="120">
        <v>0.97482232493414844</v>
      </c>
      <c r="D68" s="120">
        <v>0.9157722313058807</v>
      </c>
      <c r="E68" s="120">
        <v>0.72430622747005291</v>
      </c>
      <c r="F68" s="120">
        <v>0.24199743918053762</v>
      </c>
      <c r="G68" s="120">
        <v>0</v>
      </c>
      <c r="H68" s="120">
        <v>0.27387492694330801</v>
      </c>
      <c r="I68" s="120">
        <v>0.12499095392186269</v>
      </c>
      <c r="J68" s="120">
        <v>0.66693067607216439</v>
      </c>
      <c r="K68" s="120">
        <v>0.87621801085528417</v>
      </c>
      <c r="L68" s="120">
        <v>0.85</v>
      </c>
      <c r="M68" s="120">
        <v>0.87272727272727268</v>
      </c>
      <c r="N68" s="120">
        <v>0.50909090909090904</v>
      </c>
      <c r="O68" s="120">
        <v>0.30000000000000004</v>
      </c>
      <c r="P68" s="120">
        <v>0.10000000000000002</v>
      </c>
      <c r="Q68" s="120">
        <v>0.42857142857142855</v>
      </c>
      <c r="R68" s="120">
        <v>0.66666666666666663</v>
      </c>
      <c r="S68" s="120">
        <v>0.2</v>
      </c>
      <c r="T68" s="120">
        <v>0.5</v>
      </c>
      <c r="U68" s="120">
        <v>0</v>
      </c>
      <c r="V68" s="121">
        <v>0.51578998251183206</v>
      </c>
    </row>
    <row r="69" spans="1:22" ht="12.6" customHeight="1" x14ac:dyDescent="0.25">
      <c r="A69" s="114">
        <v>67</v>
      </c>
      <c r="B69" s="120">
        <v>0.96153505525461147</v>
      </c>
      <c r="C69" s="120">
        <v>0.95233835296456437</v>
      </c>
      <c r="D69" s="120">
        <v>0.9261879397372631</v>
      </c>
      <c r="E69" s="120">
        <v>0.66138322713856357</v>
      </c>
      <c r="F69" s="120">
        <v>0.15664402439289035</v>
      </c>
      <c r="G69" s="120">
        <v>0.28781373844121533</v>
      </c>
      <c r="H69" s="120">
        <v>0.66288720046756278</v>
      </c>
      <c r="I69" s="120">
        <v>0.21046863853939438</v>
      </c>
      <c r="J69" s="120">
        <v>0.85196095261876514</v>
      </c>
      <c r="K69" s="120">
        <v>0.94221097890075889</v>
      </c>
      <c r="L69" s="120">
        <v>1</v>
      </c>
      <c r="M69" s="120">
        <v>0.90909090909090906</v>
      </c>
      <c r="N69" s="120">
        <v>0.63636363636363646</v>
      </c>
      <c r="O69" s="120">
        <v>0.70000000000000007</v>
      </c>
      <c r="P69" s="120">
        <v>0</v>
      </c>
      <c r="Q69" s="120">
        <v>0.42857142857142855</v>
      </c>
      <c r="R69" s="120">
        <v>0.83333333333333337</v>
      </c>
      <c r="S69" s="120">
        <v>0.2</v>
      </c>
      <c r="T69" s="120">
        <v>0.5</v>
      </c>
      <c r="U69" s="120">
        <v>0</v>
      </c>
      <c r="V69" s="121">
        <v>0.41977175620826868</v>
      </c>
    </row>
    <row r="70" spans="1:22" ht="12.6" customHeight="1" x14ac:dyDescent="0.25">
      <c r="A70" s="114">
        <v>68</v>
      </c>
      <c r="B70" s="120">
        <v>0.61081706218205545</v>
      </c>
      <c r="C70" s="120">
        <v>0.58877913622583367</v>
      </c>
      <c r="D70" s="120">
        <v>0.8349792724434778</v>
      </c>
      <c r="E70" s="120">
        <v>0.93720574222376618</v>
      </c>
      <c r="F70" s="120">
        <v>0.96919358392860422</v>
      </c>
      <c r="G70" s="120">
        <v>0.98493626790976541</v>
      </c>
      <c r="H70" s="120">
        <v>0.99612237557883376</v>
      </c>
      <c r="I70" s="120">
        <v>0.76271813971279989</v>
      </c>
      <c r="J70" s="120">
        <v>0.48182724421000073</v>
      </c>
      <c r="K70" s="120">
        <v>0.52854536151068809</v>
      </c>
      <c r="L70" s="120">
        <v>0.33653846153846162</v>
      </c>
      <c r="M70" s="120">
        <v>0.31241258741258748</v>
      </c>
      <c r="N70" s="120">
        <v>0.27622377622377631</v>
      </c>
      <c r="O70" s="120">
        <v>0.93365384615384617</v>
      </c>
      <c r="P70" s="120">
        <v>1</v>
      </c>
      <c r="Q70" s="120">
        <v>0</v>
      </c>
      <c r="R70" s="120">
        <v>1</v>
      </c>
      <c r="S70" s="120">
        <v>0.9</v>
      </c>
      <c r="T70" s="120">
        <v>0</v>
      </c>
      <c r="U70" s="120">
        <v>0</v>
      </c>
      <c r="V70" s="121">
        <v>0.51700233385404892</v>
      </c>
    </row>
    <row r="71" spans="1:22" ht="12.6" customHeight="1" x14ac:dyDescent="0.25">
      <c r="A71" s="114">
        <v>69</v>
      </c>
      <c r="B71" s="120">
        <v>0.27390947197537774</v>
      </c>
      <c r="C71" s="120">
        <v>0.33154167287908143</v>
      </c>
      <c r="D71" s="120">
        <v>0.64372935775732887</v>
      </c>
      <c r="E71" s="120">
        <v>0.84075432740118639</v>
      </c>
      <c r="F71" s="120">
        <v>0.8868682046051346</v>
      </c>
      <c r="G71" s="120">
        <v>1</v>
      </c>
      <c r="H71" s="120">
        <v>1</v>
      </c>
      <c r="I71" s="120">
        <v>0.95376161774892221</v>
      </c>
      <c r="J71" s="120">
        <v>0.46622760471939584</v>
      </c>
      <c r="K71" s="120">
        <v>0.40346599026604568</v>
      </c>
      <c r="L71" s="120">
        <v>0</v>
      </c>
      <c r="M71" s="120">
        <v>4.5454545454545477E-2</v>
      </c>
      <c r="N71" s="120">
        <v>0.87272727272727268</v>
      </c>
      <c r="O71" s="120">
        <v>1</v>
      </c>
      <c r="P71" s="120">
        <v>0.78</v>
      </c>
      <c r="Q71" s="120">
        <v>0</v>
      </c>
      <c r="R71" s="120">
        <v>0.33333333333333331</v>
      </c>
      <c r="S71" s="120">
        <v>0.5</v>
      </c>
      <c r="T71" s="120">
        <v>0.5</v>
      </c>
      <c r="U71" s="120">
        <v>0</v>
      </c>
      <c r="V71" s="121">
        <v>0.54646247146991478</v>
      </c>
    </row>
    <row r="72" spans="1:22" ht="12.6" customHeight="1" x14ac:dyDescent="0.25">
      <c r="A72" s="114">
        <v>70</v>
      </c>
      <c r="B72" s="120">
        <v>0.53538421881817444</v>
      </c>
      <c r="C72" s="120">
        <v>0.56938242383579341</v>
      </c>
      <c r="D72" s="120">
        <v>0.78420046826176371</v>
      </c>
      <c r="E72" s="120">
        <v>0.91473389739493571</v>
      </c>
      <c r="F72" s="120">
        <v>0.94703452432027269</v>
      </c>
      <c r="G72" s="120">
        <v>1</v>
      </c>
      <c r="H72" s="120">
        <v>1</v>
      </c>
      <c r="I72" s="120">
        <v>0.96936610253600342</v>
      </c>
      <c r="J72" s="120">
        <v>0.64658471970784692</v>
      </c>
      <c r="K72" s="120">
        <v>0.60982067164960463</v>
      </c>
      <c r="L72" s="120">
        <v>0.33653846153846162</v>
      </c>
      <c r="M72" s="120">
        <v>0.27622377622377631</v>
      </c>
      <c r="N72" s="120">
        <v>0.92762237762237765</v>
      </c>
      <c r="O72" s="120">
        <v>1</v>
      </c>
      <c r="P72" s="120">
        <v>0.85403846153846152</v>
      </c>
      <c r="Q72" s="120">
        <v>0.8571428571428571</v>
      </c>
      <c r="R72" s="120">
        <v>0.66666666666666663</v>
      </c>
      <c r="S72" s="120">
        <v>0.9</v>
      </c>
      <c r="T72" s="120">
        <v>0</v>
      </c>
      <c r="U72" s="120">
        <v>1</v>
      </c>
      <c r="V72" s="121">
        <v>0.90353646772266116</v>
      </c>
    </row>
    <row r="73" spans="1:22" ht="12.6" customHeight="1" x14ac:dyDescent="0.25">
      <c r="A73" s="114">
        <v>71</v>
      </c>
      <c r="B73" s="120">
        <v>0.20882534082682444</v>
      </c>
      <c r="C73" s="120">
        <v>0.4216604128356774</v>
      </c>
      <c r="D73" s="120">
        <v>0.43957454847953409</v>
      </c>
      <c r="E73" s="120">
        <v>0.68574278644148234</v>
      </c>
      <c r="F73" s="120">
        <v>0.88556442364033672</v>
      </c>
      <c r="G73" s="120">
        <v>1</v>
      </c>
      <c r="H73" s="120">
        <v>1</v>
      </c>
      <c r="I73" s="120">
        <v>0.9978677101533181</v>
      </c>
      <c r="J73" s="120">
        <v>0.81998915350521262</v>
      </c>
      <c r="K73" s="120">
        <v>0.48889984699926026</v>
      </c>
      <c r="L73" s="120">
        <v>0.19871794871794879</v>
      </c>
      <c r="M73" s="120">
        <v>0.12587412587412591</v>
      </c>
      <c r="N73" s="120">
        <v>0.12587412587412591</v>
      </c>
      <c r="O73" s="120">
        <v>0.25000000000000011</v>
      </c>
      <c r="P73" s="120">
        <v>0.84935897435897445</v>
      </c>
      <c r="Q73" s="120">
        <v>0.14285714285714285</v>
      </c>
      <c r="R73" s="120">
        <v>1</v>
      </c>
      <c r="S73" s="120">
        <v>0.7</v>
      </c>
      <c r="T73" s="120">
        <v>1</v>
      </c>
      <c r="U73" s="120">
        <v>1</v>
      </c>
      <c r="V73" s="121">
        <v>0.33543134877894853</v>
      </c>
    </row>
    <row r="74" spans="1:22" ht="12.6" customHeight="1" x14ac:dyDescent="0.25">
      <c r="A74" s="114">
        <v>72</v>
      </c>
      <c r="B74" s="120">
        <v>0.5074474490090245</v>
      </c>
      <c r="C74" s="120">
        <v>0.57409754319699147</v>
      </c>
      <c r="D74" s="120">
        <v>0.71622634828032017</v>
      </c>
      <c r="E74" s="120">
        <v>0.86391055664488958</v>
      </c>
      <c r="F74" s="120">
        <v>0.81529421879147346</v>
      </c>
      <c r="G74" s="120">
        <v>1</v>
      </c>
      <c r="H74" s="120">
        <v>0.99756477693356704</v>
      </c>
      <c r="I74" s="120">
        <v>0.77187729382695625</v>
      </c>
      <c r="J74" s="120">
        <v>0.48128004244959116</v>
      </c>
      <c r="K74" s="120">
        <v>0.60837890143442408</v>
      </c>
      <c r="L74" s="120">
        <v>0.19871794871794879</v>
      </c>
      <c r="M74" s="120">
        <v>0.12587412587412591</v>
      </c>
      <c r="N74" s="120">
        <v>0.97377622377622375</v>
      </c>
      <c r="O74" s="120">
        <v>0.96794871794871795</v>
      </c>
      <c r="P74" s="120">
        <v>0.97596153846153844</v>
      </c>
      <c r="Q74" s="120">
        <v>0.7142857142857143</v>
      </c>
      <c r="R74" s="120">
        <v>0.83333333333333337</v>
      </c>
      <c r="S74" s="120">
        <v>0.6</v>
      </c>
      <c r="T74" s="120">
        <v>1</v>
      </c>
      <c r="U74" s="120">
        <v>1</v>
      </c>
      <c r="V74" s="121">
        <v>0.52602696844474839</v>
      </c>
    </row>
    <row r="75" spans="1:22" ht="12.6" customHeight="1" x14ac:dyDescent="0.25">
      <c r="A75" s="114">
        <v>73</v>
      </c>
      <c r="B75" s="120">
        <v>0.40918475377349056</v>
      </c>
      <c r="C75" s="120">
        <v>0.20632258171396387</v>
      </c>
      <c r="D75" s="120">
        <v>0.21086542370567771</v>
      </c>
      <c r="E75" s="120">
        <v>0.21075614997987824</v>
      </c>
      <c r="F75" s="120">
        <v>0.29351055962419059</v>
      </c>
      <c r="G75" s="120">
        <v>0.97975624936490191</v>
      </c>
      <c r="H75" s="120">
        <v>0.98548232402703473</v>
      </c>
      <c r="I75" s="120">
        <v>0.9999676925780806</v>
      </c>
      <c r="J75" s="120">
        <v>0.9994635276858731</v>
      </c>
      <c r="K75" s="120">
        <v>0.98254254805337793</v>
      </c>
      <c r="L75" s="120">
        <v>0.19871794871794879</v>
      </c>
      <c r="M75" s="120">
        <v>0.28321678321678323</v>
      </c>
      <c r="N75" s="120">
        <v>0.12587412587412591</v>
      </c>
      <c r="O75" s="120">
        <v>0.19871794871794879</v>
      </c>
      <c r="P75" s="120">
        <v>0.70432692307692302</v>
      </c>
      <c r="Q75" s="120">
        <v>1</v>
      </c>
      <c r="R75" s="120">
        <v>0.66666666666666663</v>
      </c>
      <c r="S75" s="120">
        <v>0.8</v>
      </c>
      <c r="T75" s="120">
        <v>1</v>
      </c>
      <c r="U75" s="120">
        <v>1</v>
      </c>
      <c r="V75" s="121">
        <v>0.66156163131820611</v>
      </c>
    </row>
    <row r="76" spans="1:22" ht="12.6" customHeight="1" x14ac:dyDescent="0.25">
      <c r="A76" s="114">
        <v>74</v>
      </c>
      <c r="B76" s="120">
        <v>0.41365354818213501</v>
      </c>
      <c r="C76" s="120">
        <v>0.75951224259894301</v>
      </c>
      <c r="D76" s="120">
        <v>0.91096448668757735</v>
      </c>
      <c r="E76" s="120">
        <v>0.95117874359498145</v>
      </c>
      <c r="F76" s="120">
        <v>0.9327242344668939</v>
      </c>
      <c r="G76" s="120">
        <v>1</v>
      </c>
      <c r="H76" s="120">
        <v>0.92778626983770185</v>
      </c>
      <c r="I76" s="120">
        <v>0.44056468204327642</v>
      </c>
      <c r="J76" s="120">
        <v>0.53992622042574445</v>
      </c>
      <c r="K76" s="120">
        <v>0.75635561019599629</v>
      </c>
      <c r="L76" s="120">
        <v>0.19871794871794879</v>
      </c>
      <c r="M76" s="120">
        <v>0.21328671328671334</v>
      </c>
      <c r="N76" s="120">
        <v>0.21328671328671334</v>
      </c>
      <c r="O76" s="120">
        <v>0.87980769230769229</v>
      </c>
      <c r="P76" s="120">
        <v>1</v>
      </c>
      <c r="Q76" s="120">
        <v>0</v>
      </c>
      <c r="R76" s="120">
        <v>1</v>
      </c>
      <c r="S76" s="120">
        <v>0.5</v>
      </c>
      <c r="T76" s="120">
        <v>1</v>
      </c>
      <c r="U76" s="120">
        <v>1</v>
      </c>
      <c r="V76" s="121">
        <v>0.29837108939948748</v>
      </c>
    </row>
    <row r="77" spans="1:22" ht="12.6" customHeight="1" x14ac:dyDescent="0.25">
      <c r="A77" s="114">
        <v>75</v>
      </c>
      <c r="B77" s="120">
        <v>0.43807957216574833</v>
      </c>
      <c r="C77" s="120">
        <v>0.76440451932475184</v>
      </c>
      <c r="D77" s="120">
        <v>0.90700790228819173</v>
      </c>
      <c r="E77" s="120">
        <v>0.9490763562615363</v>
      </c>
      <c r="F77" s="120">
        <v>0.98358796848889962</v>
      </c>
      <c r="G77" s="120">
        <v>1</v>
      </c>
      <c r="H77" s="120">
        <v>0.91673410361312169</v>
      </c>
      <c r="I77" s="120">
        <v>0.44524925822159273</v>
      </c>
      <c r="J77" s="120">
        <v>0.56674983613209318</v>
      </c>
      <c r="K77" s="120">
        <v>0.20202346011341635</v>
      </c>
      <c r="L77" s="120">
        <v>0.22275641025641033</v>
      </c>
      <c r="M77" s="120">
        <v>0.95629370629370625</v>
      </c>
      <c r="N77" s="120">
        <v>0.73776223776223782</v>
      </c>
      <c r="O77" s="120">
        <v>0.95993589743589747</v>
      </c>
      <c r="P77" s="120">
        <v>0.75961538461538469</v>
      </c>
      <c r="Q77" s="120">
        <v>0.8571428571428571</v>
      </c>
      <c r="R77" s="120">
        <v>0.83333333333333337</v>
      </c>
      <c r="S77" s="120">
        <v>0.5</v>
      </c>
      <c r="T77" s="120">
        <v>1</v>
      </c>
      <c r="U77" s="120">
        <v>1</v>
      </c>
      <c r="V77" s="121">
        <v>0.55673404050201614</v>
      </c>
    </row>
    <row r="78" spans="1:22" ht="12.6" customHeight="1" x14ac:dyDescent="0.25">
      <c r="A78" s="114">
        <v>76</v>
      </c>
      <c r="B78" s="120">
        <v>0.75353583201233054</v>
      </c>
      <c r="C78" s="120">
        <v>0.93113020393287282</v>
      </c>
      <c r="D78" s="120">
        <v>0.97581537785875583</v>
      </c>
      <c r="E78" s="120">
        <v>0.98485516615434676</v>
      </c>
      <c r="F78" s="120">
        <v>0.86266270134735168</v>
      </c>
      <c r="G78" s="120">
        <v>0.95660163262541065</v>
      </c>
      <c r="H78" s="120">
        <v>0.63097004300978576</v>
      </c>
      <c r="I78" s="120">
        <v>0.19874362897639752</v>
      </c>
      <c r="J78" s="120">
        <v>0.38191073881016296</v>
      </c>
      <c r="K78" s="120">
        <v>0.66917389733076182</v>
      </c>
      <c r="L78" s="120">
        <v>0.67948717948717952</v>
      </c>
      <c r="M78" s="120">
        <v>0.82517482517482521</v>
      </c>
      <c r="N78" s="120">
        <v>0.95629370629370625</v>
      </c>
      <c r="O78" s="120">
        <v>0.89583333333333337</v>
      </c>
      <c r="P78" s="120">
        <v>0.75961538461538469</v>
      </c>
      <c r="Q78" s="120">
        <v>0.7142857142857143</v>
      </c>
      <c r="R78" s="120">
        <v>0.66666666666666663</v>
      </c>
      <c r="S78" s="120">
        <v>0.4</v>
      </c>
      <c r="T78" s="120">
        <v>1</v>
      </c>
      <c r="U78" s="120">
        <v>1</v>
      </c>
      <c r="V78" s="121">
        <v>0.5789701961296928</v>
      </c>
    </row>
    <row r="79" spans="1:22" ht="12.6" customHeight="1" x14ac:dyDescent="0.25">
      <c r="A79" s="114">
        <v>77</v>
      </c>
      <c r="B79" s="120">
        <v>4.0417807901966092E-2</v>
      </c>
      <c r="C79" s="120">
        <v>0.29833880025843645</v>
      </c>
      <c r="D79" s="120">
        <v>0.31526361238133965</v>
      </c>
      <c r="E79" s="120">
        <v>0.61077547665325627</v>
      </c>
      <c r="F79" s="120">
        <v>0.84954768315952367</v>
      </c>
      <c r="G79" s="120">
        <v>1</v>
      </c>
      <c r="H79" s="120">
        <v>1</v>
      </c>
      <c r="I79" s="120">
        <v>0.9974154062464462</v>
      </c>
      <c r="J79" s="120">
        <v>0.78355780635495353</v>
      </c>
      <c r="K79" s="120">
        <v>0.38335297912367389</v>
      </c>
      <c r="L79" s="120">
        <v>0.12660256410256418</v>
      </c>
      <c r="M79" s="120">
        <v>3.8461538461538512E-2</v>
      </c>
      <c r="N79" s="120">
        <v>8.2167832167832217E-2</v>
      </c>
      <c r="O79" s="120">
        <v>0.10000000000000013</v>
      </c>
      <c r="P79" s="120">
        <v>0.81923076923076921</v>
      </c>
      <c r="Q79" s="120">
        <v>0</v>
      </c>
      <c r="R79" s="120">
        <v>1</v>
      </c>
      <c r="S79" s="120">
        <v>0.6</v>
      </c>
      <c r="T79" s="120">
        <v>0.5</v>
      </c>
      <c r="U79" s="120">
        <v>1</v>
      </c>
      <c r="V79" s="121">
        <v>0.2803606776329029</v>
      </c>
    </row>
    <row r="80" spans="1:22" ht="12.6" customHeight="1" x14ac:dyDescent="0.25">
      <c r="A80" s="114">
        <v>78</v>
      </c>
      <c r="B80" s="120">
        <v>0.39876433772060604</v>
      </c>
      <c r="C80" s="120">
        <v>0.48126335669201331</v>
      </c>
      <c r="D80" s="120">
        <v>0.64724577214228285</v>
      </c>
      <c r="E80" s="120">
        <v>0.82457680089734475</v>
      </c>
      <c r="F80" s="120">
        <v>0.76522343734088782</v>
      </c>
      <c r="G80" s="120">
        <v>1</v>
      </c>
      <c r="H80" s="120">
        <v>0.99707773232028052</v>
      </c>
      <c r="I80" s="120">
        <v>0.72622690665481193</v>
      </c>
      <c r="J80" s="120">
        <v>0.37710687308820784</v>
      </c>
      <c r="K80" s="120">
        <v>0.52672784444587051</v>
      </c>
      <c r="L80" s="120">
        <v>0.13461538461538469</v>
      </c>
      <c r="M80" s="120">
        <v>3.8461538461538512E-2</v>
      </c>
      <c r="N80" s="120">
        <v>0.93881118881118886</v>
      </c>
      <c r="O80" s="120">
        <v>0.99134615384615388</v>
      </c>
      <c r="P80" s="120">
        <v>0.96794871794871795</v>
      </c>
      <c r="Q80" s="120">
        <v>0.42857142857142855</v>
      </c>
      <c r="R80" s="120">
        <v>1</v>
      </c>
      <c r="S80" s="120">
        <v>0.5</v>
      </c>
      <c r="T80" s="120">
        <v>0.5</v>
      </c>
      <c r="U80" s="120">
        <v>1</v>
      </c>
      <c r="V80" s="121">
        <v>0.31870128883050625</v>
      </c>
    </row>
    <row r="81" spans="1:22" ht="12.6" customHeight="1" x14ac:dyDescent="0.25">
      <c r="A81" s="114">
        <v>79</v>
      </c>
      <c r="B81" s="120">
        <v>0.28084910343796538</v>
      </c>
      <c r="C81" s="120">
        <v>3.9933402912380171E-2</v>
      </c>
      <c r="D81" s="120">
        <v>4.0812662652711891E-2</v>
      </c>
      <c r="E81" s="120">
        <v>4.079151289933125E-2</v>
      </c>
      <c r="F81" s="120">
        <v>0.13908304634014829</v>
      </c>
      <c r="G81" s="120">
        <v>0.97570749923788236</v>
      </c>
      <c r="H81" s="120">
        <v>0.98257878883244165</v>
      </c>
      <c r="I81" s="120">
        <v>0.9999353851561612</v>
      </c>
      <c r="J81" s="120">
        <v>0.99892705537174609</v>
      </c>
      <c r="K81" s="120">
        <v>0.97572422038861506</v>
      </c>
      <c r="L81" s="120">
        <v>0.1426282051282052</v>
      </c>
      <c r="M81" s="120">
        <v>3.8461538461538512E-2</v>
      </c>
      <c r="N81" s="120">
        <v>3.8461538461538512E-2</v>
      </c>
      <c r="O81" s="120">
        <v>3.8461538461538547E-2</v>
      </c>
      <c r="P81" s="120">
        <v>0.64519230769230773</v>
      </c>
      <c r="Q81" s="120">
        <v>0.8571428571428571</v>
      </c>
      <c r="R81" s="120">
        <v>0.83333333333333337</v>
      </c>
      <c r="S81" s="120">
        <v>0.7</v>
      </c>
      <c r="T81" s="120">
        <v>0.5</v>
      </c>
      <c r="U81" s="120">
        <v>1</v>
      </c>
      <c r="V81" s="121">
        <v>0.46143623066911621</v>
      </c>
    </row>
    <row r="82" spans="1:22" ht="12.6" customHeight="1" x14ac:dyDescent="0.25">
      <c r="A82" s="114">
        <v>80</v>
      </c>
      <c r="B82" s="120">
        <v>0.98728424863722075</v>
      </c>
      <c r="C82" s="120">
        <v>0.99043288106952931</v>
      </c>
      <c r="D82" s="120">
        <v>0.95816530213962192</v>
      </c>
      <c r="E82" s="120">
        <v>0.77220824368244079</v>
      </c>
      <c r="F82" s="120">
        <v>0.21176340966266957</v>
      </c>
      <c r="G82" s="120">
        <v>0.37297297869457707</v>
      </c>
      <c r="H82" s="120">
        <v>0.19871794871794879</v>
      </c>
      <c r="I82" s="120">
        <v>0.3240964260237576</v>
      </c>
      <c r="J82" s="120">
        <v>0.75987986921780382</v>
      </c>
      <c r="K82" s="120">
        <v>0.99584145340570185</v>
      </c>
      <c r="L82" s="120">
        <v>1</v>
      </c>
      <c r="M82" s="120">
        <v>0.8776223776223776</v>
      </c>
      <c r="N82" s="120">
        <v>0.69405594405594406</v>
      </c>
      <c r="O82" s="120">
        <v>0.59935897435897445</v>
      </c>
      <c r="P82" s="120">
        <v>0.75961538461538469</v>
      </c>
      <c r="Q82" s="120">
        <v>0.7142857142857143</v>
      </c>
      <c r="R82" s="120">
        <v>0.33333333333333331</v>
      </c>
      <c r="S82" s="120">
        <v>0.3</v>
      </c>
      <c r="T82" s="120">
        <v>1</v>
      </c>
      <c r="U82" s="120">
        <v>1</v>
      </c>
      <c r="V82" s="121">
        <v>0.74859252614929184</v>
      </c>
    </row>
    <row r="83" spans="1:22" ht="12.6" customHeight="1" x14ac:dyDescent="0.25">
      <c r="A83" s="114">
        <v>81</v>
      </c>
      <c r="B83" s="120">
        <v>0.98205372790892098</v>
      </c>
      <c r="C83" s="120">
        <v>0.98743021387273666</v>
      </c>
      <c r="D83" s="120">
        <v>0.9446572757135947</v>
      </c>
      <c r="E83" s="120">
        <v>0.79112972968344619</v>
      </c>
      <c r="F83" s="120">
        <v>0.40567161413425434</v>
      </c>
      <c r="G83" s="120">
        <v>0.19871794871794868</v>
      </c>
      <c r="H83" s="120">
        <v>0.41816901197380452</v>
      </c>
      <c r="I83" s="120">
        <v>0.29889663692660795</v>
      </c>
      <c r="J83" s="120">
        <v>0.73354395561520691</v>
      </c>
      <c r="K83" s="120">
        <v>0.90412122522181726</v>
      </c>
      <c r="L83" s="120">
        <v>0.87980769230769229</v>
      </c>
      <c r="M83" s="120">
        <v>0.91258741258741261</v>
      </c>
      <c r="N83" s="120">
        <v>0.60664335664335667</v>
      </c>
      <c r="O83" s="120">
        <v>0.43910256410256415</v>
      </c>
      <c r="P83" s="120">
        <v>0.27884615384615391</v>
      </c>
      <c r="Q83" s="120">
        <v>0.8571428571428571</v>
      </c>
      <c r="R83" s="120">
        <v>0.16666666666666666</v>
      </c>
      <c r="S83" s="120">
        <v>0.3</v>
      </c>
      <c r="T83" s="120">
        <v>1</v>
      </c>
      <c r="U83" s="120">
        <v>1</v>
      </c>
      <c r="V83" s="121">
        <v>0.8000786007786872</v>
      </c>
    </row>
    <row r="84" spans="1:22" ht="12.6" customHeight="1" x14ac:dyDescent="0.25">
      <c r="A84" s="114">
        <v>82</v>
      </c>
      <c r="B84" s="120">
        <v>0.51940655222761267</v>
      </c>
      <c r="C84" s="120">
        <v>0.49540695459138873</v>
      </c>
      <c r="D84" s="120">
        <v>0.78800126215042343</v>
      </c>
      <c r="E84" s="120">
        <v>0.91157741127772562</v>
      </c>
      <c r="F84" s="120">
        <v>0.94915713315092631</v>
      </c>
      <c r="G84" s="120">
        <v>0.99827994275649501</v>
      </c>
      <c r="H84" s="120">
        <v>0.99531687871839825</v>
      </c>
      <c r="I84" s="120">
        <v>0.71340086015280124</v>
      </c>
      <c r="J84" s="120">
        <v>0.37374172857232041</v>
      </c>
      <c r="K84" s="120">
        <v>0.42715492929204218</v>
      </c>
      <c r="L84" s="120">
        <v>0.19871794871794879</v>
      </c>
      <c r="M84" s="120">
        <v>0.16958041958041961</v>
      </c>
      <c r="N84" s="120">
        <v>0.12587412587412591</v>
      </c>
      <c r="O84" s="120">
        <v>0.91987179487179493</v>
      </c>
      <c r="P84" s="120">
        <v>1</v>
      </c>
      <c r="Q84" s="120">
        <v>0.2857142857142857</v>
      </c>
      <c r="R84" s="120">
        <v>1</v>
      </c>
      <c r="S84" s="120">
        <v>0.7</v>
      </c>
      <c r="T84" s="120">
        <v>1</v>
      </c>
      <c r="U84" s="120">
        <v>1</v>
      </c>
      <c r="V84" s="121">
        <v>0.46979057485426357</v>
      </c>
    </row>
    <row r="85" spans="1:22" ht="12.6" customHeight="1" x14ac:dyDescent="0.25">
      <c r="A85" s="114">
        <v>83</v>
      </c>
      <c r="B85" s="120">
        <v>0.28621165672833876</v>
      </c>
      <c r="C85" s="120">
        <v>0.70376099597435504</v>
      </c>
      <c r="D85" s="120">
        <v>0.88093153823099135</v>
      </c>
      <c r="E85" s="120">
        <v>0.92929862523745521</v>
      </c>
      <c r="F85" s="120">
        <v>0.90613945615139224</v>
      </c>
      <c r="G85" s="120">
        <v>1</v>
      </c>
      <c r="H85" s="120">
        <v>0.9133435238052422</v>
      </c>
      <c r="I85" s="120">
        <v>0.32865177251439626</v>
      </c>
      <c r="J85" s="120">
        <v>0.44748228665959178</v>
      </c>
      <c r="K85" s="120">
        <v>0.70429989495975709</v>
      </c>
      <c r="L85" s="120">
        <v>3.8461538461538547E-2</v>
      </c>
      <c r="M85" s="120">
        <v>0.12587412587412591</v>
      </c>
      <c r="N85" s="120">
        <v>0.12587412587412591</v>
      </c>
      <c r="O85" s="120">
        <v>0.85576923076923084</v>
      </c>
      <c r="P85" s="120">
        <v>1</v>
      </c>
      <c r="Q85" s="120">
        <v>0</v>
      </c>
      <c r="R85" s="120">
        <v>1</v>
      </c>
      <c r="S85" s="120">
        <v>0.3</v>
      </c>
      <c r="T85" s="120">
        <v>0.5</v>
      </c>
      <c r="U85" s="120">
        <v>1</v>
      </c>
      <c r="V85" s="121">
        <v>0.29007503133656243</v>
      </c>
    </row>
    <row r="86" spans="1:22" ht="12.6" customHeight="1" x14ac:dyDescent="0.25">
      <c r="A86" s="114">
        <v>84</v>
      </c>
      <c r="B86" s="120">
        <v>0.31552288550867469</v>
      </c>
      <c r="C86" s="120">
        <v>0.70963172804532582</v>
      </c>
      <c r="D86" s="120">
        <v>0.87618363695172874</v>
      </c>
      <c r="E86" s="120">
        <v>0.92677576043732113</v>
      </c>
      <c r="F86" s="120">
        <v>0.96717593697779902</v>
      </c>
      <c r="G86" s="120">
        <v>1</v>
      </c>
      <c r="H86" s="120">
        <v>0.90008092433574605</v>
      </c>
      <c r="I86" s="120">
        <v>0.33427326392837575</v>
      </c>
      <c r="J86" s="120">
        <v>0.47967062550721024</v>
      </c>
      <c r="K86" s="120">
        <v>3.9101314860661221E-2</v>
      </c>
      <c r="L86" s="120">
        <v>0.11858974358974367</v>
      </c>
      <c r="M86" s="120">
        <v>0.8951048951048951</v>
      </c>
      <c r="N86" s="120">
        <v>0.65034965034965042</v>
      </c>
      <c r="O86" s="120">
        <v>0.95192307692307698</v>
      </c>
      <c r="P86" s="120">
        <v>0.71153846153846156</v>
      </c>
      <c r="Q86" s="120">
        <v>0.42857142857142855</v>
      </c>
      <c r="R86" s="120">
        <v>1</v>
      </c>
      <c r="S86" s="120">
        <v>0.3</v>
      </c>
      <c r="T86" s="120">
        <v>0.5</v>
      </c>
      <c r="U86" s="120">
        <v>1</v>
      </c>
      <c r="V86" s="121">
        <v>0.35554977529922754</v>
      </c>
    </row>
    <row r="87" spans="1:22" ht="12.6" customHeight="1" x14ac:dyDescent="0.25">
      <c r="A87" s="114">
        <v>85</v>
      </c>
      <c r="B87" s="120">
        <v>0.69407039732457343</v>
      </c>
      <c r="C87" s="120">
        <v>0.9097025495750708</v>
      </c>
      <c r="D87" s="120">
        <v>0.9587526076364058</v>
      </c>
      <c r="E87" s="120">
        <v>0.96971033230869352</v>
      </c>
      <c r="F87" s="120">
        <v>0.82206561640794162</v>
      </c>
      <c r="G87" s="120">
        <v>0.94792195915049293</v>
      </c>
      <c r="H87" s="120">
        <v>0.55716405161174309</v>
      </c>
      <c r="I87" s="120">
        <v>3.8466508834141516E-2</v>
      </c>
      <c r="J87" s="120">
        <v>0.25786370872089398</v>
      </c>
      <c r="K87" s="120">
        <v>0.5996818395214758</v>
      </c>
      <c r="L87" s="120">
        <v>0.61538461538461542</v>
      </c>
      <c r="M87" s="120">
        <v>0.8951048951048951</v>
      </c>
      <c r="N87" s="120">
        <v>0.91258741258741261</v>
      </c>
      <c r="O87" s="120">
        <v>0.87500000000000011</v>
      </c>
      <c r="P87" s="120">
        <v>0.71153846153846156</v>
      </c>
      <c r="Q87" s="120">
        <v>0.2857142857142857</v>
      </c>
      <c r="R87" s="120">
        <v>0.83333333333333337</v>
      </c>
      <c r="S87" s="120">
        <v>0.4</v>
      </c>
      <c r="T87" s="120">
        <v>0.5</v>
      </c>
      <c r="U87" s="120">
        <v>1</v>
      </c>
      <c r="V87" s="121">
        <v>0.38223316205243946</v>
      </c>
    </row>
    <row r="88" spans="1:22" ht="12.6" customHeight="1" x14ac:dyDescent="0.25">
      <c r="A88" s="114">
        <v>86</v>
      </c>
      <c r="B88" s="120">
        <v>0.91308194875186566</v>
      </c>
      <c r="C88" s="120">
        <v>0.94840589433924749</v>
      </c>
      <c r="D88" s="120">
        <v>0.96943538551474673</v>
      </c>
      <c r="E88" s="120">
        <v>0.88104310215125459</v>
      </c>
      <c r="F88" s="120">
        <v>0.55087583698230624</v>
      </c>
      <c r="G88" s="120">
        <v>0.29551747789858762</v>
      </c>
      <c r="H88" s="120">
        <v>0.47286786854291246</v>
      </c>
      <c r="I88" s="120">
        <v>0.34648546941391756</v>
      </c>
      <c r="J88" s="120">
        <v>0.38910434484050199</v>
      </c>
      <c r="K88" s="120">
        <v>0.85679400966640418</v>
      </c>
      <c r="L88" s="120">
        <v>0.23076923076923084</v>
      </c>
      <c r="M88" s="120">
        <v>0.91258741258741261</v>
      </c>
      <c r="N88" s="120">
        <v>0.86888111888111885</v>
      </c>
      <c r="O88" s="120">
        <v>1</v>
      </c>
      <c r="P88" s="120">
        <v>3.8461538461538547E-2</v>
      </c>
      <c r="Q88" s="120">
        <v>0.2857142857142857</v>
      </c>
      <c r="R88" s="120">
        <v>1</v>
      </c>
      <c r="S88" s="120">
        <v>0.3</v>
      </c>
      <c r="T88" s="120">
        <v>0.5</v>
      </c>
      <c r="U88" s="120">
        <v>1</v>
      </c>
      <c r="V88" s="121">
        <v>0.45974204738319807</v>
      </c>
    </row>
    <row r="89" spans="1:22" ht="12.6" customHeight="1" x14ac:dyDescent="0.25">
      <c r="A89" s="114">
        <v>87</v>
      </c>
      <c r="B89" s="120">
        <v>0.53538421881817444</v>
      </c>
      <c r="C89" s="120">
        <v>0.56938242383579341</v>
      </c>
      <c r="D89" s="120">
        <v>0.78420046826176371</v>
      </c>
      <c r="E89" s="120">
        <v>0.91473389739493571</v>
      </c>
      <c r="F89" s="120">
        <v>0.94703452432027269</v>
      </c>
      <c r="G89" s="120">
        <v>1</v>
      </c>
      <c r="H89" s="120">
        <v>1</v>
      </c>
      <c r="I89" s="120">
        <v>0.96936610253600342</v>
      </c>
      <c r="J89" s="120">
        <v>0.64658471970784692</v>
      </c>
      <c r="K89" s="120">
        <v>0.60982067164960463</v>
      </c>
      <c r="L89" s="120">
        <v>0.33653846153846162</v>
      </c>
      <c r="M89" s="120">
        <v>0.27622377622377631</v>
      </c>
      <c r="N89" s="120">
        <v>0.92762237762237765</v>
      </c>
      <c r="O89" s="120">
        <v>1</v>
      </c>
      <c r="P89" s="120">
        <v>0.85403846153846152</v>
      </c>
      <c r="Q89" s="120">
        <v>0.8571428571428571</v>
      </c>
      <c r="R89" s="120">
        <v>0.66666666666666663</v>
      </c>
      <c r="S89" s="120">
        <v>0.9</v>
      </c>
      <c r="T89" s="120">
        <v>0</v>
      </c>
      <c r="U89" s="120">
        <v>0</v>
      </c>
      <c r="V89" s="121">
        <v>0.87717171177092923</v>
      </c>
    </row>
    <row r="90" spans="1:22" ht="12.6" customHeight="1" x14ac:dyDescent="0.25">
      <c r="A90" s="114">
        <v>88</v>
      </c>
      <c r="B90" s="120">
        <v>0.20882534082682444</v>
      </c>
      <c r="C90" s="120">
        <v>0.4216604128356774</v>
      </c>
      <c r="D90" s="120">
        <v>0.43957454847953409</v>
      </c>
      <c r="E90" s="120">
        <v>0.68574278644148234</v>
      </c>
      <c r="F90" s="120">
        <v>0.88556442364033672</v>
      </c>
      <c r="G90" s="120">
        <v>1</v>
      </c>
      <c r="H90" s="120">
        <v>1</v>
      </c>
      <c r="I90" s="120">
        <v>0.9978677101533181</v>
      </c>
      <c r="J90" s="120">
        <v>0.81998915350521262</v>
      </c>
      <c r="K90" s="120">
        <v>0.48889984699926026</v>
      </c>
      <c r="L90" s="120">
        <v>0.19871794871794879</v>
      </c>
      <c r="M90" s="120">
        <v>0.12587412587412591</v>
      </c>
      <c r="N90" s="120">
        <v>0.12587412587412591</v>
      </c>
      <c r="O90" s="120">
        <v>0.25000000000000011</v>
      </c>
      <c r="P90" s="120">
        <v>0.84935897435897445</v>
      </c>
      <c r="Q90" s="120">
        <v>0.14285714285714285</v>
      </c>
      <c r="R90" s="120">
        <v>1</v>
      </c>
      <c r="S90" s="120">
        <v>0.7</v>
      </c>
      <c r="T90" s="120">
        <v>1</v>
      </c>
      <c r="U90" s="120">
        <v>0</v>
      </c>
      <c r="V90" s="121">
        <v>0.28634238806946793</v>
      </c>
    </row>
    <row r="91" spans="1:22" ht="12.6" customHeight="1" x14ac:dyDescent="0.25">
      <c r="A91" s="114">
        <v>89</v>
      </c>
      <c r="B91" s="120">
        <v>0.5074474490090245</v>
      </c>
      <c r="C91" s="120">
        <v>0.57409754319699147</v>
      </c>
      <c r="D91" s="120">
        <v>0.71622634828032017</v>
      </c>
      <c r="E91" s="120">
        <v>0.86391055664488958</v>
      </c>
      <c r="F91" s="120">
        <v>0.81529421879147346</v>
      </c>
      <c r="G91" s="120">
        <v>1</v>
      </c>
      <c r="H91" s="120">
        <v>0.99756477693356704</v>
      </c>
      <c r="I91" s="120">
        <v>0.77187729382695625</v>
      </c>
      <c r="J91" s="120">
        <v>0.48128004244959116</v>
      </c>
      <c r="K91" s="120">
        <v>0.60837890143442408</v>
      </c>
      <c r="L91" s="120">
        <v>0.19871794871794879</v>
      </c>
      <c r="M91" s="120">
        <v>0.12587412587412591</v>
      </c>
      <c r="N91" s="120">
        <v>0.97377622377622375</v>
      </c>
      <c r="O91" s="120">
        <v>0.96794871794871795</v>
      </c>
      <c r="P91" s="120">
        <v>0.97596153846153844</v>
      </c>
      <c r="Q91" s="120">
        <v>0.7142857142857143</v>
      </c>
      <c r="R91" s="120">
        <v>0.83333333333333337</v>
      </c>
      <c r="S91" s="120">
        <v>0.6</v>
      </c>
      <c r="T91" s="120">
        <v>1</v>
      </c>
      <c r="U91" s="120">
        <v>0</v>
      </c>
      <c r="V91" s="121">
        <v>0.48456183252189994</v>
      </c>
    </row>
    <row r="92" spans="1:22" ht="12.6" customHeight="1" x14ac:dyDescent="0.25">
      <c r="A92" s="114">
        <v>90</v>
      </c>
      <c r="B92" s="120">
        <v>0.40918475377349056</v>
      </c>
      <c r="C92" s="120">
        <v>0.20632258171396387</v>
      </c>
      <c r="D92" s="120">
        <v>0.21086542370567771</v>
      </c>
      <c r="E92" s="120">
        <v>0.21075614997987824</v>
      </c>
      <c r="F92" s="120">
        <v>0.29351055962419059</v>
      </c>
      <c r="G92" s="120">
        <v>0.97975624936490191</v>
      </c>
      <c r="H92" s="120">
        <v>0.98548232402703473</v>
      </c>
      <c r="I92" s="120">
        <v>0.9999676925780806</v>
      </c>
      <c r="J92" s="120">
        <v>0.9994635276858731</v>
      </c>
      <c r="K92" s="120">
        <v>0.98254254805337793</v>
      </c>
      <c r="L92" s="120">
        <v>0.19871794871794879</v>
      </c>
      <c r="M92" s="120">
        <v>0.28321678321678323</v>
      </c>
      <c r="N92" s="120">
        <v>0.12587412587412591</v>
      </c>
      <c r="O92" s="120">
        <v>0.19871794871794879</v>
      </c>
      <c r="P92" s="120">
        <v>0.70432692307692302</v>
      </c>
      <c r="Q92" s="120">
        <v>1</v>
      </c>
      <c r="R92" s="120">
        <v>0.66666666666666663</v>
      </c>
      <c r="S92" s="120">
        <v>0.8</v>
      </c>
      <c r="T92" s="120">
        <v>1</v>
      </c>
      <c r="U92" s="120">
        <v>0</v>
      </c>
      <c r="V92" s="121">
        <v>0.62551788191029589</v>
      </c>
    </row>
    <row r="93" spans="1:22" ht="12.6" customHeight="1" x14ac:dyDescent="0.25">
      <c r="A93" s="114">
        <v>91</v>
      </c>
      <c r="B93" s="120">
        <v>0.41365354818213501</v>
      </c>
      <c r="C93" s="120">
        <v>0.75951224259894301</v>
      </c>
      <c r="D93" s="120">
        <v>0.91096448668757735</v>
      </c>
      <c r="E93" s="120">
        <v>0.95117874359498145</v>
      </c>
      <c r="F93" s="120">
        <v>0.9327242344668939</v>
      </c>
      <c r="G93" s="120">
        <v>1</v>
      </c>
      <c r="H93" s="120">
        <v>0.92778626983770185</v>
      </c>
      <c r="I93" s="120">
        <v>0.44056468204327642</v>
      </c>
      <c r="J93" s="120">
        <v>0.53992622042574445</v>
      </c>
      <c r="K93" s="120">
        <v>0.75635561019599629</v>
      </c>
      <c r="L93" s="120">
        <v>0.19871794871794879</v>
      </c>
      <c r="M93" s="120">
        <v>0.21328671328671334</v>
      </c>
      <c r="N93" s="120">
        <v>0.21328671328671334</v>
      </c>
      <c r="O93" s="120">
        <v>0.87980769230769229</v>
      </c>
      <c r="P93" s="120">
        <v>1</v>
      </c>
      <c r="Q93" s="120">
        <v>0</v>
      </c>
      <c r="R93" s="120">
        <v>1</v>
      </c>
      <c r="S93" s="120">
        <v>0.5</v>
      </c>
      <c r="T93" s="120">
        <v>1</v>
      </c>
      <c r="U93" s="120">
        <v>0</v>
      </c>
      <c r="V93" s="121">
        <v>0.34836115355851954</v>
      </c>
    </row>
    <row r="94" spans="1:22" ht="12.6" customHeight="1" x14ac:dyDescent="0.25">
      <c r="A94" s="114">
        <v>92</v>
      </c>
      <c r="B94" s="120">
        <v>0.43807957216574833</v>
      </c>
      <c r="C94" s="120">
        <v>0.76440451932475184</v>
      </c>
      <c r="D94" s="120">
        <v>0.90700790228819173</v>
      </c>
      <c r="E94" s="120">
        <v>0.9490763562615363</v>
      </c>
      <c r="F94" s="120">
        <v>0.98358796848889962</v>
      </c>
      <c r="G94" s="120">
        <v>1</v>
      </c>
      <c r="H94" s="120">
        <v>0.91673410361312169</v>
      </c>
      <c r="I94" s="120">
        <v>0.44524925822159273</v>
      </c>
      <c r="J94" s="120">
        <v>0.56674983613209318</v>
      </c>
      <c r="K94" s="120">
        <v>0.20202346011341635</v>
      </c>
      <c r="L94" s="120">
        <v>0.22275641025641033</v>
      </c>
      <c r="M94" s="120">
        <v>0.95629370629370625</v>
      </c>
      <c r="N94" s="120">
        <v>0.73776223776223782</v>
      </c>
      <c r="O94" s="120">
        <v>0.95993589743589747</v>
      </c>
      <c r="P94" s="120">
        <v>0.75961538461538469</v>
      </c>
      <c r="Q94" s="120">
        <v>0.8571428571428571</v>
      </c>
      <c r="R94" s="120">
        <v>0.83333333333333337</v>
      </c>
      <c r="S94" s="120">
        <v>0.5</v>
      </c>
      <c r="T94" s="120">
        <v>1</v>
      </c>
      <c r="U94" s="120">
        <v>0</v>
      </c>
      <c r="V94" s="121">
        <v>0.51649718746145834</v>
      </c>
    </row>
    <row r="95" spans="1:22" ht="12.6" customHeight="1" x14ac:dyDescent="0.25">
      <c r="A95" s="114">
        <v>93</v>
      </c>
      <c r="B95" s="120">
        <v>0.75353583201233054</v>
      </c>
      <c r="C95" s="120">
        <v>0.93113020393287282</v>
      </c>
      <c r="D95" s="120">
        <v>0.97581537785875583</v>
      </c>
      <c r="E95" s="120">
        <v>0.98485516615434676</v>
      </c>
      <c r="F95" s="120">
        <v>0.86266270134735168</v>
      </c>
      <c r="G95" s="120">
        <v>0.95660163262541065</v>
      </c>
      <c r="H95" s="120">
        <v>0.63097004300978576</v>
      </c>
      <c r="I95" s="120">
        <v>0.19874362897639752</v>
      </c>
      <c r="J95" s="120">
        <v>0.38191073881016296</v>
      </c>
      <c r="K95" s="120">
        <v>0.66917389733076182</v>
      </c>
      <c r="L95" s="120">
        <v>0.67948717948717952</v>
      </c>
      <c r="M95" s="120">
        <v>0.82517482517482521</v>
      </c>
      <c r="N95" s="120">
        <v>0.95629370629370625</v>
      </c>
      <c r="O95" s="120">
        <v>0.89583333333333337</v>
      </c>
      <c r="P95" s="120">
        <v>0.75961538461538469</v>
      </c>
      <c r="Q95" s="120">
        <v>0.7142857142857143</v>
      </c>
      <c r="R95" s="120">
        <v>0.66666666666666663</v>
      </c>
      <c r="S95" s="120">
        <v>0.4</v>
      </c>
      <c r="T95" s="120">
        <v>1</v>
      </c>
      <c r="U95" s="120">
        <v>0</v>
      </c>
      <c r="V95" s="121">
        <v>0.53962278931424201</v>
      </c>
    </row>
    <row r="96" spans="1:22" ht="12.6" customHeight="1" x14ac:dyDescent="0.25">
      <c r="A96" s="114">
        <v>94</v>
      </c>
      <c r="B96" s="120">
        <v>4.0417807901966092E-2</v>
      </c>
      <c r="C96" s="120">
        <v>0.29833880025843645</v>
      </c>
      <c r="D96" s="120">
        <v>0.31526361238133965</v>
      </c>
      <c r="E96" s="120">
        <v>0.61077547665325627</v>
      </c>
      <c r="F96" s="120">
        <v>0.84954768315952367</v>
      </c>
      <c r="G96" s="120">
        <v>1</v>
      </c>
      <c r="H96" s="120">
        <v>1</v>
      </c>
      <c r="I96" s="120">
        <v>0.9974154062464462</v>
      </c>
      <c r="J96" s="120">
        <v>0.78355780635495353</v>
      </c>
      <c r="K96" s="120">
        <v>0.38335297912367389</v>
      </c>
      <c r="L96" s="120">
        <v>0.12660256410256418</v>
      </c>
      <c r="M96" s="120">
        <v>3.8461538461538512E-2</v>
      </c>
      <c r="N96" s="120">
        <v>8.2167832167832217E-2</v>
      </c>
      <c r="O96" s="120">
        <v>0.10000000000000013</v>
      </c>
      <c r="P96" s="120">
        <v>0.81923076923076921</v>
      </c>
      <c r="Q96" s="120">
        <v>0</v>
      </c>
      <c r="R96" s="120">
        <v>1</v>
      </c>
      <c r="S96" s="120">
        <v>0.6</v>
      </c>
      <c r="T96" s="120">
        <v>0.5</v>
      </c>
      <c r="U96" s="120">
        <v>0</v>
      </c>
      <c r="V96" s="121">
        <v>0.33864679985486001</v>
      </c>
    </row>
    <row r="97" spans="1:22" ht="12.6" customHeight="1" x14ac:dyDescent="0.25">
      <c r="A97" s="114">
        <v>95</v>
      </c>
      <c r="B97" s="120">
        <v>0.39876433772060604</v>
      </c>
      <c r="C97" s="120">
        <v>0.48126335669201331</v>
      </c>
      <c r="D97" s="120">
        <v>0.64724577214228285</v>
      </c>
      <c r="E97" s="120">
        <v>0.82457680089734475</v>
      </c>
      <c r="F97" s="120">
        <v>0.76522343734088782</v>
      </c>
      <c r="G97" s="120">
        <v>1</v>
      </c>
      <c r="H97" s="120">
        <v>0.99707773232028052</v>
      </c>
      <c r="I97" s="120">
        <v>0.72622690665481193</v>
      </c>
      <c r="J97" s="120">
        <v>0.37710687308820784</v>
      </c>
      <c r="K97" s="120">
        <v>0.52672784444587051</v>
      </c>
      <c r="L97" s="120">
        <v>0.13461538461538469</v>
      </c>
      <c r="M97" s="120">
        <v>3.8461538461538512E-2</v>
      </c>
      <c r="N97" s="120">
        <v>0.93881118881118886</v>
      </c>
      <c r="O97" s="120">
        <v>0.99134615384615388</v>
      </c>
      <c r="P97" s="120">
        <v>0.96794871794871795</v>
      </c>
      <c r="Q97" s="120">
        <v>0.42857142857142855</v>
      </c>
      <c r="R97" s="120">
        <v>0.83333333333333337</v>
      </c>
      <c r="S97" s="120">
        <v>0.5</v>
      </c>
      <c r="T97" s="120">
        <v>0.5</v>
      </c>
      <c r="U97" s="120">
        <v>0</v>
      </c>
      <c r="V97" s="121">
        <v>0.26894312572308809</v>
      </c>
    </row>
    <row r="98" spans="1:22" ht="12.6" customHeight="1" x14ac:dyDescent="0.25">
      <c r="A98" s="114">
        <v>96</v>
      </c>
      <c r="B98" s="120">
        <v>0.28084910343796538</v>
      </c>
      <c r="C98" s="120">
        <v>3.9933402912380171E-2</v>
      </c>
      <c r="D98" s="120">
        <v>4.0812662652711891E-2</v>
      </c>
      <c r="E98" s="120">
        <v>4.079151289933125E-2</v>
      </c>
      <c r="F98" s="120">
        <v>0.13908304634014829</v>
      </c>
      <c r="G98" s="120">
        <v>0.97570749923788236</v>
      </c>
      <c r="H98" s="120">
        <v>0.98257878883244165</v>
      </c>
      <c r="I98" s="120">
        <v>0.9999353851561612</v>
      </c>
      <c r="J98" s="120">
        <v>0.99892705537174609</v>
      </c>
      <c r="K98" s="120">
        <v>0.97572422038861506</v>
      </c>
      <c r="L98" s="120">
        <v>0.1426282051282052</v>
      </c>
      <c r="M98" s="120">
        <v>3.8461538461538512E-2</v>
      </c>
      <c r="N98" s="120">
        <v>3.8461538461538512E-2</v>
      </c>
      <c r="O98" s="120">
        <v>3.8461538461538547E-2</v>
      </c>
      <c r="P98" s="120">
        <v>0.64519230769230773</v>
      </c>
      <c r="Q98" s="120">
        <v>0.8571428571428571</v>
      </c>
      <c r="R98" s="120">
        <v>0.83333333333333337</v>
      </c>
      <c r="S98" s="120">
        <v>0.7</v>
      </c>
      <c r="T98" s="120">
        <v>0.5</v>
      </c>
      <c r="U98" s="120">
        <v>0</v>
      </c>
      <c r="V98" s="121">
        <v>0.41738746523524245</v>
      </c>
    </row>
    <row r="99" spans="1:22" ht="12.6" customHeight="1" x14ac:dyDescent="0.25">
      <c r="A99" s="114">
        <v>97</v>
      </c>
      <c r="B99" s="120">
        <v>0.98728424863722075</v>
      </c>
      <c r="C99" s="120">
        <v>0.99043288106952931</v>
      </c>
      <c r="D99" s="120">
        <v>0.95816530213962192</v>
      </c>
      <c r="E99" s="120">
        <v>0.77220824368244079</v>
      </c>
      <c r="F99" s="120">
        <v>0.21176340966266957</v>
      </c>
      <c r="G99" s="120">
        <v>0.37297297869457707</v>
      </c>
      <c r="H99" s="120">
        <v>0.19871794871794879</v>
      </c>
      <c r="I99" s="120">
        <v>0.3240964260237576</v>
      </c>
      <c r="J99" s="120">
        <v>0.75987986921780382</v>
      </c>
      <c r="K99" s="120">
        <v>0.99584145340570185</v>
      </c>
      <c r="L99" s="120">
        <v>1</v>
      </c>
      <c r="M99" s="120">
        <v>0.8776223776223776</v>
      </c>
      <c r="N99" s="120">
        <v>0.69405594405594406</v>
      </c>
      <c r="O99" s="120">
        <v>0.59935897435897445</v>
      </c>
      <c r="P99" s="120">
        <v>0.75961538461538469</v>
      </c>
      <c r="Q99" s="120">
        <v>0.7142857142857143</v>
      </c>
      <c r="R99" s="120">
        <v>0.33333333333333331</v>
      </c>
      <c r="S99" s="120">
        <v>0.3</v>
      </c>
      <c r="T99" s="120">
        <v>1</v>
      </c>
      <c r="U99" s="120">
        <v>0</v>
      </c>
      <c r="V99" s="121">
        <v>0.71603001253462506</v>
      </c>
    </row>
    <row r="100" spans="1:22" ht="12.6" customHeight="1" x14ac:dyDescent="0.25">
      <c r="A100" s="114">
        <v>98</v>
      </c>
      <c r="B100" s="120">
        <v>0.98205372790892098</v>
      </c>
      <c r="C100" s="120">
        <v>0.98743021387273666</v>
      </c>
      <c r="D100" s="120">
        <v>0.9446572757135947</v>
      </c>
      <c r="E100" s="120">
        <v>0.79112972968344619</v>
      </c>
      <c r="F100" s="120">
        <v>0.40567161413425434</v>
      </c>
      <c r="G100" s="120">
        <v>0.19871794871794868</v>
      </c>
      <c r="H100" s="120">
        <v>0.41816901197380452</v>
      </c>
      <c r="I100" s="120">
        <v>0.29889663692660795</v>
      </c>
      <c r="J100" s="120">
        <v>0.73354395561520691</v>
      </c>
      <c r="K100" s="120">
        <v>0.90412122522181726</v>
      </c>
      <c r="L100" s="120">
        <v>0.87980769230769229</v>
      </c>
      <c r="M100" s="120">
        <v>0.91258741258741261</v>
      </c>
      <c r="N100" s="120">
        <v>0.60664335664335667</v>
      </c>
      <c r="O100" s="120">
        <v>0.43910256410256415</v>
      </c>
      <c r="P100" s="120">
        <v>0.27884615384615391</v>
      </c>
      <c r="Q100" s="120">
        <v>0.8571428571428571</v>
      </c>
      <c r="R100" s="120">
        <v>0.16666666666666666</v>
      </c>
      <c r="S100" s="120">
        <v>0.3</v>
      </c>
      <c r="T100" s="120">
        <v>1</v>
      </c>
      <c r="U100" s="120">
        <v>0</v>
      </c>
      <c r="V100" s="121">
        <v>0.76957553014919633</v>
      </c>
    </row>
    <row r="101" spans="1:22" ht="12.6" customHeight="1" x14ac:dyDescent="0.25">
      <c r="A101" s="114">
        <v>99</v>
      </c>
      <c r="B101" s="120">
        <v>0.51940655222761267</v>
      </c>
      <c r="C101" s="120">
        <v>0.49540695459138873</v>
      </c>
      <c r="D101" s="120">
        <v>0.78800126215042343</v>
      </c>
      <c r="E101" s="120">
        <v>0.91157741127772562</v>
      </c>
      <c r="F101" s="120">
        <v>0.94915713315092631</v>
      </c>
      <c r="G101" s="120">
        <v>0.99827994275649501</v>
      </c>
      <c r="H101" s="120">
        <v>0.99531687871839825</v>
      </c>
      <c r="I101" s="120">
        <v>0.71340086015280124</v>
      </c>
      <c r="J101" s="120">
        <v>0.37374172857232041</v>
      </c>
      <c r="K101" s="120">
        <v>0.42715492929204218</v>
      </c>
      <c r="L101" s="120">
        <v>0.19871794871794879</v>
      </c>
      <c r="M101" s="120">
        <v>0.16958041958041961</v>
      </c>
      <c r="N101" s="120">
        <v>0.12587412587412591</v>
      </c>
      <c r="O101" s="120">
        <v>0.91987179487179493</v>
      </c>
      <c r="P101" s="120">
        <v>1</v>
      </c>
      <c r="Q101" s="120">
        <v>0.2857142857142857</v>
      </c>
      <c r="R101" s="120">
        <v>1</v>
      </c>
      <c r="S101" s="120">
        <v>0.7</v>
      </c>
      <c r="T101" s="120">
        <v>1</v>
      </c>
      <c r="U101" s="120">
        <v>0</v>
      </c>
      <c r="V101" s="121">
        <v>0.42607598318779571</v>
      </c>
    </row>
    <row r="102" spans="1:22" ht="12.6" customHeight="1" x14ac:dyDescent="0.25">
      <c r="A102" s="114">
        <v>100</v>
      </c>
      <c r="B102" s="120">
        <v>0.28621165672833876</v>
      </c>
      <c r="C102" s="120">
        <v>0.70376099597435504</v>
      </c>
      <c r="D102" s="120">
        <v>0.88093153823099135</v>
      </c>
      <c r="E102" s="120">
        <v>0.92929862523745521</v>
      </c>
      <c r="F102" s="120">
        <v>0.90613945615139224</v>
      </c>
      <c r="G102" s="120">
        <v>1</v>
      </c>
      <c r="H102" s="120">
        <v>0.9133435238052422</v>
      </c>
      <c r="I102" s="120">
        <v>0.32865177251439626</v>
      </c>
      <c r="J102" s="120">
        <v>0.44748228665959178</v>
      </c>
      <c r="K102" s="120">
        <v>0.70429989495975709</v>
      </c>
      <c r="L102" s="120">
        <v>3.8461538461538547E-2</v>
      </c>
      <c r="M102" s="120">
        <v>0.12587412587412591</v>
      </c>
      <c r="N102" s="120">
        <v>0.12587412587412591</v>
      </c>
      <c r="O102" s="120">
        <v>0.85576923076923084</v>
      </c>
      <c r="P102" s="120">
        <v>1</v>
      </c>
      <c r="Q102" s="120">
        <v>0</v>
      </c>
      <c r="R102" s="120">
        <v>1</v>
      </c>
      <c r="S102" s="120">
        <v>0.3</v>
      </c>
      <c r="T102" s="120">
        <v>0.5</v>
      </c>
      <c r="U102" s="120">
        <v>0</v>
      </c>
      <c r="V102" s="121">
        <v>0.30950373874388143</v>
      </c>
    </row>
    <row r="103" spans="1:22" ht="12.6" customHeight="1" x14ac:dyDescent="0.25">
      <c r="A103" s="114">
        <v>101</v>
      </c>
      <c r="B103" s="120">
        <v>0.31552288550867469</v>
      </c>
      <c r="C103" s="120">
        <v>0.70963172804532582</v>
      </c>
      <c r="D103" s="120">
        <v>0.87618363695172874</v>
      </c>
      <c r="E103" s="120">
        <v>0.92677576043732113</v>
      </c>
      <c r="F103" s="120">
        <v>0.96717593697779902</v>
      </c>
      <c r="G103" s="120">
        <v>1</v>
      </c>
      <c r="H103" s="120">
        <v>0.90008092433574605</v>
      </c>
      <c r="I103" s="120">
        <v>0.33427326392837575</v>
      </c>
      <c r="J103" s="120">
        <v>0.47967062550721024</v>
      </c>
      <c r="K103" s="120">
        <v>3.9101314860661221E-2</v>
      </c>
      <c r="L103" s="120">
        <v>0.11858974358974367</v>
      </c>
      <c r="M103" s="120">
        <v>0.8951048951048951</v>
      </c>
      <c r="N103" s="120">
        <v>0.65034965034965042</v>
      </c>
      <c r="O103" s="120">
        <v>0.95192307692307698</v>
      </c>
      <c r="P103" s="120">
        <v>0.71153846153846156</v>
      </c>
      <c r="Q103" s="120">
        <v>0.42857142857142855</v>
      </c>
      <c r="R103" s="120">
        <v>0.83333333333333337</v>
      </c>
      <c r="S103" s="120">
        <v>0.3</v>
      </c>
      <c r="T103" s="120">
        <v>0.5</v>
      </c>
      <c r="U103" s="120">
        <v>0</v>
      </c>
      <c r="V103" s="121">
        <v>0.31921809244754096</v>
      </c>
    </row>
    <row r="104" spans="1:22" ht="12.6" customHeight="1" x14ac:dyDescent="0.25">
      <c r="A104" s="114">
        <v>102</v>
      </c>
      <c r="B104" s="120">
        <v>0.21446313122736665</v>
      </c>
      <c r="C104" s="120">
        <v>0.26738482182794088</v>
      </c>
      <c r="D104" s="120">
        <v>0.62339943796718611</v>
      </c>
      <c r="E104" s="120">
        <v>0.83293069430462519</v>
      </c>
      <c r="F104" s="120">
        <v>0.91102237461750468</v>
      </c>
      <c r="G104" s="120">
        <v>1</v>
      </c>
      <c r="H104" s="120">
        <v>1</v>
      </c>
      <c r="I104" s="120">
        <v>0.96162395194723305</v>
      </c>
      <c r="J104" s="120">
        <v>0.48661745427305075</v>
      </c>
      <c r="K104" s="120">
        <v>0.3913475210840423</v>
      </c>
      <c r="L104" s="120">
        <v>0.10000000000000002</v>
      </c>
      <c r="M104" s="120">
        <v>4.5454545454545477E-2</v>
      </c>
      <c r="N104" s="120">
        <v>0.45454545454545453</v>
      </c>
      <c r="O104" s="120">
        <v>0.79999999999999993</v>
      </c>
      <c r="P104" s="120">
        <v>0.95000000000000007</v>
      </c>
      <c r="Q104" s="120">
        <v>0.42857142857142855</v>
      </c>
      <c r="R104" s="120">
        <v>0.16666666666666666</v>
      </c>
      <c r="S104" s="120">
        <v>0.6</v>
      </c>
      <c r="T104" s="120">
        <v>0.5</v>
      </c>
      <c r="U104" s="120">
        <v>1</v>
      </c>
      <c r="V104" s="121">
        <v>0.56887698263159059</v>
      </c>
    </row>
    <row r="105" spans="1:22" ht="12.6" customHeight="1" x14ac:dyDescent="0.25">
      <c r="A105" s="114">
        <v>103</v>
      </c>
      <c r="B105" s="120">
        <v>0.25562560277942759</v>
      </c>
      <c r="C105" s="120">
        <v>0.69038069678445413</v>
      </c>
      <c r="D105" s="120">
        <v>0.87372363060141078</v>
      </c>
      <c r="E105" s="120">
        <v>0.92404739683164883</v>
      </c>
      <c r="F105" s="120">
        <v>0.89975910935567183</v>
      </c>
      <c r="G105" s="120">
        <v>1</v>
      </c>
      <c r="H105" s="120">
        <v>0.90987726475745179</v>
      </c>
      <c r="I105" s="120">
        <v>0.30179267422746497</v>
      </c>
      <c r="J105" s="120">
        <v>0.42529574255571517</v>
      </c>
      <c r="K105" s="120">
        <v>0.69180652330305969</v>
      </c>
      <c r="L105" s="120">
        <v>0</v>
      </c>
      <c r="M105" s="120">
        <v>9.0909090909090953E-2</v>
      </c>
      <c r="N105" s="120">
        <v>9.0909090909090953E-2</v>
      </c>
      <c r="O105" s="120">
        <v>0.85</v>
      </c>
      <c r="P105" s="120">
        <v>1</v>
      </c>
      <c r="Q105" s="120">
        <v>0</v>
      </c>
      <c r="R105" s="120">
        <v>1</v>
      </c>
      <c r="S105" s="120">
        <v>0.4</v>
      </c>
      <c r="T105" s="120">
        <v>0.5</v>
      </c>
      <c r="U105" s="120">
        <v>1</v>
      </c>
      <c r="V105" s="121">
        <v>3.1595507989589856E-2</v>
      </c>
    </row>
    <row r="106" spans="1:22" ht="12.6" customHeight="1" x14ac:dyDescent="0.25">
      <c r="A106" s="114">
        <v>104</v>
      </c>
      <c r="B106" s="120">
        <v>0.28610928071097702</v>
      </c>
      <c r="C106" s="120">
        <v>0.69648625813826359</v>
      </c>
      <c r="D106" s="120">
        <v>0.86878581327097759</v>
      </c>
      <c r="E106" s="120">
        <v>0.9214236174395094</v>
      </c>
      <c r="F106" s="120">
        <v>0.96323704941513477</v>
      </c>
      <c r="G106" s="120">
        <v>1</v>
      </c>
      <c r="H106" s="120">
        <v>0.89608416130917601</v>
      </c>
      <c r="I106" s="120">
        <v>0.30763902529800369</v>
      </c>
      <c r="J106" s="120">
        <v>0.45877161495723828</v>
      </c>
      <c r="K106" s="120">
        <v>0</v>
      </c>
      <c r="L106" s="120">
        <v>8.333333333333337E-2</v>
      </c>
      <c r="M106" s="120">
        <v>0.89090909090909087</v>
      </c>
      <c r="N106" s="120">
        <v>0.63636363636363646</v>
      </c>
      <c r="O106" s="120">
        <v>0.95000000000000007</v>
      </c>
      <c r="P106" s="120">
        <v>0.70000000000000007</v>
      </c>
      <c r="Q106" s="120">
        <v>0.42857142857142855</v>
      </c>
      <c r="R106" s="120">
        <v>1</v>
      </c>
      <c r="S106" s="120">
        <v>0.4</v>
      </c>
      <c r="T106" s="120">
        <v>0.5</v>
      </c>
      <c r="U106" s="120">
        <v>1</v>
      </c>
      <c r="V106" s="121">
        <v>0.34447541207705568</v>
      </c>
    </row>
    <row r="107" spans="1:22" ht="12.6" customHeight="1" x14ac:dyDescent="0.25">
      <c r="A107" s="114">
        <v>105</v>
      </c>
      <c r="B107" s="120">
        <v>0.67979869299951157</v>
      </c>
      <c r="C107" s="120">
        <v>0.90455991252919832</v>
      </c>
      <c r="D107" s="120">
        <v>0.95465754278304171</v>
      </c>
      <c r="E107" s="120">
        <v>0.9660755721857367</v>
      </c>
      <c r="F107" s="120">
        <v>0.81232231602248317</v>
      </c>
      <c r="G107" s="120">
        <v>0.94583883751651254</v>
      </c>
      <c r="H107" s="120">
        <v>0.53945061367621272</v>
      </c>
      <c r="I107" s="120">
        <v>0</v>
      </c>
      <c r="J107" s="120">
        <v>0.2280924214994694</v>
      </c>
      <c r="K107" s="120">
        <v>0.58300374564724711</v>
      </c>
      <c r="L107" s="120">
        <v>0.6</v>
      </c>
      <c r="M107" s="120">
        <v>0.89090909090909087</v>
      </c>
      <c r="N107" s="120">
        <v>0.90909090909090906</v>
      </c>
      <c r="O107" s="120">
        <v>0.87</v>
      </c>
      <c r="P107" s="120">
        <v>0.70000000000000007</v>
      </c>
      <c r="Q107" s="120">
        <v>0.2857142857142857</v>
      </c>
      <c r="R107" s="120">
        <v>0.83333333333333337</v>
      </c>
      <c r="S107" s="120">
        <v>0.3</v>
      </c>
      <c r="T107" s="120">
        <v>0.5</v>
      </c>
      <c r="U107" s="120">
        <v>1</v>
      </c>
      <c r="V107" s="121">
        <v>0.37140360054359978</v>
      </c>
    </row>
    <row r="108" spans="1:22" ht="12.6" customHeight="1" x14ac:dyDescent="0.25">
      <c r="A108" s="114">
        <v>106</v>
      </c>
      <c r="B108" s="120">
        <v>0.81300126670008777</v>
      </c>
      <c r="C108" s="120">
        <v>0.95255785829067463</v>
      </c>
      <c r="D108" s="120">
        <v>0.99600014045874619</v>
      </c>
      <c r="E108" s="120">
        <v>1</v>
      </c>
      <c r="F108" s="120">
        <v>0.90325978628676162</v>
      </c>
      <c r="G108" s="120">
        <v>0.96528130610032858</v>
      </c>
      <c r="H108" s="120">
        <v>0.70477603440782877</v>
      </c>
      <c r="I108" s="120">
        <v>0.3590207491186535</v>
      </c>
      <c r="J108" s="120">
        <v>0.505957768899432</v>
      </c>
      <c r="K108" s="120">
        <v>0.73866595514004796</v>
      </c>
      <c r="L108" s="120">
        <v>0.74358974358974361</v>
      </c>
      <c r="M108" s="120">
        <v>0.8601398601398601</v>
      </c>
      <c r="N108" s="120">
        <v>0.965034965034965</v>
      </c>
      <c r="O108" s="120">
        <v>0.91666666666666663</v>
      </c>
      <c r="P108" s="120">
        <v>0.80769230769230771</v>
      </c>
      <c r="Q108" s="120">
        <v>0.7142857142857143</v>
      </c>
      <c r="R108" s="120">
        <v>1</v>
      </c>
      <c r="S108" s="120">
        <v>0.7</v>
      </c>
      <c r="T108" s="120">
        <v>0</v>
      </c>
      <c r="U108" s="120">
        <v>1</v>
      </c>
      <c r="V108" s="121">
        <v>0.84068459925998396</v>
      </c>
    </row>
    <row r="109" spans="1:22" ht="12.6" customHeight="1" x14ac:dyDescent="0.25">
      <c r="A109" s="114">
        <v>107</v>
      </c>
      <c r="B109" s="120">
        <v>0.9860126735009429</v>
      </c>
      <c r="C109" s="120">
        <v>0.98947616917648229</v>
      </c>
      <c r="D109" s="120">
        <v>0.95610602360300423</v>
      </c>
      <c r="E109" s="120">
        <v>0.76644082184843731</v>
      </c>
      <c r="F109" s="120">
        <v>0.19468571533503484</v>
      </c>
      <c r="G109" s="120">
        <v>0.3604324382684686</v>
      </c>
      <c r="H109" s="120">
        <v>0.18269230769230776</v>
      </c>
      <c r="I109" s="120">
        <v>0.31057576995047914</v>
      </c>
      <c r="J109" s="120">
        <v>0.7550345488170298</v>
      </c>
      <c r="K109" s="120">
        <v>0.99542559874627201</v>
      </c>
      <c r="L109" s="120">
        <v>1</v>
      </c>
      <c r="M109" s="120">
        <v>0.87517482517482514</v>
      </c>
      <c r="N109" s="120">
        <v>0.68793706293706292</v>
      </c>
      <c r="O109" s="120">
        <v>0.59134615384615385</v>
      </c>
      <c r="P109" s="120">
        <v>0.7548076923076924</v>
      </c>
      <c r="Q109" s="120">
        <v>0.5714285714285714</v>
      </c>
      <c r="R109" s="120">
        <v>0.5</v>
      </c>
      <c r="S109" s="120">
        <v>0.3</v>
      </c>
      <c r="T109" s="120">
        <v>1</v>
      </c>
      <c r="U109" s="120">
        <v>0.5</v>
      </c>
      <c r="V109" s="121">
        <v>0.59839793210164161</v>
      </c>
    </row>
    <row r="110" spans="1:22" ht="12.6" customHeight="1" x14ac:dyDescent="0.25">
      <c r="A110" s="114">
        <v>108</v>
      </c>
      <c r="B110" s="120">
        <v>0.80254022524348834</v>
      </c>
      <c r="C110" s="120">
        <v>0.93356339976475655</v>
      </c>
      <c r="D110" s="120">
        <v>0.98029744612368486</v>
      </c>
      <c r="E110" s="120">
        <v>0.97652206726905544</v>
      </c>
      <c r="F110" s="120">
        <v>0.7415809304088129</v>
      </c>
      <c r="G110" s="120">
        <v>0.90764615723334341</v>
      </c>
      <c r="H110" s="120">
        <v>0.69316189362945657</v>
      </c>
      <c r="I110" s="120">
        <v>0.46608754535962038</v>
      </c>
      <c r="J110" s="120">
        <v>0.19914437542917787</v>
      </c>
      <c r="K110" s="120">
        <v>0.73207983058461135</v>
      </c>
      <c r="L110" s="120">
        <v>0.75961538461538469</v>
      </c>
      <c r="M110" s="120">
        <v>0.21328671328671334</v>
      </c>
      <c r="N110" s="120">
        <v>1</v>
      </c>
      <c r="O110" s="120">
        <v>0.87980769230769229</v>
      </c>
      <c r="P110" s="120">
        <v>0.67948717948717952</v>
      </c>
      <c r="Q110" s="120">
        <v>0.8571428571428571</v>
      </c>
      <c r="R110" s="120">
        <v>0.33333333333333331</v>
      </c>
      <c r="S110" s="120">
        <v>0.5</v>
      </c>
      <c r="T110" s="120">
        <v>1</v>
      </c>
      <c r="U110" s="120">
        <v>0</v>
      </c>
      <c r="V110" s="121">
        <v>0.74027703937895917</v>
      </c>
    </row>
    <row r="111" spans="1:22" ht="12.6" customHeight="1" x14ac:dyDescent="0.25">
      <c r="A111" s="114">
        <v>109</v>
      </c>
      <c r="B111" s="120">
        <v>0.42830408439683865</v>
      </c>
      <c r="C111" s="120">
        <v>0.47198097344399709</v>
      </c>
      <c r="D111" s="120">
        <v>0.72667420395994764</v>
      </c>
      <c r="E111" s="120">
        <v>0.88443750206416216</v>
      </c>
      <c r="F111" s="120">
        <v>0.92239498386550189</v>
      </c>
      <c r="G111" s="120">
        <v>1</v>
      </c>
      <c r="H111" s="120">
        <v>1</v>
      </c>
      <c r="I111" s="120">
        <v>0.9629756944803417</v>
      </c>
      <c r="J111" s="120">
        <v>0.57272418690305271</v>
      </c>
      <c r="K111" s="120">
        <v>0.52531351641633761</v>
      </c>
      <c r="L111" s="120">
        <v>0.19871794871794879</v>
      </c>
      <c r="M111" s="120">
        <v>0.12587412587412591</v>
      </c>
      <c r="N111" s="120">
        <v>0.91258741258741261</v>
      </c>
      <c r="O111" s="120">
        <v>1</v>
      </c>
      <c r="P111" s="120">
        <v>0.82371794871794879</v>
      </c>
      <c r="Q111" s="120">
        <v>0.8571428571428571</v>
      </c>
      <c r="R111" s="120">
        <v>0.16666666666666666</v>
      </c>
      <c r="S111" s="120">
        <v>0.7</v>
      </c>
      <c r="T111" s="120">
        <v>1</v>
      </c>
      <c r="U111" s="120">
        <v>0</v>
      </c>
      <c r="V111" s="121">
        <v>0.79281226420834983</v>
      </c>
    </row>
    <row r="112" spans="1:22" ht="12.6" customHeight="1" x14ac:dyDescent="0.25">
      <c r="A112" s="114">
        <v>110</v>
      </c>
      <c r="B112" s="120">
        <v>0.98080957492015075</v>
      </c>
      <c r="C112" s="120">
        <v>0.97557485545781364</v>
      </c>
      <c r="D112" s="120">
        <v>0.94530640284161882</v>
      </c>
      <c r="E112" s="120">
        <v>0.75951746923328156</v>
      </c>
      <c r="F112" s="120">
        <v>0.35898131469866962</v>
      </c>
      <c r="G112" s="120">
        <v>0.43926133861734912</v>
      </c>
      <c r="H112" s="120">
        <v>0.72734867898514888</v>
      </c>
      <c r="I112" s="120">
        <v>0.39226508627373946</v>
      </c>
      <c r="J112" s="120">
        <v>0.88643856514139463</v>
      </c>
      <c r="K112" s="120">
        <v>0.96132762761038515</v>
      </c>
      <c r="L112" s="120">
        <v>1</v>
      </c>
      <c r="M112" s="120">
        <v>0.82517482517482521</v>
      </c>
      <c r="N112" s="120">
        <v>1</v>
      </c>
      <c r="O112" s="120">
        <v>0.19871794871794879</v>
      </c>
      <c r="P112" s="120">
        <v>0.39903846153846162</v>
      </c>
      <c r="Q112" s="120">
        <v>0.8571428571428571</v>
      </c>
      <c r="R112" s="120">
        <v>1</v>
      </c>
      <c r="S112" s="120">
        <v>0.3</v>
      </c>
      <c r="T112" s="120">
        <v>1</v>
      </c>
      <c r="U112" s="120">
        <v>0</v>
      </c>
      <c r="V112" s="121">
        <v>0.55236258133536942</v>
      </c>
    </row>
    <row r="113" spans="1:22" ht="12.6" customHeight="1" x14ac:dyDescent="0.25">
      <c r="A113" s="114">
        <v>111</v>
      </c>
      <c r="B113" s="120">
        <v>0.30892450743729272</v>
      </c>
      <c r="C113" s="120">
        <v>0.30834700064609116</v>
      </c>
      <c r="D113" s="120">
        <v>0.67092592977260523</v>
      </c>
      <c r="E113" s="120">
        <v>0.84614500142503635</v>
      </c>
      <c r="F113" s="120">
        <v>0.86375572386553534</v>
      </c>
      <c r="G113" s="120">
        <v>1</v>
      </c>
      <c r="H113" s="120">
        <v>1</v>
      </c>
      <c r="I113" s="120">
        <v>0.78079026538608665</v>
      </c>
      <c r="J113" s="120">
        <v>0.417383263624446</v>
      </c>
      <c r="K113" s="120">
        <v>0.51661561012844626</v>
      </c>
      <c r="L113" s="120">
        <v>0.11666666666666667</v>
      </c>
      <c r="M113" s="120">
        <v>0</v>
      </c>
      <c r="N113" s="120">
        <v>0.86363636363636365</v>
      </c>
      <c r="O113" s="120">
        <v>0.9</v>
      </c>
      <c r="P113" s="120">
        <v>0.79999999999999993</v>
      </c>
      <c r="Q113" s="120">
        <v>0.8571428571428571</v>
      </c>
      <c r="R113" s="120">
        <v>0.33333333333333331</v>
      </c>
      <c r="S113" s="120">
        <v>0.6</v>
      </c>
      <c r="T113" s="120">
        <v>0.5</v>
      </c>
      <c r="U113" s="120">
        <v>0</v>
      </c>
      <c r="V113" s="121">
        <v>0.59024856077964138</v>
      </c>
    </row>
    <row r="114" spans="1:22" ht="12.6" customHeight="1" x14ac:dyDescent="0.25">
      <c r="A114" s="114">
        <v>112</v>
      </c>
      <c r="B114" s="120">
        <v>0.21446313122736665</v>
      </c>
      <c r="C114" s="120">
        <v>0.26738482182794088</v>
      </c>
      <c r="D114" s="120">
        <v>0.62339943796718611</v>
      </c>
      <c r="E114" s="120">
        <v>0.83293069430462519</v>
      </c>
      <c r="F114" s="120">
        <v>0.91102237461750468</v>
      </c>
      <c r="G114" s="120">
        <v>1</v>
      </c>
      <c r="H114" s="120">
        <v>1</v>
      </c>
      <c r="I114" s="120">
        <v>0.96162395194723305</v>
      </c>
      <c r="J114" s="120">
        <v>0.48661745427305075</v>
      </c>
      <c r="K114" s="120">
        <v>0.3913475210840423</v>
      </c>
      <c r="L114" s="120">
        <v>0.10000000000000002</v>
      </c>
      <c r="M114" s="120">
        <v>4.5454545454545477E-2</v>
      </c>
      <c r="N114" s="120">
        <v>0.45454545454545453</v>
      </c>
      <c r="O114" s="120">
        <v>0.79999999999999993</v>
      </c>
      <c r="P114" s="120">
        <v>0.95000000000000007</v>
      </c>
      <c r="Q114" s="120">
        <v>0.42857142857142855</v>
      </c>
      <c r="R114" s="120">
        <v>0.16666666666666666</v>
      </c>
      <c r="S114" s="120">
        <v>0.6</v>
      </c>
      <c r="T114" s="120">
        <v>0.5</v>
      </c>
      <c r="U114" s="120">
        <v>0</v>
      </c>
      <c r="V114" s="121">
        <v>0.52912584727621581</v>
      </c>
    </row>
    <row r="115" spans="1:22" ht="12.6" customHeight="1" x14ac:dyDescent="0.25">
      <c r="A115" s="114">
        <v>113</v>
      </c>
      <c r="B115" s="120">
        <v>0.99482026102634391</v>
      </c>
      <c r="C115" s="120">
        <v>0.98811357951062739</v>
      </c>
      <c r="D115" s="120">
        <v>0.96847096806739652</v>
      </c>
      <c r="E115" s="120">
        <v>0.81972984246314784</v>
      </c>
      <c r="F115" s="120">
        <v>0.50031467696781606</v>
      </c>
      <c r="G115" s="120">
        <v>0.55140907089387925</v>
      </c>
      <c r="H115" s="120">
        <v>0.78187894318811912</v>
      </c>
      <c r="I115" s="120">
        <v>0.51383791495652709</v>
      </c>
      <c r="J115" s="120">
        <v>0.90958002996441734</v>
      </c>
      <c r="K115" s="120">
        <v>0.97238893936374649</v>
      </c>
      <c r="L115" s="120">
        <v>1</v>
      </c>
      <c r="M115" s="120">
        <v>0.8601398601398601</v>
      </c>
      <c r="N115" s="120">
        <v>1</v>
      </c>
      <c r="O115" s="120">
        <v>0.35897435897435903</v>
      </c>
      <c r="P115" s="120">
        <v>0.51923076923076927</v>
      </c>
      <c r="Q115" s="120">
        <v>0.8571428571428571</v>
      </c>
      <c r="R115" s="120">
        <v>1</v>
      </c>
      <c r="S115" s="120">
        <v>0.6</v>
      </c>
      <c r="T115" s="120">
        <v>0</v>
      </c>
      <c r="U115" s="120">
        <v>0</v>
      </c>
      <c r="V115" s="121">
        <v>0.7544211383714875</v>
      </c>
    </row>
    <row r="116" spans="1:22" ht="12.6" customHeight="1" x14ac:dyDescent="0.25">
      <c r="A116" s="114">
        <v>114</v>
      </c>
      <c r="B116" s="120">
        <v>0.57526140416020377</v>
      </c>
      <c r="C116" s="120">
        <v>0.57037009426304197</v>
      </c>
      <c r="D116" s="120">
        <v>0.8109989089718519</v>
      </c>
      <c r="E116" s="120">
        <v>0.92312142899955107</v>
      </c>
      <c r="F116" s="120">
        <v>0.93622991951948753</v>
      </c>
      <c r="G116" s="120">
        <v>1</v>
      </c>
      <c r="H116" s="120">
        <v>1</v>
      </c>
      <c r="I116" s="120">
        <v>0.85952732949435007</v>
      </c>
      <c r="J116" s="120">
        <v>0.6272980523128785</v>
      </c>
      <c r="K116" s="120">
        <v>0.69610945801261159</v>
      </c>
      <c r="L116" s="120">
        <v>0.35897435897435903</v>
      </c>
      <c r="M116" s="120">
        <v>0.30769230769230771</v>
      </c>
      <c r="N116" s="120">
        <v>0.93006993006993011</v>
      </c>
      <c r="O116" s="120">
        <v>0.9358974358974359</v>
      </c>
      <c r="P116" s="120">
        <v>0.87179487179487181</v>
      </c>
      <c r="Q116" s="120">
        <v>0.8571428571428571</v>
      </c>
      <c r="R116" s="120">
        <v>0.5</v>
      </c>
      <c r="S116" s="120">
        <v>0.8</v>
      </c>
      <c r="T116" s="120">
        <v>0</v>
      </c>
      <c r="U116" s="120">
        <v>0</v>
      </c>
      <c r="V116" s="121">
        <v>0.9774937853393616</v>
      </c>
    </row>
    <row r="117" spans="1:22" ht="12.6" customHeight="1" x14ac:dyDescent="0.25">
      <c r="A117" s="114">
        <v>115</v>
      </c>
      <c r="B117" s="120">
        <v>0.31552288550867469</v>
      </c>
      <c r="C117" s="120">
        <v>0.70963172804532582</v>
      </c>
      <c r="D117" s="120">
        <v>0.87618363695172874</v>
      </c>
      <c r="E117" s="120">
        <v>0.92677576043732113</v>
      </c>
      <c r="F117" s="120">
        <v>0.96717593697779902</v>
      </c>
      <c r="G117" s="120">
        <v>1</v>
      </c>
      <c r="H117" s="120">
        <v>0.90008092433574605</v>
      </c>
      <c r="I117" s="120">
        <v>0.33427326392837575</v>
      </c>
      <c r="J117" s="120">
        <v>0.47967062550721024</v>
      </c>
      <c r="K117" s="120">
        <v>3.9101314860661221E-2</v>
      </c>
      <c r="L117" s="120">
        <v>0.11858974358974367</v>
      </c>
      <c r="M117" s="120">
        <v>0.8951048951048951</v>
      </c>
      <c r="N117" s="120">
        <v>0.65034965034965042</v>
      </c>
      <c r="O117" s="120">
        <v>0.95192307692307698</v>
      </c>
      <c r="P117" s="120">
        <v>0.71153846153846156</v>
      </c>
      <c r="Q117" s="120">
        <v>0.42857142857142855</v>
      </c>
      <c r="R117" s="120">
        <v>0.83333333333333337</v>
      </c>
      <c r="S117" s="120">
        <v>0.4</v>
      </c>
      <c r="T117" s="120">
        <v>0.5</v>
      </c>
      <c r="U117" s="120">
        <v>0</v>
      </c>
      <c r="V117" s="121">
        <v>0.41092159141008683</v>
      </c>
    </row>
    <row r="118" spans="1:22" ht="12.6" customHeight="1" x14ac:dyDescent="0.25">
      <c r="A118" s="114">
        <v>116</v>
      </c>
      <c r="B118" s="120">
        <v>0.61613056029744284</v>
      </c>
      <c r="C118" s="120">
        <v>0.66693172970196979</v>
      </c>
      <c r="D118" s="120">
        <v>0.78520692441835738</v>
      </c>
      <c r="E118" s="120">
        <v>0.9032443123924343</v>
      </c>
      <c r="F118" s="120">
        <v>0.8653650002420592</v>
      </c>
      <c r="G118" s="120">
        <v>1</v>
      </c>
      <c r="H118" s="120">
        <v>0.99805182154685368</v>
      </c>
      <c r="I118" s="120">
        <v>0.81752768099910056</v>
      </c>
      <c r="J118" s="120">
        <v>0.58545321181097443</v>
      </c>
      <c r="K118" s="120">
        <v>0.69002995842297776</v>
      </c>
      <c r="L118" s="120">
        <v>0.35897435897435903</v>
      </c>
      <c r="M118" s="120">
        <v>0.30069930069930073</v>
      </c>
      <c r="N118" s="120">
        <v>0.97902097902097895</v>
      </c>
      <c r="O118" s="120">
        <v>0.97435897435897434</v>
      </c>
      <c r="P118" s="120">
        <v>0.98076923076923073</v>
      </c>
      <c r="Q118" s="120">
        <v>0.8571428571428571</v>
      </c>
      <c r="R118" s="120">
        <v>1</v>
      </c>
      <c r="S118" s="120">
        <v>0.9</v>
      </c>
      <c r="T118" s="120">
        <v>0</v>
      </c>
      <c r="U118" s="120">
        <v>0.5</v>
      </c>
      <c r="V118" s="121">
        <v>0.77219840564918441</v>
      </c>
    </row>
    <row r="119" spans="1:22" ht="12.6" customHeight="1" x14ac:dyDescent="0.25">
      <c r="A119" s="114">
        <v>117</v>
      </c>
      <c r="B119" s="120">
        <v>0.55281586860769416</v>
      </c>
      <c r="C119" s="120">
        <v>0.58523847389957417</v>
      </c>
      <c r="D119" s="120">
        <v>0.7935652089620594</v>
      </c>
      <c r="E119" s="120">
        <v>0.91966586872785228</v>
      </c>
      <c r="F119" s="120">
        <v>0.95104561230128193</v>
      </c>
      <c r="G119" s="120">
        <v>1</v>
      </c>
      <c r="H119" s="120">
        <v>1</v>
      </c>
      <c r="I119" s="120">
        <v>0.97040640152180879</v>
      </c>
      <c r="J119" s="120">
        <v>0.65860852737374365</v>
      </c>
      <c r="K119" s="120">
        <v>0.62357765040850854</v>
      </c>
      <c r="L119" s="120">
        <v>0.35897435897435903</v>
      </c>
      <c r="M119" s="120">
        <v>0.30069930069930073</v>
      </c>
      <c r="N119" s="120">
        <v>0.93006993006993011</v>
      </c>
      <c r="O119" s="120">
        <v>1</v>
      </c>
      <c r="P119" s="120">
        <v>0.85897435897435903</v>
      </c>
      <c r="Q119" s="120">
        <v>0.8571428571428571</v>
      </c>
      <c r="R119" s="120">
        <v>0.5</v>
      </c>
      <c r="S119" s="120">
        <v>0.9</v>
      </c>
      <c r="T119" s="120">
        <v>0</v>
      </c>
      <c r="U119" s="120">
        <v>0.5</v>
      </c>
      <c r="V119" s="121">
        <v>0.97231409194457041</v>
      </c>
    </row>
    <row r="120" spans="1:22" ht="12.6" customHeight="1" x14ac:dyDescent="0.25">
      <c r="A120" s="114">
        <v>118</v>
      </c>
      <c r="B120" s="120">
        <v>0.51470923992307172</v>
      </c>
      <c r="C120" s="120">
        <v>0.54411228732833028</v>
      </c>
      <c r="D120" s="120">
        <v>0.78053320909658319</v>
      </c>
      <c r="E120" s="120">
        <v>0.91465071930697983</v>
      </c>
      <c r="F120" s="120">
        <v>0.96652905461690375</v>
      </c>
      <c r="G120" s="120">
        <v>1</v>
      </c>
      <c r="H120" s="120">
        <v>1</v>
      </c>
      <c r="I120" s="120">
        <v>0.9754463593412388</v>
      </c>
      <c r="J120" s="120">
        <v>0.67167894375429182</v>
      </c>
      <c r="K120" s="120">
        <v>0.6158094009328654</v>
      </c>
      <c r="L120" s="120">
        <v>0.35897435897435903</v>
      </c>
      <c r="M120" s="120">
        <v>0.30069930069930073</v>
      </c>
      <c r="N120" s="120">
        <v>0.65034965034965042</v>
      </c>
      <c r="O120" s="120">
        <v>0.87179487179487181</v>
      </c>
      <c r="P120" s="120">
        <v>0.96794871794871795</v>
      </c>
      <c r="Q120" s="120">
        <v>0.8571428571428571</v>
      </c>
      <c r="R120" s="120">
        <v>0.33333333333333331</v>
      </c>
      <c r="S120" s="120">
        <v>0.8</v>
      </c>
      <c r="T120" s="120">
        <v>0</v>
      </c>
      <c r="U120" s="120">
        <v>0.5</v>
      </c>
      <c r="V120" s="121">
        <v>0.94389766449062573</v>
      </c>
    </row>
    <row r="121" spans="1:22" ht="12.6" customHeight="1" x14ac:dyDescent="0.25">
      <c r="A121" s="111" t="s">
        <v>47</v>
      </c>
      <c r="B121" s="111" t="s">
        <v>4</v>
      </c>
      <c r="C121" s="111" t="s">
        <v>5</v>
      </c>
      <c r="D121" s="111" t="s">
        <v>9</v>
      </c>
      <c r="E121" s="111" t="s">
        <v>8</v>
      </c>
      <c r="F121" s="111" t="s">
        <v>10</v>
      </c>
      <c r="G121" s="111" t="s">
        <v>11</v>
      </c>
      <c r="H121" s="111" t="s">
        <v>28</v>
      </c>
      <c r="I121" s="111" t="s">
        <v>29</v>
      </c>
      <c r="J121" s="111" t="s">
        <v>30</v>
      </c>
      <c r="K121" s="111" t="s">
        <v>31</v>
      </c>
      <c r="L121" s="111" t="s">
        <v>32</v>
      </c>
      <c r="M121" s="111" t="s">
        <v>33</v>
      </c>
      <c r="N121" s="111" t="s">
        <v>34</v>
      </c>
      <c r="O121" s="111" t="s">
        <v>35</v>
      </c>
      <c r="P121" s="112" t="s">
        <v>36</v>
      </c>
      <c r="Q121" s="112" t="s">
        <v>37</v>
      </c>
      <c r="R121" s="111" t="s">
        <v>38</v>
      </c>
      <c r="S121" s="111" t="s">
        <v>39</v>
      </c>
      <c r="T121" s="111" t="s">
        <v>40</v>
      </c>
      <c r="U121" s="111" t="s">
        <v>41</v>
      </c>
      <c r="V121" s="113" t="s">
        <v>57</v>
      </c>
    </row>
    <row r="122" spans="1:22" ht="12.6" customHeight="1" x14ac:dyDescent="0.25">
      <c r="A122" s="114">
        <v>119</v>
      </c>
      <c r="B122" s="120">
        <v>0.98067754235807714</v>
      </c>
      <c r="C122" s="120">
        <v>0.98641344863575364</v>
      </c>
      <c r="D122" s="120">
        <v>0.94232783664845643</v>
      </c>
      <c r="E122" s="120">
        <v>0.78574073756946294</v>
      </c>
      <c r="F122" s="120">
        <v>0.39247208389605143</v>
      </c>
      <c r="G122" s="120">
        <v>0.18269230769230765</v>
      </c>
      <c r="H122" s="120">
        <v>0.40653239221328058</v>
      </c>
      <c r="I122" s="120">
        <v>0.2848719850713865</v>
      </c>
      <c r="J122" s="120">
        <v>0.72817191694238093</v>
      </c>
      <c r="K122" s="120">
        <v>0.90187096599870975</v>
      </c>
      <c r="L122" s="120">
        <v>0.87740384615384615</v>
      </c>
      <c r="M122" s="120">
        <v>0.91083916083916083</v>
      </c>
      <c r="N122" s="120">
        <v>0.59877622377622375</v>
      </c>
      <c r="O122" s="120">
        <v>0.42788461538461542</v>
      </c>
      <c r="P122" s="120">
        <v>0.26442307692307704</v>
      </c>
      <c r="Q122" s="120">
        <v>0</v>
      </c>
      <c r="R122" s="120">
        <v>0.33333333333333331</v>
      </c>
      <c r="S122" s="120">
        <v>0.3</v>
      </c>
      <c r="T122" s="120">
        <v>1</v>
      </c>
      <c r="U122" s="120">
        <v>0.5</v>
      </c>
      <c r="V122" s="121">
        <v>0.65938318750016045</v>
      </c>
    </row>
    <row r="123" spans="1:22" ht="12.6" customHeight="1" x14ac:dyDescent="0.25">
      <c r="A123" s="114">
        <v>120</v>
      </c>
      <c r="B123" s="120">
        <v>0.50877742316314256</v>
      </c>
      <c r="C123" s="120">
        <v>0.48454972416877884</v>
      </c>
      <c r="D123" s="120">
        <v>0.78253870281402171</v>
      </c>
      <c r="E123" s="120">
        <v>0.9085973727956278</v>
      </c>
      <c r="F123" s="120">
        <v>0.94682731329305692</v>
      </c>
      <c r="G123" s="120">
        <v>0.99824554161162493</v>
      </c>
      <c r="H123" s="120">
        <v>0.99522321629276622</v>
      </c>
      <c r="I123" s="120">
        <v>0.70766629276210358</v>
      </c>
      <c r="J123" s="120">
        <v>0.36117364535863666</v>
      </c>
      <c r="K123" s="120">
        <v>0.41536534415033916</v>
      </c>
      <c r="L123" s="120">
        <v>0.18269230769230776</v>
      </c>
      <c r="M123" s="120">
        <v>0.15297202797202797</v>
      </c>
      <c r="N123" s="120">
        <v>0.10839160839160844</v>
      </c>
      <c r="O123" s="120">
        <v>0.91826923076923073</v>
      </c>
      <c r="P123" s="120">
        <v>1</v>
      </c>
      <c r="Q123" s="120">
        <v>0</v>
      </c>
      <c r="R123" s="120">
        <v>1</v>
      </c>
      <c r="S123" s="120">
        <v>0.7</v>
      </c>
      <c r="T123" s="120">
        <v>1</v>
      </c>
      <c r="U123" s="120">
        <v>0.5</v>
      </c>
      <c r="V123" s="121">
        <v>0.26815702079268067</v>
      </c>
    </row>
    <row r="124" spans="1:22" ht="12.6" customHeight="1" x14ac:dyDescent="0.25">
      <c r="A124" s="114">
        <v>121</v>
      </c>
      <c r="B124" s="120">
        <v>0.55861534811502189</v>
      </c>
      <c r="C124" s="120">
        <v>0.55399365091198249</v>
      </c>
      <c r="D124" s="120">
        <v>0.8022443477718989</v>
      </c>
      <c r="E124" s="120">
        <v>0.91831040227614402</v>
      </c>
      <c r="F124" s="120">
        <v>0.93170028229111546</v>
      </c>
      <c r="G124" s="120">
        <v>1</v>
      </c>
      <c r="H124" s="120">
        <v>1</v>
      </c>
      <c r="I124" s="120">
        <v>0.85460626298758369</v>
      </c>
      <c r="J124" s="120">
        <v>0.61417837801985142</v>
      </c>
      <c r="K124" s="120">
        <v>0.68489109251985114</v>
      </c>
      <c r="L124" s="120">
        <v>0.33653846153846162</v>
      </c>
      <c r="M124" s="120">
        <v>0.28346153846153854</v>
      </c>
      <c r="N124" s="120">
        <v>0.92762237762237765</v>
      </c>
      <c r="O124" s="120">
        <v>0.93365384615384617</v>
      </c>
      <c r="P124" s="120">
        <v>0.86730769230769234</v>
      </c>
      <c r="Q124" s="120">
        <v>0.8571428571428571</v>
      </c>
      <c r="R124" s="120">
        <v>0.66666666666666663</v>
      </c>
      <c r="S124" s="120">
        <v>0.8</v>
      </c>
      <c r="T124" s="120">
        <v>0</v>
      </c>
      <c r="U124" s="120">
        <v>0.5</v>
      </c>
      <c r="V124" s="121">
        <v>0.8961900848778056</v>
      </c>
    </row>
    <row r="125" spans="1:22" ht="12.6" customHeight="1" x14ac:dyDescent="0.25">
      <c r="A125" s="114">
        <v>122</v>
      </c>
      <c r="B125" s="120">
        <v>0.96829187240048198</v>
      </c>
      <c r="C125" s="120">
        <v>0.97726256150290747</v>
      </c>
      <c r="D125" s="120">
        <v>0.92136288506221231</v>
      </c>
      <c r="E125" s="120">
        <v>0.73723980854361293</v>
      </c>
      <c r="F125" s="120">
        <v>0.27367631175222479</v>
      </c>
      <c r="G125" s="120">
        <v>3.8461538461538478E-2</v>
      </c>
      <c r="H125" s="120">
        <v>0.30180281436856543</v>
      </c>
      <c r="I125" s="120">
        <v>0.15865011837439405</v>
      </c>
      <c r="J125" s="120">
        <v>0.67982356888694673</v>
      </c>
      <c r="K125" s="120">
        <v>0.88161863299074217</v>
      </c>
      <c r="L125" s="120">
        <v>0.85576923076923084</v>
      </c>
      <c r="M125" s="120">
        <v>0.8776223776223776</v>
      </c>
      <c r="N125" s="120">
        <v>0.52797202797202802</v>
      </c>
      <c r="O125" s="120">
        <v>0.32692307692307698</v>
      </c>
      <c r="P125" s="120">
        <v>0.13461538461538469</v>
      </c>
      <c r="Q125" s="120">
        <v>0.42857142857142855</v>
      </c>
      <c r="R125" s="120">
        <v>0</v>
      </c>
      <c r="S125" s="120">
        <v>0.2</v>
      </c>
      <c r="T125" s="120">
        <v>0.5</v>
      </c>
      <c r="U125" s="120">
        <v>0.5</v>
      </c>
      <c r="V125" s="121">
        <v>0.62011048406469083</v>
      </c>
    </row>
    <row r="126" spans="1:22" ht="12.6" customHeight="1" x14ac:dyDescent="0.25">
      <c r="A126" s="114">
        <v>123</v>
      </c>
      <c r="B126" s="120">
        <v>0.96497074564678487</v>
      </c>
      <c r="C126" s="120">
        <v>0.95564335768599962</v>
      </c>
      <c r="D126" s="120">
        <v>0.93137798932315707</v>
      </c>
      <c r="E126" s="120">
        <v>0.67673692360948867</v>
      </c>
      <c r="F126" s="120">
        <v>0.19160572061025621</v>
      </c>
      <c r="G126" s="120">
        <v>0.31520551773193778</v>
      </c>
      <c r="H126" s="120">
        <v>0.67585307737265654</v>
      </c>
      <c r="I126" s="120">
        <v>0.24084019973740534</v>
      </c>
      <c r="J126" s="120">
        <v>0.85773729633560158</v>
      </c>
      <c r="K126" s="120">
        <v>0.94507340995754474</v>
      </c>
      <c r="L126" s="120">
        <v>1</v>
      </c>
      <c r="M126" s="120">
        <v>0.91258741258741261</v>
      </c>
      <c r="N126" s="120">
        <v>0.65034965034965042</v>
      </c>
      <c r="O126" s="120">
        <v>0.71153846153846156</v>
      </c>
      <c r="P126" s="120">
        <v>3.8461538461538547E-2</v>
      </c>
      <c r="Q126" s="120">
        <v>0.42857142857142855</v>
      </c>
      <c r="R126" s="120">
        <v>0.33333333333333331</v>
      </c>
      <c r="S126" s="120">
        <v>0.2</v>
      </c>
      <c r="T126" s="120">
        <v>0.5</v>
      </c>
      <c r="U126" s="120">
        <v>0.5</v>
      </c>
      <c r="V126" s="121">
        <v>0.5336605075850841</v>
      </c>
    </row>
    <row r="127" spans="1:22" ht="12.6" customHeight="1" x14ac:dyDescent="0.25">
      <c r="A127" s="114">
        <v>124</v>
      </c>
      <c r="B127" s="120">
        <v>0.75287566920196258</v>
      </c>
      <c r="C127" s="120">
        <v>0.91262238457333122</v>
      </c>
      <c r="D127" s="120">
        <v>0.96413108955432048</v>
      </c>
      <c r="E127" s="120">
        <v>0.95971061364634391</v>
      </c>
      <c r="F127" s="120">
        <v>0.67676749128169511</v>
      </c>
      <c r="G127" s="120">
        <v>0.88917538868001211</v>
      </c>
      <c r="H127" s="120">
        <v>0.6317942723553478</v>
      </c>
      <c r="I127" s="120">
        <v>0.35927920849400885</v>
      </c>
      <c r="J127" s="120">
        <v>3.8544072663711904E-2</v>
      </c>
      <c r="K127" s="120">
        <v>0.67516895942609523</v>
      </c>
      <c r="L127" s="120">
        <v>0.71153846153846156</v>
      </c>
      <c r="M127" s="120">
        <v>0.12587412587412591</v>
      </c>
      <c r="N127" s="120">
        <v>0.91258741258741261</v>
      </c>
      <c r="O127" s="120">
        <v>0.85576923076923084</v>
      </c>
      <c r="P127" s="120">
        <v>0.61538461538461542</v>
      </c>
      <c r="Q127" s="120">
        <v>0.42857142857142855</v>
      </c>
      <c r="R127" s="120">
        <v>0.16666666666666666</v>
      </c>
      <c r="S127" s="120">
        <v>0.3</v>
      </c>
      <c r="T127" s="120">
        <v>0.5</v>
      </c>
      <c r="U127" s="120">
        <v>0.5</v>
      </c>
      <c r="V127" s="121">
        <v>0.58529035464929369</v>
      </c>
    </row>
    <row r="128" spans="1:22" ht="12.6" customHeight="1" x14ac:dyDescent="0.25">
      <c r="A128" s="114">
        <v>125</v>
      </c>
      <c r="B128" s="120">
        <v>0.98080957492015075</v>
      </c>
      <c r="C128" s="120">
        <v>0.97557485545781364</v>
      </c>
      <c r="D128" s="120">
        <v>0.94530640284161882</v>
      </c>
      <c r="E128" s="120">
        <v>0.75951746923328156</v>
      </c>
      <c r="F128" s="120">
        <v>0.35898131469866962</v>
      </c>
      <c r="G128" s="120">
        <v>0.43926133861734912</v>
      </c>
      <c r="H128" s="120">
        <v>0.72734867898514888</v>
      </c>
      <c r="I128" s="120">
        <v>0.39226508627373946</v>
      </c>
      <c r="J128" s="120">
        <v>0.88643856514139463</v>
      </c>
      <c r="K128" s="120">
        <v>0.96132762761038515</v>
      </c>
      <c r="L128" s="120">
        <v>1</v>
      </c>
      <c r="M128" s="120">
        <v>0.82517482517482521</v>
      </c>
      <c r="N128" s="120">
        <v>1</v>
      </c>
      <c r="O128" s="120">
        <v>0.19871794871794879</v>
      </c>
      <c r="P128" s="120">
        <v>0.39903846153846162</v>
      </c>
      <c r="Q128" s="120">
        <v>0.8571428571428571</v>
      </c>
      <c r="R128" s="120">
        <v>1</v>
      </c>
      <c r="S128" s="120">
        <v>0.2</v>
      </c>
      <c r="T128" s="120">
        <v>1</v>
      </c>
      <c r="U128" s="120">
        <v>0</v>
      </c>
      <c r="V128" s="121">
        <v>0.46143623066911621</v>
      </c>
    </row>
    <row r="129" spans="1:22" ht="12.6" customHeight="1" x14ac:dyDescent="0.25">
      <c r="A129" s="114">
        <v>126</v>
      </c>
      <c r="B129" s="120">
        <v>0.45636100383747563</v>
      </c>
      <c r="C129" s="120">
        <v>0.45339549889833175</v>
      </c>
      <c r="D129" s="120">
        <v>0.74846632897218823</v>
      </c>
      <c r="E129" s="120">
        <v>0.88875695240378572</v>
      </c>
      <c r="F129" s="120">
        <v>0.90387536788825884</v>
      </c>
      <c r="G129" s="120">
        <v>1</v>
      </c>
      <c r="H129" s="120">
        <v>1</v>
      </c>
      <c r="I129" s="120">
        <v>0.82437685444601816</v>
      </c>
      <c r="J129" s="120">
        <v>0.53358609307697114</v>
      </c>
      <c r="K129" s="120">
        <v>0.61597827592146637</v>
      </c>
      <c r="L129" s="120">
        <v>0.19871794871794879</v>
      </c>
      <c r="M129" s="120">
        <v>0.13461538461538466</v>
      </c>
      <c r="N129" s="120">
        <v>0.91258741258741261</v>
      </c>
      <c r="O129" s="120">
        <v>0.91987179487179493</v>
      </c>
      <c r="P129" s="120">
        <v>0.83974358974358976</v>
      </c>
      <c r="Q129" s="120">
        <v>0.8571428571428571</v>
      </c>
      <c r="R129" s="120">
        <v>0.33333333333333331</v>
      </c>
      <c r="S129" s="120">
        <v>0.6</v>
      </c>
      <c r="T129" s="120">
        <v>1</v>
      </c>
      <c r="U129" s="120">
        <v>0</v>
      </c>
      <c r="V129" s="121">
        <v>0.76537271216284486</v>
      </c>
    </row>
    <row r="130" spans="1:22" ht="12.6" customHeight="1" x14ac:dyDescent="0.25">
      <c r="A130" s="114">
        <v>127</v>
      </c>
      <c r="B130" s="120">
        <v>0.38067079854106051</v>
      </c>
      <c r="C130" s="120">
        <v>0.42057324022994214</v>
      </c>
      <c r="D130" s="120">
        <v>0.71038420412810244</v>
      </c>
      <c r="E130" s="120">
        <v>0.87816856528807141</v>
      </c>
      <c r="F130" s="120">
        <v>0.94174928676002923</v>
      </c>
      <c r="G130" s="120">
        <v>1</v>
      </c>
      <c r="H130" s="120">
        <v>1</v>
      </c>
      <c r="I130" s="120">
        <v>0.9692756417546291</v>
      </c>
      <c r="J130" s="120">
        <v>0.58906220737873771</v>
      </c>
      <c r="K130" s="120">
        <v>0.51560320457178366</v>
      </c>
      <c r="L130" s="120">
        <v>0.19871794871794879</v>
      </c>
      <c r="M130" s="120">
        <v>0.12587412587412591</v>
      </c>
      <c r="N130" s="120">
        <v>0.56293706293706292</v>
      </c>
      <c r="O130" s="120">
        <v>0.83974358974358976</v>
      </c>
      <c r="P130" s="120">
        <v>0.95993589743589747</v>
      </c>
      <c r="Q130" s="120">
        <v>0.8571428571428571</v>
      </c>
      <c r="R130" s="120">
        <v>0.16666666666666666</v>
      </c>
      <c r="S130" s="120">
        <v>0.6</v>
      </c>
      <c r="T130" s="120">
        <v>1</v>
      </c>
      <c r="U130" s="120">
        <v>0</v>
      </c>
      <c r="V130" s="121">
        <v>0.71141297450634966</v>
      </c>
    </row>
    <row r="131" spans="1:22" ht="12.6" customHeight="1" x14ac:dyDescent="0.25">
      <c r="A131" s="114">
        <v>128</v>
      </c>
      <c r="B131" s="120">
        <v>0.99285876497147685</v>
      </c>
      <c r="C131" s="120">
        <v>0.98635815814323335</v>
      </c>
      <c r="D131" s="120">
        <v>0.96522792893578768</v>
      </c>
      <c r="E131" s="120">
        <v>0.8113001102109666</v>
      </c>
      <c r="F131" s="120">
        <v>0.48052800625013559</v>
      </c>
      <c r="G131" s="120">
        <v>0.5357083883751651</v>
      </c>
      <c r="H131" s="120">
        <v>0.7742447061997032</v>
      </c>
      <c r="I131" s="120">
        <v>0.4968177189409369</v>
      </c>
      <c r="J131" s="120">
        <v>0.90634022488919408</v>
      </c>
      <c r="K131" s="120">
        <v>0.97084035571827598</v>
      </c>
      <c r="L131" s="120">
        <v>1</v>
      </c>
      <c r="M131" s="120">
        <v>0.85524475524475518</v>
      </c>
      <c r="N131" s="120">
        <v>1</v>
      </c>
      <c r="O131" s="120">
        <v>0.33653846153846162</v>
      </c>
      <c r="P131" s="120">
        <v>0.50240384615384626</v>
      </c>
      <c r="Q131" s="120">
        <v>0.8571428571428571</v>
      </c>
      <c r="R131" s="120">
        <v>1</v>
      </c>
      <c r="S131" s="120">
        <v>0.6</v>
      </c>
      <c r="T131" s="120">
        <v>0</v>
      </c>
      <c r="U131" s="120">
        <v>0</v>
      </c>
      <c r="V131" s="121">
        <v>0.63318600414981663</v>
      </c>
    </row>
    <row r="132" spans="1:22" ht="12.6" customHeight="1" x14ac:dyDescent="0.25">
      <c r="A132" s="114">
        <v>129</v>
      </c>
      <c r="B132" s="120">
        <v>0.84262378763638957</v>
      </c>
      <c r="C132" s="120">
        <v>0.95157267282938229</v>
      </c>
      <c r="D132" s="120">
        <v>0.99420051277333821</v>
      </c>
      <c r="E132" s="120">
        <v>0.99097991738458746</v>
      </c>
      <c r="F132" s="120">
        <v>0.79732048805813427</v>
      </c>
      <c r="G132" s="120">
        <v>0.92353101818920846</v>
      </c>
      <c r="H132" s="120">
        <v>0.74593804792518992</v>
      </c>
      <c r="I132" s="120">
        <v>0.55794271506404625</v>
      </c>
      <c r="J132" s="120">
        <v>0.33726063580747861</v>
      </c>
      <c r="K132" s="120">
        <v>0.78102317978093527</v>
      </c>
      <c r="L132" s="120">
        <v>0.8009615384615385</v>
      </c>
      <c r="M132" s="120">
        <v>0.34860139860139866</v>
      </c>
      <c r="N132" s="120">
        <v>1</v>
      </c>
      <c r="O132" s="120">
        <v>0.90048076923076925</v>
      </c>
      <c r="P132" s="120">
        <v>0.73461538461538456</v>
      </c>
      <c r="Q132" s="120">
        <v>0.8571428571428571</v>
      </c>
      <c r="R132" s="120">
        <v>0.83333333333333337</v>
      </c>
      <c r="S132" s="120">
        <v>0.7</v>
      </c>
      <c r="T132" s="120">
        <v>0</v>
      </c>
      <c r="U132" s="120">
        <v>0</v>
      </c>
      <c r="V132" s="121">
        <v>0.83069824365262224</v>
      </c>
    </row>
    <row r="133" spans="1:22" ht="12.6" customHeight="1" x14ac:dyDescent="0.25">
      <c r="A133" s="114">
        <v>130</v>
      </c>
      <c r="B133" s="120">
        <v>0.80254022524348834</v>
      </c>
      <c r="C133" s="120">
        <v>0.93356339976475655</v>
      </c>
      <c r="D133" s="120">
        <v>0.98029744612368486</v>
      </c>
      <c r="E133" s="120">
        <v>0.97652206726905544</v>
      </c>
      <c r="F133" s="120">
        <v>0.7415809304088129</v>
      </c>
      <c r="G133" s="120">
        <v>0.90764615723334341</v>
      </c>
      <c r="H133" s="120">
        <v>0.69316189362945657</v>
      </c>
      <c r="I133" s="120">
        <v>0.46608754535962038</v>
      </c>
      <c r="J133" s="120">
        <v>0.19914437542917787</v>
      </c>
      <c r="K133" s="120">
        <v>0.73207983058461135</v>
      </c>
      <c r="L133" s="120">
        <v>0.75961538461538469</v>
      </c>
      <c r="M133" s="120">
        <v>0.21328671328671334</v>
      </c>
      <c r="N133" s="120">
        <v>1</v>
      </c>
      <c r="O133" s="120">
        <v>0.87980769230769229</v>
      </c>
      <c r="P133" s="120">
        <v>0.67948717948717952</v>
      </c>
      <c r="Q133" s="120">
        <v>0.8571428571428571</v>
      </c>
      <c r="R133" s="120">
        <v>0.33333333333333331</v>
      </c>
      <c r="S133" s="120">
        <v>0.5</v>
      </c>
      <c r="T133" s="120">
        <v>1</v>
      </c>
      <c r="U133" s="120">
        <v>1</v>
      </c>
      <c r="V133" s="121">
        <v>0.77190697503807459</v>
      </c>
    </row>
    <row r="134" spans="1:22" ht="12.6" customHeight="1" x14ac:dyDescent="0.25">
      <c r="A134" s="114">
        <v>131</v>
      </c>
      <c r="B134" s="120">
        <v>0.42830408439683865</v>
      </c>
      <c r="C134" s="120">
        <v>0.47198097344399709</v>
      </c>
      <c r="D134" s="120">
        <v>0.72667420395994764</v>
      </c>
      <c r="E134" s="120">
        <v>0.88443750206416216</v>
      </c>
      <c r="F134" s="120">
        <v>0.92239498386550189</v>
      </c>
      <c r="G134" s="120">
        <v>1</v>
      </c>
      <c r="H134" s="120">
        <v>1</v>
      </c>
      <c r="I134" s="120">
        <v>0.9629756944803417</v>
      </c>
      <c r="J134" s="120">
        <v>0.57272418690305271</v>
      </c>
      <c r="K134" s="120">
        <v>0.52531351641633761</v>
      </c>
      <c r="L134" s="120">
        <v>0.19871794871794879</v>
      </c>
      <c r="M134" s="120">
        <v>0.12587412587412591</v>
      </c>
      <c r="N134" s="120">
        <v>0.91258741258741261</v>
      </c>
      <c r="O134" s="120">
        <v>1</v>
      </c>
      <c r="P134" s="120">
        <v>0.82371794871794879</v>
      </c>
      <c r="Q134" s="120">
        <v>0.8571428571428571</v>
      </c>
      <c r="R134" s="120">
        <v>0.16666666666666666</v>
      </c>
      <c r="S134" s="120">
        <v>0.7</v>
      </c>
      <c r="T134" s="120">
        <v>1</v>
      </c>
      <c r="U134" s="120">
        <v>1</v>
      </c>
      <c r="V134" s="121">
        <v>0.82242161429710414</v>
      </c>
    </row>
    <row r="135" spans="1:22" ht="12.6" customHeight="1" x14ac:dyDescent="0.25">
      <c r="A135" s="114">
        <v>132</v>
      </c>
      <c r="B135" s="120">
        <v>0.40918475377349056</v>
      </c>
      <c r="C135" s="120">
        <v>0.20632258171396387</v>
      </c>
      <c r="D135" s="120">
        <v>0.21086542370567771</v>
      </c>
      <c r="E135" s="120">
        <v>0.21075614997987824</v>
      </c>
      <c r="F135" s="120">
        <v>0.29351055962419059</v>
      </c>
      <c r="G135" s="120">
        <v>0.97975624936490191</v>
      </c>
      <c r="H135" s="120">
        <v>0.98548232402703473</v>
      </c>
      <c r="I135" s="120">
        <v>0.9999676925780806</v>
      </c>
      <c r="J135" s="120">
        <v>0.9994635276858731</v>
      </c>
      <c r="K135" s="120">
        <v>0.98254254805337793</v>
      </c>
      <c r="L135" s="120">
        <v>0.19871794871794879</v>
      </c>
      <c r="M135" s="120">
        <v>0.28321678321678323</v>
      </c>
      <c r="N135" s="120">
        <v>0.12587412587412591</v>
      </c>
      <c r="O135" s="120">
        <v>0.19871794871794879</v>
      </c>
      <c r="P135" s="120">
        <v>0.70432692307692302</v>
      </c>
      <c r="Q135" s="120">
        <v>1</v>
      </c>
      <c r="R135" s="120">
        <v>0.66666666666666663</v>
      </c>
      <c r="S135" s="120">
        <v>0.9</v>
      </c>
      <c r="T135" s="120">
        <v>1</v>
      </c>
      <c r="U135" s="120">
        <v>1</v>
      </c>
      <c r="V135" s="121">
        <v>0.73596386633453448</v>
      </c>
    </row>
    <row r="136" spans="1:22" ht="12.6" customHeight="1" x14ac:dyDescent="0.25">
      <c r="A136" s="114">
        <v>133</v>
      </c>
      <c r="B136" s="120">
        <v>0.98080957492015075</v>
      </c>
      <c r="C136" s="120">
        <v>0.97557485545781364</v>
      </c>
      <c r="D136" s="120">
        <v>0.94530640284161882</v>
      </c>
      <c r="E136" s="120">
        <v>0.75951746923328156</v>
      </c>
      <c r="F136" s="120">
        <v>0.35898131469866962</v>
      </c>
      <c r="G136" s="120">
        <v>0.43926133861734912</v>
      </c>
      <c r="H136" s="120">
        <v>0.72734867898514888</v>
      </c>
      <c r="I136" s="120">
        <v>0.39226508627373946</v>
      </c>
      <c r="J136" s="120">
        <v>0.88643856514139463</v>
      </c>
      <c r="K136" s="120">
        <v>0.96132762761038515</v>
      </c>
      <c r="L136" s="120">
        <v>1</v>
      </c>
      <c r="M136" s="120">
        <v>0.82517482517482521</v>
      </c>
      <c r="N136" s="120">
        <v>1</v>
      </c>
      <c r="O136" s="120">
        <v>0.19871794871794879</v>
      </c>
      <c r="P136" s="120">
        <v>0.39903846153846162</v>
      </c>
      <c r="Q136" s="120">
        <v>0.8571428571428571</v>
      </c>
      <c r="R136" s="120">
        <v>1</v>
      </c>
      <c r="S136" s="120">
        <v>0.3</v>
      </c>
      <c r="T136" s="120">
        <v>1</v>
      </c>
      <c r="U136" s="120">
        <v>1</v>
      </c>
      <c r="V136" s="121">
        <v>0.59121999615000753</v>
      </c>
    </row>
    <row r="137" spans="1:22" ht="12.6" customHeight="1" x14ac:dyDescent="0.25">
      <c r="A137" s="114">
        <v>134</v>
      </c>
      <c r="B137" s="120">
        <v>0.74095617575199657</v>
      </c>
      <c r="C137" s="120">
        <v>0.90759654092738928</v>
      </c>
      <c r="D137" s="120">
        <v>0.96025116397767307</v>
      </c>
      <c r="E137" s="120">
        <v>0.95567586477689315</v>
      </c>
      <c r="F137" s="120">
        <v>0.66121226589118687</v>
      </c>
      <c r="G137" s="120">
        <v>0.88474240422721273</v>
      </c>
      <c r="H137" s="120">
        <v>0.61706604324956171</v>
      </c>
      <c r="I137" s="120">
        <v>0.3336452076462621</v>
      </c>
      <c r="J137" s="120">
        <v>0</v>
      </c>
      <c r="K137" s="120">
        <v>0.66151035034805128</v>
      </c>
      <c r="L137" s="120">
        <v>0.70000000000000007</v>
      </c>
      <c r="M137" s="120">
        <v>9.0909090909090953E-2</v>
      </c>
      <c r="N137" s="120">
        <v>0.90909090909090906</v>
      </c>
      <c r="O137" s="120">
        <v>0.85</v>
      </c>
      <c r="P137" s="120">
        <v>0.6</v>
      </c>
      <c r="Q137" s="120">
        <v>0</v>
      </c>
      <c r="R137" s="120">
        <v>0.5</v>
      </c>
      <c r="S137" s="120">
        <v>0.3</v>
      </c>
      <c r="T137" s="120">
        <v>0.5</v>
      </c>
      <c r="U137" s="120">
        <v>0.5</v>
      </c>
      <c r="V137" s="121">
        <v>0.48755385346262703</v>
      </c>
    </row>
    <row r="138" spans="1:22" ht="12.6" customHeight="1" x14ac:dyDescent="0.25">
      <c r="A138" s="114">
        <v>135</v>
      </c>
      <c r="B138" s="120">
        <v>0.93374910725675342</v>
      </c>
      <c r="C138" s="120">
        <v>0.96188528154664277</v>
      </c>
      <c r="D138" s="120">
        <v>0.98318946203311064</v>
      </c>
      <c r="E138" s="120">
        <v>0.9079735371359583</v>
      </c>
      <c r="F138" s="120">
        <v>0.62809168034162066</v>
      </c>
      <c r="G138" s="120">
        <v>0.40118985621379943</v>
      </c>
      <c r="H138" s="120">
        <v>0.55193768826147549</v>
      </c>
      <c r="I138" s="120">
        <v>0.4445320334549816</v>
      </c>
      <c r="J138" s="120">
        <v>0.48106057650290285</v>
      </c>
      <c r="K138" s="120">
        <v>0.88077003617302252</v>
      </c>
      <c r="L138" s="120">
        <v>0.34615384615384626</v>
      </c>
      <c r="M138" s="120">
        <v>0.91083916083916083</v>
      </c>
      <c r="N138" s="120">
        <v>0.89300699300699304</v>
      </c>
      <c r="O138" s="120">
        <v>1</v>
      </c>
      <c r="P138" s="120">
        <v>0.18269230769230776</v>
      </c>
      <c r="Q138" s="120">
        <v>0.8571428571428571</v>
      </c>
      <c r="R138" s="120">
        <v>0.66666666666666663</v>
      </c>
      <c r="S138" s="120">
        <v>0.4</v>
      </c>
      <c r="T138" s="120">
        <v>1</v>
      </c>
      <c r="U138" s="120">
        <v>0.5</v>
      </c>
      <c r="V138" s="121">
        <v>0.56387797621568747</v>
      </c>
    </row>
    <row r="139" spans="1:22" ht="12.6" customHeight="1" x14ac:dyDescent="0.25">
      <c r="A139" s="114">
        <v>136</v>
      </c>
      <c r="B139" s="120">
        <v>0.42416638702847109</v>
      </c>
      <c r="C139" s="120">
        <v>0.78268972715073803</v>
      </c>
      <c r="D139" s="120">
        <v>0.92233843040318586</v>
      </c>
      <c r="E139" s="120">
        <v>0.95164203331282415</v>
      </c>
      <c r="F139" s="120">
        <v>0.96039619249215813</v>
      </c>
      <c r="G139" s="120">
        <v>0.98663912458083525</v>
      </c>
      <c r="H139" s="120">
        <v>0.9379973474801061</v>
      </c>
      <c r="I139" s="120">
        <v>0.26345216433880925</v>
      </c>
      <c r="J139" s="120">
        <v>0.30831892986453591</v>
      </c>
      <c r="K139" s="120">
        <v>0.39770946409211111</v>
      </c>
      <c r="L139" s="120">
        <v>0.18269230769230776</v>
      </c>
      <c r="M139" s="120">
        <v>0.82167832167832167</v>
      </c>
      <c r="N139" s="120">
        <v>0.10839160839160844</v>
      </c>
      <c r="O139" s="120">
        <v>0.90192307692307694</v>
      </c>
      <c r="P139" s="120">
        <v>1</v>
      </c>
      <c r="Q139" s="120">
        <v>0.5714285714285714</v>
      </c>
      <c r="R139" s="120">
        <v>0.83333333333333337</v>
      </c>
      <c r="S139" s="120">
        <v>0.6</v>
      </c>
      <c r="T139" s="120">
        <v>1</v>
      </c>
      <c r="U139" s="120">
        <v>0.5</v>
      </c>
      <c r="V139" s="121">
        <v>0.49253673405138243</v>
      </c>
    </row>
    <row r="140" spans="1:22" ht="12.6" customHeight="1" x14ac:dyDescent="0.25">
      <c r="A140" s="114">
        <v>137</v>
      </c>
      <c r="B140" s="120">
        <v>0.54109543963593132</v>
      </c>
      <c r="C140" s="120">
        <v>0.81526348922353098</v>
      </c>
      <c r="D140" s="120">
        <v>0.94099743514416301</v>
      </c>
      <c r="E140" s="120">
        <v>0.97305886195250779</v>
      </c>
      <c r="F140" s="120">
        <v>0.95930901278239555</v>
      </c>
      <c r="G140" s="120">
        <v>1</v>
      </c>
      <c r="H140" s="120">
        <v>0.94222901587016139</v>
      </c>
      <c r="I140" s="120">
        <v>0.5524775915721567</v>
      </c>
      <c r="J140" s="120">
        <v>0.63237015419189713</v>
      </c>
      <c r="K140" s="120">
        <v>0.80841132543223537</v>
      </c>
      <c r="L140" s="120">
        <v>0.35897435897435903</v>
      </c>
      <c r="M140" s="120">
        <v>0.37062937062937068</v>
      </c>
      <c r="N140" s="120">
        <v>0.37062937062937068</v>
      </c>
      <c r="O140" s="120">
        <v>0.90384615384615385</v>
      </c>
      <c r="P140" s="120">
        <v>1</v>
      </c>
      <c r="Q140" s="120">
        <v>0.5714285714285714</v>
      </c>
      <c r="R140" s="120">
        <v>1</v>
      </c>
      <c r="S140" s="120">
        <v>0.8</v>
      </c>
      <c r="T140" s="120">
        <v>0</v>
      </c>
      <c r="U140" s="120">
        <v>0</v>
      </c>
      <c r="V140" s="121">
        <v>0.51077084795505467</v>
      </c>
    </row>
    <row r="141" spans="1:22" ht="12.6" customHeight="1" x14ac:dyDescent="0.25">
      <c r="A141" s="114">
        <v>138</v>
      </c>
      <c r="B141" s="120">
        <v>0.96679888881395748</v>
      </c>
      <c r="C141" s="120">
        <v>0.96303613140499966</v>
      </c>
      <c r="D141" s="120">
        <v>0.92214183761584145</v>
      </c>
      <c r="E141" s="120">
        <v>0.69930509600341517</v>
      </c>
      <c r="F141" s="120">
        <v>0.21764795242952323</v>
      </c>
      <c r="G141" s="120">
        <v>0.32711360634081899</v>
      </c>
      <c r="H141" s="120">
        <v>0.67281841478217874</v>
      </c>
      <c r="I141" s="120">
        <v>0.27069225759095189</v>
      </c>
      <c r="J141" s="120">
        <v>0.86329710031837192</v>
      </c>
      <c r="K141" s="120">
        <v>0.9502663158570237</v>
      </c>
      <c r="L141" s="120">
        <v>0.91987179487179493</v>
      </c>
      <c r="M141" s="120">
        <v>0.73776223776223782</v>
      </c>
      <c r="N141" s="120">
        <v>0.94755244755244761</v>
      </c>
      <c r="O141" s="120">
        <v>3.8461538461538547E-2</v>
      </c>
      <c r="P141" s="120">
        <v>0.27884615384615391</v>
      </c>
      <c r="Q141" s="120">
        <v>0</v>
      </c>
      <c r="R141" s="120">
        <v>1</v>
      </c>
      <c r="S141" s="120">
        <v>0</v>
      </c>
      <c r="T141" s="120">
        <v>0.5</v>
      </c>
      <c r="U141" s="120">
        <v>0</v>
      </c>
      <c r="V141" s="121">
        <v>0.26321678621668448</v>
      </c>
    </row>
    <row r="142" spans="1:22" ht="12.6" customHeight="1" x14ac:dyDescent="0.25">
      <c r="A142" s="114">
        <v>139</v>
      </c>
      <c r="B142" s="120">
        <v>0.33746060351474749</v>
      </c>
      <c r="C142" s="120">
        <v>0.33642090353362158</v>
      </c>
      <c r="D142" s="120">
        <v>0.68593374897252457</v>
      </c>
      <c r="E142" s="120">
        <v>0.85439247580802014</v>
      </c>
      <c r="F142" s="120">
        <v>0.87152081625703004</v>
      </c>
      <c r="G142" s="120">
        <v>1</v>
      </c>
      <c r="H142" s="120">
        <v>1</v>
      </c>
      <c r="I142" s="120">
        <v>0.78922637939768636</v>
      </c>
      <c r="J142" s="120">
        <v>0.43987413384106377</v>
      </c>
      <c r="K142" s="120">
        <v>0.53584709383032114</v>
      </c>
      <c r="L142" s="120">
        <v>0.15064102564102572</v>
      </c>
      <c r="M142" s="120">
        <v>3.8461538461538512E-2</v>
      </c>
      <c r="N142" s="120">
        <v>0.86888111888111885</v>
      </c>
      <c r="O142" s="120">
        <v>0.90384615384615385</v>
      </c>
      <c r="P142" s="120">
        <v>0.80769230769230771</v>
      </c>
      <c r="Q142" s="120">
        <v>0.8571428571428571</v>
      </c>
      <c r="R142" s="120">
        <v>0.16666666666666666</v>
      </c>
      <c r="S142" s="120">
        <v>0.5</v>
      </c>
      <c r="T142" s="120">
        <v>0.5</v>
      </c>
      <c r="U142" s="120">
        <v>0</v>
      </c>
      <c r="V142" s="121">
        <v>0.59908862264997176</v>
      </c>
    </row>
    <row r="143" spans="1:22" ht="12.6" customHeight="1" x14ac:dyDescent="0.25">
      <c r="A143" s="114">
        <v>140</v>
      </c>
      <c r="B143" s="120">
        <v>0.79757376963933579</v>
      </c>
      <c r="C143" s="120">
        <v>0.93146929824561397</v>
      </c>
      <c r="D143" s="120">
        <v>0.97868081046674837</v>
      </c>
      <c r="E143" s="120">
        <v>0.97484092190678429</v>
      </c>
      <c r="F143" s="120">
        <v>0.73509958649610119</v>
      </c>
      <c r="G143" s="120">
        <v>0.90579908037801027</v>
      </c>
      <c r="H143" s="120">
        <v>0.68702513150204558</v>
      </c>
      <c r="I143" s="120">
        <v>0.45540671167305918</v>
      </c>
      <c r="J143" s="120">
        <v>0.18308434515263128</v>
      </c>
      <c r="K143" s="120">
        <v>0.7263887434687597</v>
      </c>
      <c r="L143" s="120">
        <v>0.7548076923076924</v>
      </c>
      <c r="M143" s="120">
        <v>0.19755244755244761</v>
      </c>
      <c r="N143" s="120">
        <v>1</v>
      </c>
      <c r="O143" s="120">
        <v>0.87740384615384615</v>
      </c>
      <c r="P143" s="120">
        <v>0.67307692307692313</v>
      </c>
      <c r="Q143" s="120">
        <v>0.5714285714285714</v>
      </c>
      <c r="R143" s="120">
        <v>0.5</v>
      </c>
      <c r="S143" s="120">
        <v>0.5</v>
      </c>
      <c r="T143" s="120">
        <v>1</v>
      </c>
      <c r="U143" s="120">
        <v>0.5</v>
      </c>
      <c r="V143" s="121">
        <v>0.62601389681040487</v>
      </c>
    </row>
    <row r="144" spans="1:22" ht="12.6" customHeight="1" x14ac:dyDescent="0.25">
      <c r="A144" s="114">
        <v>141</v>
      </c>
      <c r="B144" s="120">
        <v>0.41585290597575303</v>
      </c>
      <c r="C144" s="120">
        <v>0.46065522339843934</v>
      </c>
      <c r="D144" s="120">
        <v>0.71998510345973632</v>
      </c>
      <c r="E144" s="120">
        <v>0.88091466539779317</v>
      </c>
      <c r="F144" s="120">
        <v>0.91952992102192399</v>
      </c>
      <c r="G144" s="120">
        <v>1</v>
      </c>
      <c r="H144" s="120">
        <v>1</v>
      </c>
      <c r="I144" s="120">
        <v>0.96223262377619501</v>
      </c>
      <c r="J144" s="120">
        <v>0.56413575285598361</v>
      </c>
      <c r="K144" s="120">
        <v>0.51548710301712053</v>
      </c>
      <c r="L144" s="120">
        <v>0.18269230769230776</v>
      </c>
      <c r="M144" s="120">
        <v>0.10839160839160844</v>
      </c>
      <c r="N144" s="120">
        <v>0.91083916083916083</v>
      </c>
      <c r="O144" s="120">
        <v>1</v>
      </c>
      <c r="P144" s="120">
        <v>0.82019230769230778</v>
      </c>
      <c r="Q144" s="120">
        <v>0.5714285714285714</v>
      </c>
      <c r="R144" s="120">
        <v>0.33333333333333331</v>
      </c>
      <c r="S144" s="120">
        <v>0.7</v>
      </c>
      <c r="T144" s="120">
        <v>1</v>
      </c>
      <c r="U144" s="120">
        <v>0.5</v>
      </c>
      <c r="V144" s="121">
        <v>0.68584848701272527</v>
      </c>
    </row>
    <row r="145" spans="1:22" ht="12.6" customHeight="1" x14ac:dyDescent="0.25">
      <c r="A145" s="114">
        <v>142</v>
      </c>
      <c r="B145" s="120">
        <v>0</v>
      </c>
      <c r="C145" s="120">
        <v>0.26874161323989865</v>
      </c>
      <c r="D145" s="120">
        <v>0.28542898771777292</v>
      </c>
      <c r="E145" s="120">
        <v>0.59278332230408204</v>
      </c>
      <c r="F145" s="120">
        <v>0.84090366544412853</v>
      </c>
      <c r="G145" s="120">
        <v>1</v>
      </c>
      <c r="H145" s="120">
        <v>1</v>
      </c>
      <c r="I145" s="120">
        <v>0.99730685330879698</v>
      </c>
      <c r="J145" s="120">
        <v>0.77481428303889133</v>
      </c>
      <c r="K145" s="120">
        <v>0.35802173083353306</v>
      </c>
      <c r="L145" s="120">
        <v>9.1666666666666757E-2</v>
      </c>
      <c r="M145" s="120">
        <v>0</v>
      </c>
      <c r="N145" s="120">
        <v>4.5454545454545477E-2</v>
      </c>
      <c r="O145" s="120">
        <v>6.4000000000000126E-2</v>
      </c>
      <c r="P145" s="120">
        <v>0.81199999999999994</v>
      </c>
      <c r="Q145" s="120">
        <v>0</v>
      </c>
      <c r="R145" s="120">
        <v>1</v>
      </c>
      <c r="S145" s="120">
        <v>0.7</v>
      </c>
      <c r="T145" s="120">
        <v>0.5</v>
      </c>
      <c r="U145" s="120">
        <v>0.5</v>
      </c>
      <c r="V145" s="121">
        <v>0.24150326281826481</v>
      </c>
    </row>
    <row r="146" spans="1:22" ht="12.6" customHeight="1" x14ac:dyDescent="0.25">
      <c r="A146" s="114">
        <v>143</v>
      </c>
      <c r="B146" s="120">
        <v>0.90757070648389571</v>
      </c>
      <c r="C146" s="120">
        <v>0.94481139108394208</v>
      </c>
      <c r="D146" s="120">
        <v>0.96576763177651637</v>
      </c>
      <c r="E146" s="120">
        <v>0.87386165282200012</v>
      </c>
      <c r="F146" s="120">
        <v>0.53028494541982241</v>
      </c>
      <c r="G146" s="120">
        <v>0.26733817701453105</v>
      </c>
      <c r="H146" s="120">
        <v>0.45178258328462889</v>
      </c>
      <c r="I146" s="120">
        <v>0.32033971900296709</v>
      </c>
      <c r="J146" s="120">
        <v>0.36458268306386171</v>
      </c>
      <c r="K146" s="120">
        <v>0.85040040259797278</v>
      </c>
      <c r="L146" s="120">
        <v>0.20000000000000004</v>
      </c>
      <c r="M146" s="120">
        <v>0.90909090909090906</v>
      </c>
      <c r="N146" s="120">
        <v>0.86363636363636365</v>
      </c>
      <c r="O146" s="120">
        <v>1</v>
      </c>
      <c r="P146" s="120">
        <v>0</v>
      </c>
      <c r="Q146" s="120">
        <v>0.2857142857142857</v>
      </c>
      <c r="R146" s="120">
        <v>0.83333333333333337</v>
      </c>
      <c r="S146" s="120">
        <v>0.2</v>
      </c>
      <c r="T146" s="120">
        <v>0.5</v>
      </c>
      <c r="U146" s="120">
        <v>0.5</v>
      </c>
      <c r="V146" s="121">
        <v>0.41623262286695151</v>
      </c>
    </row>
    <row r="147" spans="1:22" ht="12.6" customHeight="1" x14ac:dyDescent="0.25">
      <c r="A147" s="114">
        <v>144</v>
      </c>
      <c r="B147" s="120">
        <v>0.97151671694737474</v>
      </c>
      <c r="C147" s="120">
        <v>0.97856965359574566</v>
      </c>
      <c r="D147" s="120">
        <v>0.93263024828556262</v>
      </c>
      <c r="E147" s="120">
        <v>0.70069221294079809</v>
      </c>
      <c r="F147" s="120">
        <v>0</v>
      </c>
      <c r="G147" s="120">
        <v>0.21747027741083216</v>
      </c>
      <c r="H147" s="120">
        <v>0</v>
      </c>
      <c r="I147" s="120">
        <v>0.15644029071510543</v>
      </c>
      <c r="J147" s="120">
        <v>0.69979789624820521</v>
      </c>
      <c r="K147" s="120">
        <v>0.99068485562877207</v>
      </c>
      <c r="L147" s="120">
        <v>1</v>
      </c>
      <c r="M147" s="120">
        <v>0.84545454545454535</v>
      </c>
      <c r="N147" s="120">
        <v>0.61818181818181817</v>
      </c>
      <c r="O147" s="120">
        <v>0.5</v>
      </c>
      <c r="P147" s="120">
        <v>0.70000000000000007</v>
      </c>
      <c r="Q147" s="120">
        <v>0</v>
      </c>
      <c r="R147" s="120">
        <v>0.83333333333333337</v>
      </c>
      <c r="S147" s="120">
        <v>0.2</v>
      </c>
      <c r="T147" s="120">
        <v>0.5</v>
      </c>
      <c r="U147" s="120">
        <v>0.5</v>
      </c>
      <c r="V147" s="121">
        <v>0.45585552875343793</v>
      </c>
    </row>
    <row r="148" spans="1:22" ht="12.6" customHeight="1" x14ac:dyDescent="0.25">
      <c r="A148" s="114">
        <v>145</v>
      </c>
      <c r="B148" s="120">
        <v>0.96498902707845646</v>
      </c>
      <c r="C148" s="120">
        <v>0.97482232493414844</v>
      </c>
      <c r="D148" s="120">
        <v>0.9157722313058807</v>
      </c>
      <c r="E148" s="120">
        <v>0.72430622747005291</v>
      </c>
      <c r="F148" s="120">
        <v>0.24199743918053762</v>
      </c>
      <c r="G148" s="120">
        <v>0</v>
      </c>
      <c r="H148" s="120">
        <v>0.27387492694330801</v>
      </c>
      <c r="I148" s="120">
        <v>0.12499095392186269</v>
      </c>
      <c r="J148" s="120">
        <v>0.66693067607216439</v>
      </c>
      <c r="K148" s="120">
        <v>0.87621801085528417</v>
      </c>
      <c r="L148" s="120">
        <v>0.85</v>
      </c>
      <c r="M148" s="120">
        <v>0.87272727272727268</v>
      </c>
      <c r="N148" s="120">
        <v>0.50909090909090904</v>
      </c>
      <c r="O148" s="120">
        <v>0.30000000000000004</v>
      </c>
      <c r="P148" s="120">
        <v>0.10000000000000002</v>
      </c>
      <c r="Q148" s="120">
        <v>0.42857142857142855</v>
      </c>
      <c r="R148" s="120">
        <v>0.66666666666666663</v>
      </c>
      <c r="S148" s="120">
        <v>0.2</v>
      </c>
      <c r="T148" s="120">
        <v>0.5</v>
      </c>
      <c r="U148" s="120">
        <v>0.5</v>
      </c>
      <c r="V148" s="121">
        <v>0.52585599581956399</v>
      </c>
    </row>
    <row r="149" spans="1:22" ht="12.6" customHeight="1" x14ac:dyDescent="0.25">
      <c r="A149" s="114">
        <v>146</v>
      </c>
      <c r="B149" s="120">
        <v>0.96153505525461147</v>
      </c>
      <c r="C149" s="120">
        <v>0.95233835296456437</v>
      </c>
      <c r="D149" s="120">
        <v>0.9261879397372631</v>
      </c>
      <c r="E149" s="120">
        <v>0.66138322713856357</v>
      </c>
      <c r="F149" s="120">
        <v>0.15664402439289035</v>
      </c>
      <c r="G149" s="120">
        <v>0.28781373844121533</v>
      </c>
      <c r="H149" s="120">
        <v>0.66288720046756278</v>
      </c>
      <c r="I149" s="120">
        <v>0.21046863853939438</v>
      </c>
      <c r="J149" s="120">
        <v>0.85196095261876514</v>
      </c>
      <c r="K149" s="120">
        <v>0.94221097890075889</v>
      </c>
      <c r="L149" s="120">
        <v>1</v>
      </c>
      <c r="M149" s="120">
        <v>0.90909090909090906</v>
      </c>
      <c r="N149" s="120">
        <v>0.63636363636363646</v>
      </c>
      <c r="O149" s="120">
        <v>0.70000000000000007</v>
      </c>
      <c r="P149" s="120">
        <v>0</v>
      </c>
      <c r="Q149" s="120">
        <v>0.42857142857142855</v>
      </c>
      <c r="R149" s="120">
        <v>0.5</v>
      </c>
      <c r="S149" s="120">
        <v>0.2</v>
      </c>
      <c r="T149" s="120">
        <v>0.5</v>
      </c>
      <c r="U149" s="120">
        <v>0.5</v>
      </c>
      <c r="V149" s="121">
        <v>0.43076102169199648</v>
      </c>
    </row>
    <row r="150" spans="1:22" ht="12.6" customHeight="1" x14ac:dyDescent="0.25">
      <c r="A150" s="114">
        <v>147</v>
      </c>
      <c r="B150" s="120">
        <v>0.61081706218205545</v>
      </c>
      <c r="C150" s="120">
        <v>0.58877913622583367</v>
      </c>
      <c r="D150" s="120">
        <v>0.8349792724434778</v>
      </c>
      <c r="E150" s="120">
        <v>0.93720574222376618</v>
      </c>
      <c r="F150" s="120">
        <v>0.96919358392860422</v>
      </c>
      <c r="G150" s="120">
        <v>0.98493626790976541</v>
      </c>
      <c r="H150" s="120">
        <v>0.99612237557883376</v>
      </c>
      <c r="I150" s="120">
        <v>0.76271813971279989</v>
      </c>
      <c r="J150" s="120">
        <v>0.48182724421000073</v>
      </c>
      <c r="K150" s="120">
        <v>0.52854536151068809</v>
      </c>
      <c r="L150" s="120">
        <v>0.33653846153846162</v>
      </c>
      <c r="M150" s="120">
        <v>0.31241258741258748</v>
      </c>
      <c r="N150" s="120">
        <v>0.27622377622377631</v>
      </c>
      <c r="O150" s="120">
        <v>0.93365384615384617</v>
      </c>
      <c r="P150" s="120">
        <v>1</v>
      </c>
      <c r="Q150" s="120">
        <v>0</v>
      </c>
      <c r="R150" s="120">
        <v>1</v>
      </c>
      <c r="S150" s="120">
        <v>0.9</v>
      </c>
      <c r="T150" s="120">
        <v>0</v>
      </c>
      <c r="U150" s="120">
        <v>0.5</v>
      </c>
      <c r="V150" s="121">
        <v>0.52705668993733656</v>
      </c>
    </row>
    <row r="151" spans="1:22" ht="12.6" customHeight="1" x14ac:dyDescent="0.25">
      <c r="A151" s="114">
        <v>148</v>
      </c>
      <c r="B151" s="120">
        <v>0.27390947197537774</v>
      </c>
      <c r="C151" s="120">
        <v>0.33154167287908143</v>
      </c>
      <c r="D151" s="120">
        <v>0.64372935775732887</v>
      </c>
      <c r="E151" s="120">
        <v>0.84075432740118639</v>
      </c>
      <c r="F151" s="120">
        <v>0.8868682046051346</v>
      </c>
      <c r="G151" s="120">
        <v>1</v>
      </c>
      <c r="H151" s="120">
        <v>1</v>
      </c>
      <c r="I151" s="120">
        <v>0.95376161774892221</v>
      </c>
      <c r="J151" s="120">
        <v>0.46622760471939584</v>
      </c>
      <c r="K151" s="120">
        <v>0.40346599026604568</v>
      </c>
      <c r="L151" s="120">
        <v>0</v>
      </c>
      <c r="M151" s="120">
        <v>4.5454545454545477E-2</v>
      </c>
      <c r="N151" s="120">
        <v>0.87272727272727268</v>
      </c>
      <c r="O151" s="120">
        <v>1</v>
      </c>
      <c r="P151" s="120">
        <v>0.78</v>
      </c>
      <c r="Q151" s="120">
        <v>0</v>
      </c>
      <c r="R151" s="120">
        <v>0.33333333333333331</v>
      </c>
      <c r="S151" s="120">
        <v>0.5</v>
      </c>
      <c r="T151" s="120">
        <v>0.5</v>
      </c>
      <c r="U151" s="120">
        <v>0.5</v>
      </c>
      <c r="V151" s="121">
        <v>0.55623355699920363</v>
      </c>
    </row>
    <row r="152" spans="1:22" ht="12.6" customHeight="1" x14ac:dyDescent="0.25">
      <c r="A152" s="114">
        <v>149</v>
      </c>
      <c r="B152" s="120">
        <v>0.35365581914220262</v>
      </c>
      <c r="C152" s="120">
        <v>0.52771699965210472</v>
      </c>
      <c r="D152" s="120">
        <v>0.54648195352398132</v>
      </c>
      <c r="E152" s="120">
        <v>0.75021467285935683</v>
      </c>
      <c r="F152" s="120">
        <v>0.91653882045383595</v>
      </c>
      <c r="G152" s="120">
        <v>1</v>
      </c>
      <c r="H152" s="120">
        <v>1</v>
      </c>
      <c r="I152" s="120">
        <v>0.99825669151322793</v>
      </c>
      <c r="J152" s="120">
        <v>0.85132011205443525</v>
      </c>
      <c r="K152" s="120">
        <v>0.57967015337226457</v>
      </c>
      <c r="L152" s="120">
        <v>0.33653846153846162</v>
      </c>
      <c r="M152" s="120">
        <v>0.27622377622377631</v>
      </c>
      <c r="N152" s="120">
        <v>0.27622377622377631</v>
      </c>
      <c r="O152" s="120">
        <v>0.37900000000000017</v>
      </c>
      <c r="P152" s="120">
        <v>0.8752692307692308</v>
      </c>
      <c r="Q152" s="120">
        <v>0</v>
      </c>
      <c r="R152" s="120">
        <v>1</v>
      </c>
      <c r="S152" s="120">
        <v>1</v>
      </c>
      <c r="T152" s="120">
        <v>0</v>
      </c>
      <c r="U152" s="120">
        <v>0.5</v>
      </c>
      <c r="V152" s="121">
        <v>0.51555003797535182</v>
      </c>
    </row>
    <row r="153" spans="1:22" ht="12.6" customHeight="1" x14ac:dyDescent="0.25">
      <c r="A153" s="114">
        <v>150</v>
      </c>
      <c r="B153" s="120">
        <v>0.96343632414847113</v>
      </c>
      <c r="C153" s="120">
        <v>0.96002683763232444</v>
      </c>
      <c r="D153" s="120">
        <v>0.91658234196165478</v>
      </c>
      <c r="E153" s="120">
        <v>0.68485412642824728</v>
      </c>
      <c r="F153" s="120">
        <v>0.18372794548492805</v>
      </c>
      <c r="G153" s="120">
        <v>0.30019815059445171</v>
      </c>
      <c r="H153" s="120">
        <v>0.65973115137346583</v>
      </c>
      <c r="I153" s="120">
        <v>0.24151477870708282</v>
      </c>
      <c r="J153" s="120">
        <v>0.85774314876084656</v>
      </c>
      <c r="K153" s="120">
        <v>0.94761160103621689</v>
      </c>
      <c r="L153" s="120">
        <v>0.91666666666666663</v>
      </c>
      <c r="M153" s="120">
        <v>0.72727272727272729</v>
      </c>
      <c r="N153" s="120">
        <v>0.94545454545454555</v>
      </c>
      <c r="O153" s="120">
        <v>0</v>
      </c>
      <c r="P153" s="120">
        <v>0.25</v>
      </c>
      <c r="Q153" s="120">
        <v>0.42857142857142855</v>
      </c>
      <c r="R153" s="120">
        <v>1</v>
      </c>
      <c r="S153" s="120">
        <v>0.2</v>
      </c>
      <c r="T153" s="120">
        <v>0.5</v>
      </c>
      <c r="U153" s="120">
        <v>0.5</v>
      </c>
      <c r="V153" s="121">
        <v>0.35807550726217907</v>
      </c>
    </row>
    <row r="154" spans="1:22" ht="12.6" customHeight="1" x14ac:dyDescent="0.25">
      <c r="A154" s="114">
        <v>151</v>
      </c>
      <c r="B154" s="120">
        <v>0.38666507685920126</v>
      </c>
      <c r="C154" s="120">
        <v>0.45843739128273936</v>
      </c>
      <c r="D154" s="120">
        <v>0.78562854794341697</v>
      </c>
      <c r="E154" s="120">
        <v>0.88953139544697835</v>
      </c>
      <c r="F154" s="120">
        <v>0.92325471139030468</v>
      </c>
      <c r="G154" s="120">
        <v>1</v>
      </c>
      <c r="H154" s="120">
        <v>0.99990446432585534</v>
      </c>
      <c r="I154" s="120">
        <v>0.77620971910635084</v>
      </c>
      <c r="J154" s="120">
        <v>0.48292603704975345</v>
      </c>
      <c r="K154" s="120">
        <v>0.55628941120046471</v>
      </c>
      <c r="L154" s="120">
        <v>0.20721153846153856</v>
      </c>
      <c r="M154" s="120">
        <v>0.10839160839160844</v>
      </c>
      <c r="N154" s="120">
        <v>0.73251748251748261</v>
      </c>
      <c r="O154" s="120">
        <v>0.91009615384615383</v>
      </c>
      <c r="P154" s="120">
        <v>0.89374999999999993</v>
      </c>
      <c r="Q154" s="120">
        <v>0.8571428571428571</v>
      </c>
      <c r="R154" s="120">
        <v>1</v>
      </c>
      <c r="S154" s="120">
        <v>0.7</v>
      </c>
      <c r="T154" s="120">
        <v>1</v>
      </c>
      <c r="U154" s="120">
        <v>0.5</v>
      </c>
      <c r="V154" s="121">
        <v>0.4580167781654283</v>
      </c>
    </row>
    <row r="155" spans="1:22" ht="12.6" customHeight="1" x14ac:dyDescent="0.25">
      <c r="A155" s="114">
        <v>152</v>
      </c>
      <c r="B155" s="120">
        <v>0.60091492471706431</v>
      </c>
      <c r="C155" s="120">
        <v>0.6539349435912728</v>
      </c>
      <c r="D155" s="120">
        <v>0.77554964375903224</v>
      </c>
      <c r="E155" s="120">
        <v>0.89773758658777802</v>
      </c>
      <c r="F155" s="120">
        <v>0.85835509083897732</v>
      </c>
      <c r="G155" s="120">
        <v>1</v>
      </c>
      <c r="H155" s="120">
        <v>0.99798363530099354</v>
      </c>
      <c r="I155" s="120">
        <v>0.81113662679500032</v>
      </c>
      <c r="J155" s="120">
        <v>0.57086896810038079</v>
      </c>
      <c r="K155" s="120">
        <v>0.67859881044458026</v>
      </c>
      <c r="L155" s="120">
        <v>0.33653846153846162</v>
      </c>
      <c r="M155" s="120">
        <v>0.27622377622377631</v>
      </c>
      <c r="N155" s="120">
        <v>0.97828671328671335</v>
      </c>
      <c r="O155" s="120">
        <v>0.97346153846153849</v>
      </c>
      <c r="P155" s="120">
        <v>0.98009615384615389</v>
      </c>
      <c r="Q155" s="120">
        <v>0.8571428571428571</v>
      </c>
      <c r="R155" s="120">
        <v>1</v>
      </c>
      <c r="S155" s="120">
        <v>0.9</v>
      </c>
      <c r="T155" s="120">
        <v>0</v>
      </c>
      <c r="U155" s="120">
        <v>0.5</v>
      </c>
      <c r="V155" s="121">
        <v>0.65362986151916824</v>
      </c>
    </row>
    <row r="156" spans="1:22" ht="12.6" customHeight="1" x14ac:dyDescent="0.25">
      <c r="A156" s="114">
        <v>153</v>
      </c>
      <c r="B156" s="120">
        <v>0.51955341306204228</v>
      </c>
      <c r="C156" s="120">
        <v>0.34941727548332591</v>
      </c>
      <c r="D156" s="120">
        <v>0.35711079821122826</v>
      </c>
      <c r="E156" s="120">
        <v>0.35692573786914872</v>
      </c>
      <c r="F156" s="120">
        <v>0.42631822104846695</v>
      </c>
      <c r="G156" s="120">
        <v>0.98323817447413875</v>
      </c>
      <c r="H156" s="120">
        <v>0.98797936429438471</v>
      </c>
      <c r="I156" s="120">
        <v>0.99999547696093138</v>
      </c>
      <c r="J156" s="120">
        <v>0.99992489387602235</v>
      </c>
      <c r="K156" s="120">
        <v>0.98840630984507394</v>
      </c>
      <c r="L156" s="120">
        <v>0.33653846153846162</v>
      </c>
      <c r="M156" s="120">
        <v>0.40650349650349654</v>
      </c>
      <c r="N156" s="120">
        <v>0.27622377622377631</v>
      </c>
      <c r="O156" s="120">
        <v>0.33653846153846162</v>
      </c>
      <c r="P156" s="120">
        <v>0.7551826923076923</v>
      </c>
      <c r="Q156" s="120">
        <v>0.8571428571428571</v>
      </c>
      <c r="R156" s="120">
        <v>1</v>
      </c>
      <c r="S156" s="120">
        <v>1</v>
      </c>
      <c r="T156" s="120">
        <v>0</v>
      </c>
      <c r="U156" s="120">
        <v>0.5</v>
      </c>
      <c r="V156" s="121">
        <v>0.79170968506298467</v>
      </c>
    </row>
    <row r="157" spans="1:22" ht="12.6" customHeight="1" x14ac:dyDescent="0.25">
      <c r="A157" s="114">
        <v>154</v>
      </c>
      <c r="B157" s="120">
        <v>0.80467610584380178</v>
      </c>
      <c r="C157" s="120">
        <v>0.94955798668058244</v>
      </c>
      <c r="D157" s="120">
        <v>0.99372062236083458</v>
      </c>
      <c r="E157" s="120">
        <v>0.99787972326160868</v>
      </c>
      <c r="F157" s="120">
        <v>0.89757619439524428</v>
      </c>
      <c r="G157" s="120">
        <v>0.96406615181384003</v>
      </c>
      <c r="H157" s="120">
        <v>0.69444319561210277</v>
      </c>
      <c r="I157" s="120">
        <v>0.33658195229873766</v>
      </c>
      <c r="J157" s="120">
        <v>0.4885911846869343</v>
      </c>
      <c r="K157" s="120">
        <v>0.72893706704674788</v>
      </c>
      <c r="L157" s="120">
        <v>0.73461538461538456</v>
      </c>
      <c r="M157" s="120">
        <v>0.85524475524475518</v>
      </c>
      <c r="N157" s="120">
        <v>0.96381118881118877</v>
      </c>
      <c r="O157" s="120">
        <v>0.91375000000000006</v>
      </c>
      <c r="P157" s="120">
        <v>0.8009615384615385</v>
      </c>
      <c r="Q157" s="120">
        <v>0.7142857142857143</v>
      </c>
      <c r="R157" s="120">
        <v>1</v>
      </c>
      <c r="S157" s="120">
        <v>0.7</v>
      </c>
      <c r="T157" s="120">
        <v>0</v>
      </c>
      <c r="U157" s="120">
        <v>0.5</v>
      </c>
      <c r="V157" s="121">
        <v>0.70748099270125642</v>
      </c>
    </row>
    <row r="158" spans="1:22" ht="12.6" customHeight="1" x14ac:dyDescent="0.25">
      <c r="A158" s="114">
        <v>155</v>
      </c>
      <c r="B158" s="120">
        <v>0.50897851891153167</v>
      </c>
      <c r="C158" s="120">
        <v>0.572908124596193</v>
      </c>
      <c r="D158" s="120">
        <v>0.8374874996661632</v>
      </c>
      <c r="E158" s="120">
        <v>0.92172865472898025</v>
      </c>
      <c r="F158" s="120">
        <v>0.95005817767813483</v>
      </c>
      <c r="G158" s="120">
        <v>1</v>
      </c>
      <c r="H158" s="120">
        <v>0.99992244751157666</v>
      </c>
      <c r="I158" s="120">
        <v>0.81835927403930664</v>
      </c>
      <c r="J158" s="120">
        <v>0.58066153864161318</v>
      </c>
      <c r="K158" s="120">
        <v>0.64294254535137818</v>
      </c>
      <c r="L158" s="120">
        <v>0.35644230769230772</v>
      </c>
      <c r="M158" s="120">
        <v>0.27622377622377631</v>
      </c>
      <c r="N158" s="120">
        <v>0.78286713286713283</v>
      </c>
      <c r="O158" s="120">
        <v>0.92701923076923076</v>
      </c>
      <c r="P158" s="120">
        <v>0.91375000000000006</v>
      </c>
      <c r="Q158" s="120">
        <v>0.5714285714285714</v>
      </c>
      <c r="R158" s="120">
        <v>1</v>
      </c>
      <c r="S158" s="120">
        <v>0.9</v>
      </c>
      <c r="T158" s="120">
        <v>0</v>
      </c>
      <c r="U158" s="120">
        <v>0.5</v>
      </c>
      <c r="V158" s="121">
        <v>0.67894449583553429</v>
      </c>
    </row>
    <row r="159" spans="1:22" ht="12.6" customHeight="1" x14ac:dyDescent="0.25">
      <c r="A159" s="114">
        <v>156</v>
      </c>
      <c r="B159" s="120">
        <v>0.37268039101138556</v>
      </c>
      <c r="C159" s="120">
        <v>0.45898315193081851</v>
      </c>
      <c r="D159" s="120">
        <v>0.63069043386915391</v>
      </c>
      <c r="E159" s="120">
        <v>0.81513669951793399</v>
      </c>
      <c r="F159" s="120">
        <v>0.75320644979274731</v>
      </c>
      <c r="G159" s="120">
        <v>1</v>
      </c>
      <c r="H159" s="120">
        <v>0.99696084161309184</v>
      </c>
      <c r="I159" s="120">
        <v>0.71527081373349743</v>
      </c>
      <c r="J159" s="120">
        <v>0.35210531244147575</v>
      </c>
      <c r="K159" s="120">
        <v>0.50713159076861758</v>
      </c>
      <c r="L159" s="120">
        <v>0.10000000000000002</v>
      </c>
      <c r="M159" s="120">
        <v>0</v>
      </c>
      <c r="N159" s="120">
        <v>0.9363636363636364</v>
      </c>
      <c r="O159" s="120">
        <v>0.99099999999999999</v>
      </c>
      <c r="P159" s="120">
        <v>0.96666666666666667</v>
      </c>
      <c r="Q159" s="120">
        <v>0.2857142857142857</v>
      </c>
      <c r="R159" s="120">
        <v>1</v>
      </c>
      <c r="S159" s="120">
        <v>0.6</v>
      </c>
      <c r="T159" s="120">
        <v>0.5</v>
      </c>
      <c r="U159" s="120">
        <v>0.5</v>
      </c>
      <c r="V159" s="121">
        <v>0.30950373874388143</v>
      </c>
    </row>
    <row r="160" spans="1:22" ht="12.6" customHeight="1" x14ac:dyDescent="0.25">
      <c r="A160" s="114">
        <v>157</v>
      </c>
      <c r="B160" s="120">
        <v>0.25004854735743931</v>
      </c>
      <c r="C160" s="120">
        <v>0</v>
      </c>
      <c r="D160" s="120">
        <v>0</v>
      </c>
      <c r="E160" s="120">
        <v>0</v>
      </c>
      <c r="F160" s="120">
        <v>0.10202044315197815</v>
      </c>
      <c r="G160" s="120">
        <v>0.97473579920739761</v>
      </c>
      <c r="H160" s="120">
        <v>0.98188194038573939</v>
      </c>
      <c r="I160" s="120">
        <v>0.99992763137490059</v>
      </c>
      <c r="J160" s="120">
        <v>0.99879830201635567</v>
      </c>
      <c r="K160" s="120">
        <v>0.97408782174907194</v>
      </c>
      <c r="L160" s="120">
        <v>0.10833333333333341</v>
      </c>
      <c r="M160" s="120">
        <v>0</v>
      </c>
      <c r="N160" s="120">
        <v>0</v>
      </c>
      <c r="O160" s="120">
        <v>0</v>
      </c>
      <c r="P160" s="120">
        <v>0.63100000000000012</v>
      </c>
      <c r="Q160" s="120">
        <v>0.8571428571428571</v>
      </c>
      <c r="R160" s="120">
        <v>0.83333333333333337</v>
      </c>
      <c r="S160" s="120">
        <v>0.8</v>
      </c>
      <c r="T160" s="120">
        <v>0.5</v>
      </c>
      <c r="U160" s="120">
        <v>0.5</v>
      </c>
      <c r="V160" s="121">
        <v>0.41799364090635088</v>
      </c>
    </row>
    <row r="161" spans="1:22" ht="12.6" customHeight="1" x14ac:dyDescent="0.25">
      <c r="A161" s="114">
        <v>158</v>
      </c>
      <c r="B161" s="120">
        <v>0.49594385812959019</v>
      </c>
      <c r="C161" s="120">
        <v>0.52681682073455594</v>
      </c>
      <c r="D161" s="120">
        <v>0.77071234840099589</v>
      </c>
      <c r="E161" s="120">
        <v>0.90954321774433267</v>
      </c>
      <c r="F161" s="120">
        <v>0.96305988711694135</v>
      </c>
      <c r="G161" s="120">
        <v>1</v>
      </c>
      <c r="H161" s="120">
        <v>1</v>
      </c>
      <c r="I161" s="120">
        <v>0.97458245887911343</v>
      </c>
      <c r="J161" s="120">
        <v>0.66011260066171429</v>
      </c>
      <c r="K161" s="120">
        <v>0.60178053344231397</v>
      </c>
      <c r="L161" s="120">
        <v>0.33653846153846162</v>
      </c>
      <c r="M161" s="120">
        <v>0.27622377622377631</v>
      </c>
      <c r="N161" s="120">
        <v>0.63811188811188813</v>
      </c>
      <c r="O161" s="120">
        <v>0.86730769230769234</v>
      </c>
      <c r="P161" s="120">
        <v>0.96682692307692308</v>
      </c>
      <c r="Q161" s="120">
        <v>0.8571428571428571</v>
      </c>
      <c r="R161" s="120">
        <v>0.66666666666666663</v>
      </c>
      <c r="S161" s="120">
        <v>0.8</v>
      </c>
      <c r="T161" s="120">
        <v>0</v>
      </c>
      <c r="U161" s="120">
        <v>0.5</v>
      </c>
      <c r="V161" s="121">
        <v>0.85108400918682559</v>
      </c>
    </row>
    <row r="162" spans="1:22" ht="12.6" customHeight="1" x14ac:dyDescent="0.25">
      <c r="A162" s="114">
        <v>159</v>
      </c>
      <c r="B162" s="120">
        <v>0.52325357483239987</v>
      </c>
      <c r="C162" s="120">
        <v>0.80745831469608875</v>
      </c>
      <c r="D162" s="120">
        <v>0.93679282236024108</v>
      </c>
      <c r="E162" s="120">
        <v>0.96999564538245409</v>
      </c>
      <c r="F162" s="120">
        <v>0.95558714381822518</v>
      </c>
      <c r="G162" s="120">
        <v>1</v>
      </c>
      <c r="H162" s="120">
        <v>0.94020703142561701</v>
      </c>
      <c r="I162" s="120">
        <v>0.53680978423811343</v>
      </c>
      <c r="J162" s="120">
        <v>0.61942800346463589</v>
      </c>
      <c r="K162" s="120">
        <v>0.80112352529916198</v>
      </c>
      <c r="L162" s="120">
        <v>0.33653846153846162</v>
      </c>
      <c r="M162" s="120">
        <v>0.34860139860139866</v>
      </c>
      <c r="N162" s="120">
        <v>0.34860139860139866</v>
      </c>
      <c r="O162" s="120">
        <v>0.90048076923076925</v>
      </c>
      <c r="P162" s="120">
        <v>1</v>
      </c>
      <c r="Q162" s="120">
        <v>0</v>
      </c>
      <c r="R162" s="120">
        <v>1</v>
      </c>
      <c r="S162" s="120">
        <v>0.9</v>
      </c>
      <c r="T162" s="120">
        <v>0</v>
      </c>
      <c r="U162" s="120">
        <v>0.5</v>
      </c>
      <c r="V162" s="121">
        <v>0.46353997110718087</v>
      </c>
    </row>
    <row r="163" spans="1:22" ht="12.6" customHeight="1" x14ac:dyDescent="0.25">
      <c r="A163" s="114">
        <v>160</v>
      </c>
      <c r="B163" s="120">
        <v>0.54603269573116386</v>
      </c>
      <c r="C163" s="120">
        <v>0.81483120868744086</v>
      </c>
      <c r="D163" s="120">
        <v>0.93351677047754988</v>
      </c>
      <c r="E163" s="120">
        <v>0.96825486867036159</v>
      </c>
      <c r="F163" s="120">
        <v>0.99770231558844591</v>
      </c>
      <c r="G163" s="120">
        <v>1</v>
      </c>
      <c r="H163" s="120">
        <v>0.9310558377916649</v>
      </c>
      <c r="I163" s="120">
        <v>0.54068861331375939</v>
      </c>
      <c r="J163" s="120">
        <v>0.64163795726949246</v>
      </c>
      <c r="K163" s="120">
        <v>0.34213650503078585</v>
      </c>
      <c r="L163" s="120">
        <v>0.35644230769230772</v>
      </c>
      <c r="M163" s="120">
        <v>0.96381118881118877</v>
      </c>
      <c r="N163" s="120">
        <v>0.78286713286713283</v>
      </c>
      <c r="O163" s="120">
        <v>0.96682692307692308</v>
      </c>
      <c r="P163" s="120">
        <v>0.8009615384615385</v>
      </c>
      <c r="Q163" s="120">
        <v>0.8571428571428571</v>
      </c>
      <c r="R163" s="120">
        <v>1</v>
      </c>
      <c r="S163" s="120">
        <v>0.8</v>
      </c>
      <c r="T163" s="120">
        <v>0</v>
      </c>
      <c r="U163" s="120">
        <v>0.5</v>
      </c>
      <c r="V163" s="121">
        <v>0.67664316544313752</v>
      </c>
    </row>
    <row r="164" spans="1:22" ht="12.6" customHeight="1" x14ac:dyDescent="0.25">
      <c r="A164" s="114">
        <v>161</v>
      </c>
      <c r="B164" s="120">
        <v>0.99360149891489535</v>
      </c>
      <c r="C164" s="120">
        <v>0.98318506369796055</v>
      </c>
      <c r="D164" s="120">
        <v>0.97462840253894034</v>
      </c>
      <c r="E164" s="120">
        <v>0.80468439420053006</v>
      </c>
      <c r="F164" s="120">
        <v>0.4985827016144514</v>
      </c>
      <c r="G164" s="120">
        <v>0.54347034515462511</v>
      </c>
      <c r="H164" s="120">
        <v>0.78390205158177106</v>
      </c>
      <c r="I164" s="120">
        <v>0.49393654305416274</v>
      </c>
      <c r="J164" s="120">
        <v>0.90587349397590367</v>
      </c>
      <c r="K164" s="120">
        <v>0.96892700209742733</v>
      </c>
      <c r="L164" s="120">
        <v>1</v>
      </c>
      <c r="M164" s="120">
        <v>1</v>
      </c>
      <c r="N164" s="120">
        <v>0.75524475524475521</v>
      </c>
      <c r="O164" s="120">
        <v>0.80769230769230771</v>
      </c>
      <c r="P164" s="120">
        <v>0.35897435897435903</v>
      </c>
      <c r="Q164" s="120">
        <v>0.7142857142857143</v>
      </c>
      <c r="R164" s="120">
        <v>0.66666666666666663</v>
      </c>
      <c r="S164" s="120">
        <v>0.6</v>
      </c>
      <c r="T164" s="120">
        <v>0</v>
      </c>
      <c r="U164" s="120">
        <v>0.5</v>
      </c>
      <c r="V164" s="121">
        <v>0.89226781742641603</v>
      </c>
    </row>
    <row r="165" spans="1:22" ht="12.6" customHeight="1" x14ac:dyDescent="0.25">
      <c r="A165" s="114">
        <v>162</v>
      </c>
      <c r="B165" s="120">
        <v>0.84966569355282962</v>
      </c>
      <c r="C165" s="120">
        <v>0.95450441495618166</v>
      </c>
      <c r="D165" s="120">
        <v>0.99646380269304913</v>
      </c>
      <c r="E165" s="120">
        <v>0.99333352089176707</v>
      </c>
      <c r="F165" s="120">
        <v>0.8063943695359308</v>
      </c>
      <c r="G165" s="120">
        <v>0.92611692578667471</v>
      </c>
      <c r="H165" s="120">
        <v>0.75452951490356523</v>
      </c>
      <c r="I165" s="120">
        <v>0.57289588222523169</v>
      </c>
      <c r="J165" s="120">
        <v>0.35974467819464384</v>
      </c>
      <c r="K165" s="120">
        <v>0.78899070174312758</v>
      </c>
      <c r="L165" s="120">
        <v>0.80769230769230771</v>
      </c>
      <c r="M165" s="120">
        <v>0.37062937062937068</v>
      </c>
      <c r="N165" s="120">
        <v>1</v>
      </c>
      <c r="O165" s="120">
        <v>0.90384615384615385</v>
      </c>
      <c r="P165" s="120">
        <v>0.74358974358974361</v>
      </c>
      <c r="Q165" s="120">
        <v>0.8571428571428571</v>
      </c>
      <c r="R165" s="120">
        <v>0.66666666666666663</v>
      </c>
      <c r="S165" s="120">
        <v>0.7</v>
      </c>
      <c r="T165" s="120">
        <v>0</v>
      </c>
      <c r="U165" s="120">
        <v>0.5</v>
      </c>
      <c r="V165" s="121">
        <v>0.93229095468549328</v>
      </c>
    </row>
    <row r="166" spans="1:22" ht="12.6" customHeight="1" x14ac:dyDescent="0.25">
      <c r="A166" s="114">
        <v>163</v>
      </c>
      <c r="B166" s="120">
        <v>0.54213280931979269</v>
      </c>
      <c r="C166" s="120">
        <v>0.83079866805824765</v>
      </c>
      <c r="D166" s="120">
        <v>0.94846375719232867</v>
      </c>
      <c r="E166" s="120">
        <v>0.97214787840831396</v>
      </c>
      <c r="F166" s="120">
        <v>0.9802083211608158</v>
      </c>
      <c r="G166" s="120">
        <v>0.98493626790976541</v>
      </c>
      <c r="H166" s="120">
        <v>0.94966843501326259</v>
      </c>
      <c r="I166" s="120">
        <v>0.40212078840447857</v>
      </c>
      <c r="J166" s="120">
        <v>0.43892165163243652</v>
      </c>
      <c r="K166" s="120">
        <v>0.51421294122812644</v>
      </c>
      <c r="L166" s="120">
        <v>0.33653846153846162</v>
      </c>
      <c r="M166" s="120">
        <v>0.85524475524475518</v>
      </c>
      <c r="N166" s="120">
        <v>0.27622377622377631</v>
      </c>
      <c r="O166" s="120">
        <v>0.92038461538461536</v>
      </c>
      <c r="P166" s="120">
        <v>1</v>
      </c>
      <c r="Q166" s="120">
        <v>0.5714285714285714</v>
      </c>
      <c r="R166" s="120">
        <v>1</v>
      </c>
      <c r="S166" s="120">
        <v>0.8</v>
      </c>
      <c r="T166" s="120">
        <v>0</v>
      </c>
      <c r="U166" s="120">
        <v>0.5</v>
      </c>
      <c r="V166" s="121">
        <v>0.70656046054429777</v>
      </c>
    </row>
    <row r="167" spans="1:22" ht="12.6" customHeight="1" x14ac:dyDescent="0.25">
      <c r="A167" s="114">
        <v>164</v>
      </c>
      <c r="B167" s="120">
        <v>0.99159734618612771</v>
      </c>
      <c r="C167" s="120">
        <v>0.98125714427712341</v>
      </c>
      <c r="D167" s="120">
        <v>0.9716008736138354</v>
      </c>
      <c r="E167" s="120">
        <v>0.79572807125915734</v>
      </c>
      <c r="F167" s="120">
        <v>0.47873541175940321</v>
      </c>
      <c r="G167" s="120">
        <v>0.52749180723503708</v>
      </c>
      <c r="H167" s="120">
        <v>0.776338623387133</v>
      </c>
      <c r="I167" s="120">
        <v>0.47621979902198974</v>
      </c>
      <c r="J167" s="120">
        <v>0.90250396014108247</v>
      </c>
      <c r="K167" s="120">
        <v>0.96725725064763546</v>
      </c>
      <c r="L167" s="120">
        <v>1</v>
      </c>
      <c r="M167" s="120">
        <v>1</v>
      </c>
      <c r="N167" s="120">
        <v>0.74667832167832182</v>
      </c>
      <c r="O167" s="120">
        <v>0.8009615384615385</v>
      </c>
      <c r="P167" s="120">
        <v>0.33653846153846162</v>
      </c>
      <c r="Q167" s="120">
        <v>0.5714285714285714</v>
      </c>
      <c r="R167" s="120">
        <v>0.83333333333333337</v>
      </c>
      <c r="S167" s="120">
        <v>0.6</v>
      </c>
      <c r="T167" s="120">
        <v>0</v>
      </c>
      <c r="U167" s="120">
        <v>0.5</v>
      </c>
      <c r="V167" s="121">
        <v>0.79170968506298467</v>
      </c>
    </row>
    <row r="168" spans="1:22" ht="12.6" customHeight="1" x14ac:dyDescent="0.25">
      <c r="A168" s="114">
        <v>165</v>
      </c>
      <c r="B168" s="120">
        <v>0.38760535182818373</v>
      </c>
      <c r="C168" s="120">
        <v>0.36077729735102632</v>
      </c>
      <c r="D168" s="120">
        <v>0.72026552637904284</v>
      </c>
      <c r="E168" s="120">
        <v>0.87462493409971342</v>
      </c>
      <c r="F168" s="120">
        <v>0.92026736691334443</v>
      </c>
      <c r="G168" s="120">
        <v>0.98348745046235131</v>
      </c>
      <c r="H168" s="120">
        <v>0.99415546464056115</v>
      </c>
      <c r="I168" s="120">
        <v>0.64229222450815182</v>
      </c>
      <c r="J168" s="120">
        <v>0.2178974967226418</v>
      </c>
      <c r="K168" s="120">
        <v>0.28096407353492497</v>
      </c>
      <c r="L168" s="120">
        <v>0</v>
      </c>
      <c r="M168" s="120">
        <v>1.8181818181818167E-2</v>
      </c>
      <c r="N168" s="120">
        <v>0</v>
      </c>
      <c r="O168" s="120">
        <v>0.9</v>
      </c>
      <c r="P168" s="120">
        <v>1</v>
      </c>
      <c r="Q168" s="120">
        <v>0</v>
      </c>
      <c r="R168" s="120">
        <v>1</v>
      </c>
      <c r="S168" s="120">
        <v>0.5</v>
      </c>
      <c r="T168" s="120">
        <v>0.5</v>
      </c>
      <c r="U168" s="120">
        <v>0.5</v>
      </c>
      <c r="V168" s="121">
        <v>0.2803606776329029</v>
      </c>
    </row>
    <row r="169" spans="1:22" ht="12.6" customHeight="1" x14ac:dyDescent="0.25">
      <c r="A169" s="114">
        <v>166</v>
      </c>
      <c r="B169" s="120">
        <v>0.23819730458571434</v>
      </c>
      <c r="C169" s="120">
        <v>0.32882809005516617</v>
      </c>
      <c r="D169" s="120">
        <v>0.72404604277265572</v>
      </c>
      <c r="E169" s="120">
        <v>0.85129715004960105</v>
      </c>
      <c r="F169" s="120">
        <v>0.89142559517350639</v>
      </c>
      <c r="G169" s="120">
        <v>1</v>
      </c>
      <c r="H169" s="120">
        <v>0.99988310929281121</v>
      </c>
      <c r="I169" s="120">
        <v>0.7261571226234661</v>
      </c>
      <c r="J169" s="120">
        <v>0.36686512890942002</v>
      </c>
      <c r="K169" s="120">
        <v>0.453388814396255</v>
      </c>
      <c r="L169" s="120">
        <v>3.000000000000011E-2</v>
      </c>
      <c r="M169" s="120">
        <v>9.0909090909090953E-2</v>
      </c>
      <c r="N169" s="120">
        <v>0.67272727272727273</v>
      </c>
      <c r="O169" s="120">
        <v>0.9</v>
      </c>
      <c r="P169" s="120">
        <v>0.87</v>
      </c>
      <c r="Q169" s="120">
        <v>0</v>
      </c>
      <c r="R169" s="120">
        <v>1</v>
      </c>
      <c r="S169" s="120">
        <v>0.5</v>
      </c>
      <c r="T169" s="120">
        <v>0.5</v>
      </c>
      <c r="U169" s="120">
        <v>0.5</v>
      </c>
      <c r="V169" s="121">
        <v>0.29472237814839308</v>
      </c>
    </row>
    <row r="170" spans="1:22" ht="12.6" customHeight="1" x14ac:dyDescent="0.25">
      <c r="A170" s="114">
        <v>167</v>
      </c>
      <c r="B170" s="120">
        <v>0.28408126055752675</v>
      </c>
      <c r="C170" s="120">
        <v>0.72556035982307043</v>
      </c>
      <c r="D170" s="120">
        <v>0.89131460484107894</v>
      </c>
      <c r="E170" s="120">
        <v>0.92729134226193022</v>
      </c>
      <c r="F170" s="120">
        <v>0.93686928969812711</v>
      </c>
      <c r="G170" s="120">
        <v>0.98365257595772793</v>
      </c>
      <c r="H170" s="120">
        <v>0.92413793103448283</v>
      </c>
      <c r="I170" s="120">
        <v>9.8783173260826779E-2</v>
      </c>
      <c r="J170" s="120">
        <v>0.15322819776515398</v>
      </c>
      <c r="K170" s="120">
        <v>0.25936158499309286</v>
      </c>
      <c r="L170" s="120">
        <v>0</v>
      </c>
      <c r="M170" s="120">
        <v>0.81818181818181823</v>
      </c>
      <c r="N170" s="120">
        <v>4.5454545454545477E-2</v>
      </c>
      <c r="O170" s="120">
        <v>0.9</v>
      </c>
      <c r="P170" s="120">
        <v>1</v>
      </c>
      <c r="Q170" s="120">
        <v>0</v>
      </c>
      <c r="R170" s="120">
        <v>1</v>
      </c>
      <c r="S170" s="120">
        <v>0.4</v>
      </c>
      <c r="T170" s="120">
        <v>0.5</v>
      </c>
      <c r="U170" s="120">
        <v>0.5</v>
      </c>
      <c r="V170" s="121">
        <v>0.33434528403487951</v>
      </c>
    </row>
    <row r="171" spans="1:22" ht="12.6" customHeight="1" x14ac:dyDescent="0.25">
      <c r="A171" s="114">
        <v>168</v>
      </c>
      <c r="B171" s="120">
        <v>0.95579407632863345</v>
      </c>
      <c r="C171" s="120">
        <v>0.97626329456786431</v>
      </c>
      <c r="D171" s="120">
        <v>0.99786047698603231</v>
      </c>
      <c r="E171" s="120">
        <v>0.93669933445297571</v>
      </c>
      <c r="F171" s="120">
        <v>0.7104552465915559</v>
      </c>
      <c r="G171" s="120">
        <v>0.51390705975002537</v>
      </c>
      <c r="H171" s="120">
        <v>0.63627882929460955</v>
      </c>
      <c r="I171" s="120">
        <v>0.54911503509878323</v>
      </c>
      <c r="J171" s="120">
        <v>0.5791472236094638</v>
      </c>
      <c r="K171" s="120">
        <v>0.90634446444674854</v>
      </c>
      <c r="L171" s="120">
        <v>0.46923076923076934</v>
      </c>
      <c r="M171" s="120">
        <v>0.92762237762237765</v>
      </c>
      <c r="N171" s="120">
        <v>0.91314685314685307</v>
      </c>
      <c r="O171" s="120">
        <v>1</v>
      </c>
      <c r="P171" s="120">
        <v>0.33653846153846162</v>
      </c>
      <c r="Q171" s="120">
        <v>0.8571428571428571</v>
      </c>
      <c r="R171" s="120">
        <v>0.83333333333333337</v>
      </c>
      <c r="S171" s="120">
        <v>0.6</v>
      </c>
      <c r="T171" s="120">
        <v>0</v>
      </c>
      <c r="U171" s="120">
        <v>0.5</v>
      </c>
      <c r="V171" s="121">
        <v>0.76363345427574192</v>
      </c>
    </row>
    <row r="172" spans="1:22" ht="12.6" customHeight="1" x14ac:dyDescent="0.25">
      <c r="A172" s="114">
        <v>169</v>
      </c>
      <c r="B172" s="120">
        <v>0.99821979480921086</v>
      </c>
      <c r="C172" s="120">
        <v>0.99866060334973406</v>
      </c>
      <c r="D172" s="120">
        <v>0.97587509755453405</v>
      </c>
      <c r="E172" s="120">
        <v>0.82180807145487045</v>
      </c>
      <c r="F172" s="120">
        <v>0.35863158088032759</v>
      </c>
      <c r="G172" s="120">
        <v>0.48082162635910991</v>
      </c>
      <c r="H172" s="120">
        <v>0.33653846153846162</v>
      </c>
      <c r="I172" s="120">
        <v>0.44037406825395187</v>
      </c>
      <c r="J172" s="120">
        <v>0.801549624664461</v>
      </c>
      <c r="K172" s="120">
        <v>0.99941780347679821</v>
      </c>
      <c r="L172" s="120">
        <v>1</v>
      </c>
      <c r="M172" s="120">
        <v>0.89867132867132871</v>
      </c>
      <c r="N172" s="120">
        <v>0.74667832167832182</v>
      </c>
      <c r="O172" s="120">
        <v>0.66826923076923073</v>
      </c>
      <c r="P172" s="120">
        <v>0.8009615384615385</v>
      </c>
      <c r="Q172" s="120">
        <v>1</v>
      </c>
      <c r="R172" s="120">
        <v>0.83333333333333337</v>
      </c>
      <c r="S172" s="120">
        <v>0.6</v>
      </c>
      <c r="T172" s="120">
        <v>0</v>
      </c>
      <c r="U172" s="120">
        <v>0.5</v>
      </c>
      <c r="V172" s="121">
        <v>0.76869638113901517</v>
      </c>
    </row>
    <row r="173" spans="1:22" ht="12.6" customHeight="1" x14ac:dyDescent="0.25">
      <c r="A173" s="114">
        <v>170</v>
      </c>
      <c r="B173" s="120">
        <v>0.99388892364617865</v>
      </c>
      <c r="C173" s="120">
        <v>0.99617439491078974</v>
      </c>
      <c r="D173" s="120">
        <v>0.96469045167378353</v>
      </c>
      <c r="E173" s="120">
        <v>0.83747506186370302</v>
      </c>
      <c r="F173" s="120">
        <v>0.5191875741827997</v>
      </c>
      <c r="G173" s="120">
        <v>0.33653846153846145</v>
      </c>
      <c r="H173" s="120">
        <v>0.51824394191431022</v>
      </c>
      <c r="I173" s="120">
        <v>0.41950864288151191</v>
      </c>
      <c r="J173" s="120">
        <v>0.77974348820151063</v>
      </c>
      <c r="K173" s="120">
        <v>0.92347345454054175</v>
      </c>
      <c r="L173" s="120">
        <v>0.90048076923076925</v>
      </c>
      <c r="M173" s="120">
        <v>0.92762237762237765</v>
      </c>
      <c r="N173" s="120">
        <v>0.67430069930069936</v>
      </c>
      <c r="O173" s="120">
        <v>0.53557692307692317</v>
      </c>
      <c r="P173" s="120">
        <v>0.40288461538461545</v>
      </c>
      <c r="Q173" s="120">
        <v>0.8571428571428571</v>
      </c>
      <c r="R173" s="120">
        <v>0.66666666666666663</v>
      </c>
      <c r="S173" s="120">
        <v>0.6</v>
      </c>
      <c r="T173" s="120">
        <v>0</v>
      </c>
      <c r="U173" s="120">
        <v>0.5</v>
      </c>
      <c r="V173" s="121">
        <v>0.86074959683489283</v>
      </c>
    </row>
    <row r="174" spans="1:22" ht="12.6" customHeight="1" x14ac:dyDescent="0.25">
      <c r="A174" s="114">
        <v>171</v>
      </c>
      <c r="B174" s="120">
        <v>0.98080957492015075</v>
      </c>
      <c r="C174" s="120">
        <v>0.97557485545781364</v>
      </c>
      <c r="D174" s="120">
        <v>0.94530640284161882</v>
      </c>
      <c r="E174" s="120">
        <v>0.75951746923328156</v>
      </c>
      <c r="F174" s="120">
        <v>0.35898131469866962</v>
      </c>
      <c r="G174" s="120">
        <v>0.43926133861734912</v>
      </c>
      <c r="H174" s="120">
        <v>0.72734867898514888</v>
      </c>
      <c r="I174" s="120">
        <v>0.39226508627373946</v>
      </c>
      <c r="J174" s="120">
        <v>0.88643856514139463</v>
      </c>
      <c r="K174" s="120">
        <v>0.96132762761038515</v>
      </c>
      <c r="L174" s="120">
        <v>1</v>
      </c>
      <c r="M174" s="120">
        <v>0.82517482517482521</v>
      </c>
      <c r="N174" s="120">
        <v>1</v>
      </c>
      <c r="O174" s="120">
        <v>0.19871794871794879</v>
      </c>
      <c r="P174" s="120">
        <v>0.39903846153846162</v>
      </c>
      <c r="Q174" s="120">
        <v>0</v>
      </c>
      <c r="R174" s="120">
        <v>1</v>
      </c>
      <c r="S174" s="120">
        <v>0.2</v>
      </c>
      <c r="T174" s="120">
        <v>1</v>
      </c>
      <c r="U174" s="120">
        <v>0.5</v>
      </c>
      <c r="V174" s="121">
        <v>0.472024876206105</v>
      </c>
    </row>
    <row r="175" spans="1:22" ht="12.6" customHeight="1" x14ac:dyDescent="0.25">
      <c r="A175" s="114">
        <v>172</v>
      </c>
      <c r="B175" s="120">
        <v>0.45636100383747563</v>
      </c>
      <c r="C175" s="120">
        <v>0.45339549889833175</v>
      </c>
      <c r="D175" s="120">
        <v>0.74846632897218823</v>
      </c>
      <c r="E175" s="120">
        <v>0.88875695240378572</v>
      </c>
      <c r="F175" s="120">
        <v>0.90387536788825884</v>
      </c>
      <c r="G175" s="120">
        <v>1</v>
      </c>
      <c r="H175" s="120">
        <v>1</v>
      </c>
      <c r="I175" s="120">
        <v>0.82437685444601816</v>
      </c>
      <c r="J175" s="120">
        <v>0.53358609307697114</v>
      </c>
      <c r="K175" s="120">
        <v>0.61597827592146637</v>
      </c>
      <c r="L175" s="120">
        <v>0.19871794871794879</v>
      </c>
      <c r="M175" s="120">
        <v>0.13461538461538466</v>
      </c>
      <c r="N175" s="120">
        <v>0.91258741258741261</v>
      </c>
      <c r="O175" s="120">
        <v>0.91987179487179493</v>
      </c>
      <c r="P175" s="120">
        <v>0.83974358974358976</v>
      </c>
      <c r="Q175" s="120">
        <v>0.8571428571428571</v>
      </c>
      <c r="R175" s="120">
        <v>0.33333333333333331</v>
      </c>
      <c r="S175" s="120">
        <v>0.6</v>
      </c>
      <c r="T175" s="120">
        <v>1</v>
      </c>
      <c r="U175" s="120">
        <v>0.5</v>
      </c>
      <c r="V175" s="121">
        <v>0.77303889153162486</v>
      </c>
    </row>
    <row r="176" spans="1:22" ht="12.6" customHeight="1" x14ac:dyDescent="0.25">
      <c r="A176" s="114">
        <v>173</v>
      </c>
      <c r="B176" s="120">
        <v>0.38067079854106051</v>
      </c>
      <c r="C176" s="120">
        <v>0.42057324022994214</v>
      </c>
      <c r="D176" s="120">
        <v>0.71038420412810244</v>
      </c>
      <c r="E176" s="120">
        <v>0.87816856528807141</v>
      </c>
      <c r="F176" s="120">
        <v>0.94174928676002923</v>
      </c>
      <c r="G176" s="120">
        <v>1</v>
      </c>
      <c r="H176" s="120">
        <v>1</v>
      </c>
      <c r="I176" s="120">
        <v>0.9692756417546291</v>
      </c>
      <c r="J176" s="120">
        <v>0.58906220737873771</v>
      </c>
      <c r="K176" s="120">
        <v>0.51560320457178366</v>
      </c>
      <c r="L176" s="120">
        <v>0.19871794871794879</v>
      </c>
      <c r="M176" s="120">
        <v>0.12587412587412591</v>
      </c>
      <c r="N176" s="120">
        <v>0.56293706293706292</v>
      </c>
      <c r="O176" s="120">
        <v>0.83974358974358976</v>
      </c>
      <c r="P176" s="120">
        <v>0.95993589743589747</v>
      </c>
      <c r="Q176" s="120">
        <v>0.8571428571428571</v>
      </c>
      <c r="R176" s="120">
        <v>0.16666666666666666</v>
      </c>
      <c r="S176" s="120">
        <v>0.6</v>
      </c>
      <c r="T176" s="120">
        <v>1</v>
      </c>
      <c r="U176" s="120">
        <v>0.5</v>
      </c>
      <c r="V176" s="121">
        <v>0.71959799750644216</v>
      </c>
    </row>
    <row r="177" spans="1:22" ht="12.6" customHeight="1" x14ac:dyDescent="0.25">
      <c r="A177" s="114">
        <v>174</v>
      </c>
      <c r="B177" s="120">
        <v>0.99285876497147685</v>
      </c>
      <c r="C177" s="120">
        <v>0.98635815814323335</v>
      </c>
      <c r="D177" s="120">
        <v>0.96522792893578768</v>
      </c>
      <c r="E177" s="120">
        <v>0.8113001102109666</v>
      </c>
      <c r="F177" s="120">
        <v>0.48052800625013559</v>
      </c>
      <c r="G177" s="120">
        <v>0.5357083883751651</v>
      </c>
      <c r="H177" s="120">
        <v>0.7742447061997032</v>
      </c>
      <c r="I177" s="120">
        <v>0.4968177189409369</v>
      </c>
      <c r="J177" s="120">
        <v>0.90634022488919408</v>
      </c>
      <c r="K177" s="120">
        <v>0.97084035571827598</v>
      </c>
      <c r="L177" s="120">
        <v>1</v>
      </c>
      <c r="M177" s="120">
        <v>0.85524475524475518</v>
      </c>
      <c r="N177" s="120">
        <v>1</v>
      </c>
      <c r="O177" s="120">
        <v>0.33653846153846162</v>
      </c>
      <c r="P177" s="120">
        <v>0.50240384615384626</v>
      </c>
      <c r="Q177" s="120">
        <v>0.8571428571428571</v>
      </c>
      <c r="R177" s="120">
        <v>1</v>
      </c>
      <c r="S177" s="120">
        <v>0.6</v>
      </c>
      <c r="T177" s="120">
        <v>0</v>
      </c>
      <c r="U177" s="120">
        <v>0.5</v>
      </c>
      <c r="V177" s="121">
        <v>0.64212320955718338</v>
      </c>
    </row>
    <row r="178" spans="1:22" ht="12.6" customHeight="1" x14ac:dyDescent="0.25">
      <c r="A178" s="114">
        <v>175</v>
      </c>
      <c r="B178" s="120">
        <v>0.84262378763638957</v>
      </c>
      <c r="C178" s="120">
        <v>0.95157267282938229</v>
      </c>
      <c r="D178" s="120">
        <v>0.99420051277333821</v>
      </c>
      <c r="E178" s="120">
        <v>0.99097991738458746</v>
      </c>
      <c r="F178" s="120">
        <v>0.79732048805813427</v>
      </c>
      <c r="G178" s="120">
        <v>0.92353101818920846</v>
      </c>
      <c r="H178" s="120">
        <v>0.74593804792518992</v>
      </c>
      <c r="I178" s="120">
        <v>0.55794271506404625</v>
      </c>
      <c r="J178" s="120">
        <v>0.33726063580747861</v>
      </c>
      <c r="K178" s="120">
        <v>0.78102317978093527</v>
      </c>
      <c r="L178" s="120">
        <v>0.8009615384615385</v>
      </c>
      <c r="M178" s="120">
        <v>0.34860139860139866</v>
      </c>
      <c r="N178" s="120">
        <v>1</v>
      </c>
      <c r="O178" s="120">
        <v>0.90048076923076925</v>
      </c>
      <c r="P178" s="120">
        <v>0.73461538461538456</v>
      </c>
      <c r="Q178" s="120">
        <v>0.8571428571428571</v>
      </c>
      <c r="R178" s="120">
        <v>0.83333333333333337</v>
      </c>
      <c r="S178" s="120">
        <v>0.7</v>
      </c>
      <c r="T178" s="120">
        <v>0</v>
      </c>
      <c r="U178" s="120">
        <v>0.5</v>
      </c>
      <c r="V178" s="121">
        <v>0.83773629291092344</v>
      </c>
    </row>
    <row r="179" spans="1:22" ht="12.6" customHeight="1" x14ac:dyDescent="0.25">
      <c r="A179" s="114">
        <v>176</v>
      </c>
      <c r="B179" s="120">
        <v>0.53538421881817444</v>
      </c>
      <c r="C179" s="120">
        <v>0.56938242383579341</v>
      </c>
      <c r="D179" s="120">
        <v>0.78420046826176371</v>
      </c>
      <c r="E179" s="120">
        <v>0.91473389739493571</v>
      </c>
      <c r="F179" s="120">
        <v>0.94703452432027269</v>
      </c>
      <c r="G179" s="120">
        <v>1</v>
      </c>
      <c r="H179" s="120">
        <v>1</v>
      </c>
      <c r="I179" s="120">
        <v>0.96936610253600342</v>
      </c>
      <c r="J179" s="120">
        <v>0.64658471970784692</v>
      </c>
      <c r="K179" s="120">
        <v>0.60982067164960463</v>
      </c>
      <c r="L179" s="120">
        <v>0.33653846153846162</v>
      </c>
      <c r="M179" s="120">
        <v>0.27622377622377631</v>
      </c>
      <c r="N179" s="120">
        <v>0.92762237762237765</v>
      </c>
      <c r="O179" s="120">
        <v>1</v>
      </c>
      <c r="P179" s="120">
        <v>0.85403846153846152</v>
      </c>
      <c r="Q179" s="120">
        <v>0.8571428571428571</v>
      </c>
      <c r="R179" s="120">
        <v>0.66666666666666663</v>
      </c>
      <c r="S179" s="120">
        <v>0.9</v>
      </c>
      <c r="T179" s="120">
        <v>0</v>
      </c>
      <c r="U179" s="120">
        <v>0.5</v>
      </c>
      <c r="V179" s="121">
        <v>0.88376290075886221</v>
      </c>
    </row>
    <row r="180" spans="1:22" ht="12.6" customHeight="1" x14ac:dyDescent="0.25">
      <c r="A180" s="114">
        <v>177</v>
      </c>
      <c r="B180" s="120">
        <v>0.20882534082682444</v>
      </c>
      <c r="C180" s="120">
        <v>0.4216604128356774</v>
      </c>
      <c r="D180" s="120">
        <v>0.43957454847953409</v>
      </c>
      <c r="E180" s="120">
        <v>0.68574278644148234</v>
      </c>
      <c r="F180" s="120">
        <v>0.88556442364033672</v>
      </c>
      <c r="G180" s="120">
        <v>1</v>
      </c>
      <c r="H180" s="120">
        <v>1</v>
      </c>
      <c r="I180" s="120">
        <v>0.9978677101533181</v>
      </c>
      <c r="J180" s="120">
        <v>0.81998915350521262</v>
      </c>
      <c r="K180" s="120">
        <v>0.48889984699926026</v>
      </c>
      <c r="L180" s="120">
        <v>0.19871794871794879</v>
      </c>
      <c r="M180" s="120">
        <v>0.12587412587412591</v>
      </c>
      <c r="N180" s="120">
        <v>0.12587412587412591</v>
      </c>
      <c r="O180" s="120">
        <v>0.25000000000000011</v>
      </c>
      <c r="P180" s="120">
        <v>0.84935897435897445</v>
      </c>
      <c r="Q180" s="120">
        <v>0.14285714285714285</v>
      </c>
      <c r="R180" s="120">
        <v>1</v>
      </c>
      <c r="S180" s="120">
        <v>0.7</v>
      </c>
      <c r="T180" s="120">
        <v>1</v>
      </c>
      <c r="U180" s="120">
        <v>0.5</v>
      </c>
      <c r="V180" s="121">
        <v>0.29861462824683821</v>
      </c>
    </row>
    <row r="181" spans="1:22" ht="12.6" customHeight="1" x14ac:dyDescent="0.25">
      <c r="A181" s="111" t="s">
        <v>47</v>
      </c>
      <c r="B181" s="111" t="s">
        <v>4</v>
      </c>
      <c r="C181" s="111" t="s">
        <v>5</v>
      </c>
      <c r="D181" s="111" t="s">
        <v>9</v>
      </c>
      <c r="E181" s="111" t="s">
        <v>8</v>
      </c>
      <c r="F181" s="111" t="s">
        <v>10</v>
      </c>
      <c r="G181" s="111" t="s">
        <v>11</v>
      </c>
      <c r="H181" s="111" t="s">
        <v>28</v>
      </c>
      <c r="I181" s="111" t="s">
        <v>29</v>
      </c>
      <c r="J181" s="111" t="s">
        <v>30</v>
      </c>
      <c r="K181" s="111" t="s">
        <v>31</v>
      </c>
      <c r="L181" s="111" t="s">
        <v>32</v>
      </c>
      <c r="M181" s="111" t="s">
        <v>33</v>
      </c>
      <c r="N181" s="111" t="s">
        <v>34</v>
      </c>
      <c r="O181" s="111" t="s">
        <v>35</v>
      </c>
      <c r="P181" s="112" t="s">
        <v>36</v>
      </c>
      <c r="Q181" s="112" t="s">
        <v>37</v>
      </c>
      <c r="R181" s="111" t="s">
        <v>38</v>
      </c>
      <c r="S181" s="111" t="s">
        <v>39</v>
      </c>
      <c r="T181" s="111" t="s">
        <v>40</v>
      </c>
      <c r="U181" s="111" t="s">
        <v>41</v>
      </c>
      <c r="V181" s="113" t="s">
        <v>57</v>
      </c>
    </row>
    <row r="182" spans="1:22" ht="12.6" customHeight="1" x14ac:dyDescent="0.25">
      <c r="A182" s="114">
        <v>178</v>
      </c>
      <c r="B182" s="120">
        <v>0.5074474490090245</v>
      </c>
      <c r="C182" s="120">
        <v>0.57409754319699147</v>
      </c>
      <c r="D182" s="120">
        <v>0.71622634828032017</v>
      </c>
      <c r="E182" s="120">
        <v>0.86391055664488958</v>
      </c>
      <c r="F182" s="120">
        <v>0.81529421879147346</v>
      </c>
      <c r="G182" s="120">
        <v>1</v>
      </c>
      <c r="H182" s="120">
        <v>0.99756477693356704</v>
      </c>
      <c r="I182" s="120">
        <v>0.77187729382695625</v>
      </c>
      <c r="J182" s="120">
        <v>0.48128004244959116</v>
      </c>
      <c r="K182" s="120">
        <v>0.60837890143442408</v>
      </c>
      <c r="L182" s="120">
        <v>0.19871794871794879</v>
      </c>
      <c r="M182" s="120">
        <v>0.12587412587412591</v>
      </c>
      <c r="N182" s="120">
        <v>0.97377622377622375</v>
      </c>
      <c r="O182" s="120">
        <v>0.96794871794871795</v>
      </c>
      <c r="P182" s="120">
        <v>0.97596153846153844</v>
      </c>
      <c r="Q182" s="120">
        <v>0.7142857142857143</v>
      </c>
      <c r="R182" s="120">
        <v>0.83333333333333337</v>
      </c>
      <c r="S182" s="120">
        <v>0.6</v>
      </c>
      <c r="T182" s="120">
        <v>1</v>
      </c>
      <c r="U182" s="120">
        <v>0.5</v>
      </c>
      <c r="V182" s="121">
        <v>0.49492811650261204</v>
      </c>
    </row>
    <row r="183" spans="1:22" ht="12.6" customHeight="1" x14ac:dyDescent="0.25">
      <c r="A183" s="114">
        <v>179</v>
      </c>
      <c r="B183" s="120">
        <v>0.40918475377349056</v>
      </c>
      <c r="C183" s="120">
        <v>0.20632258171396387</v>
      </c>
      <c r="D183" s="120">
        <v>0.21086542370567771</v>
      </c>
      <c r="E183" s="120">
        <v>0.21075614997987824</v>
      </c>
      <c r="F183" s="120">
        <v>0.29351055962419059</v>
      </c>
      <c r="G183" s="120">
        <v>0.97975624936490191</v>
      </c>
      <c r="H183" s="120">
        <v>0.98548232402703473</v>
      </c>
      <c r="I183" s="120">
        <v>0.9999676925780806</v>
      </c>
      <c r="J183" s="120">
        <v>0.9994635276858731</v>
      </c>
      <c r="K183" s="120">
        <v>0.98254254805337793</v>
      </c>
      <c r="L183" s="120">
        <v>0.19871794871794879</v>
      </c>
      <c r="M183" s="120">
        <v>0.28321678321678323</v>
      </c>
      <c r="N183" s="120">
        <v>0.12587412587412591</v>
      </c>
      <c r="O183" s="120">
        <v>0.19871794871794879</v>
      </c>
      <c r="P183" s="120">
        <v>0.70432692307692302</v>
      </c>
      <c r="Q183" s="120">
        <v>1</v>
      </c>
      <c r="R183" s="120">
        <v>0.66666666666666663</v>
      </c>
      <c r="S183" s="120">
        <v>0.8</v>
      </c>
      <c r="T183" s="120">
        <v>1</v>
      </c>
      <c r="U183" s="120">
        <v>0.5</v>
      </c>
      <c r="V183" s="121">
        <v>0.63452881926227356</v>
      </c>
    </row>
    <row r="184" spans="1:22" ht="12.6" customHeight="1" x14ac:dyDescent="0.25">
      <c r="A184" s="114">
        <v>180</v>
      </c>
      <c r="B184" s="120">
        <v>0.41365354818213501</v>
      </c>
      <c r="C184" s="120">
        <v>0.75951224259894301</v>
      </c>
      <c r="D184" s="120">
        <v>0.91096448668757735</v>
      </c>
      <c r="E184" s="120">
        <v>0.95117874359498145</v>
      </c>
      <c r="F184" s="120">
        <v>0.9327242344668939</v>
      </c>
      <c r="G184" s="120">
        <v>1</v>
      </c>
      <c r="H184" s="120">
        <v>0.92778626983770185</v>
      </c>
      <c r="I184" s="120">
        <v>0.44056468204327642</v>
      </c>
      <c r="J184" s="120">
        <v>0.53992622042574445</v>
      </c>
      <c r="K184" s="120">
        <v>0.75635561019599629</v>
      </c>
      <c r="L184" s="120">
        <v>0.19871794871794879</v>
      </c>
      <c r="M184" s="120">
        <v>0.21328671328671334</v>
      </c>
      <c r="N184" s="120">
        <v>0.21328671328671334</v>
      </c>
      <c r="O184" s="120">
        <v>0.87980769230769229</v>
      </c>
      <c r="P184" s="120">
        <v>1</v>
      </c>
      <c r="Q184" s="120">
        <v>0</v>
      </c>
      <c r="R184" s="120">
        <v>1</v>
      </c>
      <c r="S184" s="120">
        <v>0.5</v>
      </c>
      <c r="T184" s="120">
        <v>1</v>
      </c>
      <c r="U184" s="120">
        <v>0.5</v>
      </c>
      <c r="V184" s="121">
        <v>0.26044256108599328</v>
      </c>
    </row>
    <row r="185" spans="1:22" ht="12.6" customHeight="1" x14ac:dyDescent="0.25">
      <c r="A185" s="114">
        <v>181</v>
      </c>
      <c r="B185" s="120">
        <v>0.43807957216574833</v>
      </c>
      <c r="C185" s="120">
        <v>0.76440451932475184</v>
      </c>
      <c r="D185" s="120">
        <v>0.90700790228819173</v>
      </c>
      <c r="E185" s="120">
        <v>0.9490763562615363</v>
      </c>
      <c r="F185" s="120">
        <v>0.98358796848889962</v>
      </c>
      <c r="G185" s="120">
        <v>1</v>
      </c>
      <c r="H185" s="120">
        <v>0.91673410361312169</v>
      </c>
      <c r="I185" s="120">
        <v>0.44524925822159273</v>
      </c>
      <c r="J185" s="120">
        <v>0.56674983613209318</v>
      </c>
      <c r="K185" s="120">
        <v>0.20202346011341635</v>
      </c>
      <c r="L185" s="120">
        <v>0.22275641025641033</v>
      </c>
      <c r="M185" s="120">
        <v>0.95629370629370625</v>
      </c>
      <c r="N185" s="120">
        <v>0.73776223776223782</v>
      </c>
      <c r="O185" s="120">
        <v>0.95993589743589747</v>
      </c>
      <c r="P185" s="120">
        <v>0.75961538461538469</v>
      </c>
      <c r="Q185" s="120">
        <v>0.8571428571428571</v>
      </c>
      <c r="R185" s="120">
        <v>0.83333333333333337</v>
      </c>
      <c r="S185" s="120">
        <v>0.5</v>
      </c>
      <c r="T185" s="120">
        <v>1</v>
      </c>
      <c r="U185" s="120">
        <v>0.5</v>
      </c>
      <c r="V185" s="121">
        <v>0.52655640072159782</v>
      </c>
    </row>
    <row r="186" spans="1:22" ht="12.6" customHeight="1" x14ac:dyDescent="0.25">
      <c r="A186" s="114">
        <v>182</v>
      </c>
      <c r="B186" s="120">
        <v>0.75353583201233054</v>
      </c>
      <c r="C186" s="120">
        <v>0.93113020393287282</v>
      </c>
      <c r="D186" s="120">
        <v>0.97581537785875583</v>
      </c>
      <c r="E186" s="120">
        <v>0.98485516615434676</v>
      </c>
      <c r="F186" s="120">
        <v>0.86266270134735168</v>
      </c>
      <c r="G186" s="120">
        <v>0.95660163262541065</v>
      </c>
      <c r="H186" s="120">
        <v>0.63097004300978576</v>
      </c>
      <c r="I186" s="120">
        <v>0.19874362897639752</v>
      </c>
      <c r="J186" s="120">
        <v>0.38191073881016296</v>
      </c>
      <c r="K186" s="120">
        <v>0.66917389733076182</v>
      </c>
      <c r="L186" s="120">
        <v>0.67948717948717952</v>
      </c>
      <c r="M186" s="120">
        <v>0.82517482517482521</v>
      </c>
      <c r="N186" s="120">
        <v>0.95629370629370625</v>
      </c>
      <c r="O186" s="120">
        <v>0.89583333333333337</v>
      </c>
      <c r="P186" s="120">
        <v>0.75961538461538469</v>
      </c>
      <c r="Q186" s="120">
        <v>0.7142857142857143</v>
      </c>
      <c r="R186" s="120">
        <v>0.66666666666666663</v>
      </c>
      <c r="S186" s="120">
        <v>0.4</v>
      </c>
      <c r="T186" s="120">
        <v>1</v>
      </c>
      <c r="U186" s="120">
        <v>0.5</v>
      </c>
      <c r="V186" s="121">
        <v>0.54945964101810474</v>
      </c>
    </row>
    <row r="187" spans="1:22" ht="12.6" customHeight="1" x14ac:dyDescent="0.25">
      <c r="A187" s="114">
        <v>183</v>
      </c>
      <c r="B187" s="120">
        <v>4.0417807901966092E-2</v>
      </c>
      <c r="C187" s="120">
        <v>0.29833880025843645</v>
      </c>
      <c r="D187" s="120">
        <v>0.31526361238133965</v>
      </c>
      <c r="E187" s="120">
        <v>0.61077547665325627</v>
      </c>
      <c r="F187" s="120">
        <v>0.84954768315952367</v>
      </c>
      <c r="G187" s="120">
        <v>1</v>
      </c>
      <c r="H187" s="120">
        <v>1</v>
      </c>
      <c r="I187" s="120">
        <v>0.9974154062464462</v>
      </c>
      <c r="J187" s="120">
        <v>0.78355780635495353</v>
      </c>
      <c r="K187" s="120">
        <v>0.38335297912367389</v>
      </c>
      <c r="L187" s="120">
        <v>0.12660256410256418</v>
      </c>
      <c r="M187" s="120">
        <v>3.8461538461538512E-2</v>
      </c>
      <c r="N187" s="120">
        <v>8.2167832167832217E-2</v>
      </c>
      <c r="O187" s="120">
        <v>0.10000000000000013</v>
      </c>
      <c r="P187" s="120">
        <v>0.81923076923076921</v>
      </c>
      <c r="Q187" s="120">
        <v>0</v>
      </c>
      <c r="R187" s="120">
        <v>1</v>
      </c>
      <c r="S187" s="120">
        <v>0.6</v>
      </c>
      <c r="T187" s="120">
        <v>0.5</v>
      </c>
      <c r="U187" s="120">
        <v>0.5</v>
      </c>
      <c r="V187" s="121">
        <v>0.31921809244754096</v>
      </c>
    </row>
    <row r="188" spans="1:22" ht="12.6" customHeight="1" x14ac:dyDescent="0.25">
      <c r="A188" s="114">
        <v>184</v>
      </c>
      <c r="B188" s="120">
        <v>0.39876433772060604</v>
      </c>
      <c r="C188" s="120">
        <v>0.48126335669201331</v>
      </c>
      <c r="D188" s="120">
        <v>0.64724577214228285</v>
      </c>
      <c r="E188" s="120">
        <v>0.82457680089734475</v>
      </c>
      <c r="F188" s="120">
        <v>0.76522343734088782</v>
      </c>
      <c r="G188" s="120">
        <v>1</v>
      </c>
      <c r="H188" s="120">
        <v>0.99707773232028052</v>
      </c>
      <c r="I188" s="120">
        <v>0.72622690665481193</v>
      </c>
      <c r="J188" s="120">
        <v>0.37710687308820784</v>
      </c>
      <c r="K188" s="120">
        <v>0.52672784444587051</v>
      </c>
      <c r="L188" s="120">
        <v>0.13461538461538469</v>
      </c>
      <c r="M188" s="120">
        <v>3.8461538461538512E-2</v>
      </c>
      <c r="N188" s="120">
        <v>0.93881118881118886</v>
      </c>
      <c r="O188" s="120">
        <v>0.99134615384615388</v>
      </c>
      <c r="P188" s="120">
        <v>0.96794871794871795</v>
      </c>
      <c r="Q188" s="120">
        <v>0.2857142857142857</v>
      </c>
      <c r="R188" s="120">
        <v>0.83333333333333337</v>
      </c>
      <c r="S188" s="120">
        <v>0.5</v>
      </c>
      <c r="T188" s="120">
        <v>0.5</v>
      </c>
      <c r="U188" s="120">
        <v>0.5</v>
      </c>
      <c r="V188" s="121">
        <v>0.28138266649994254</v>
      </c>
    </row>
    <row r="189" spans="1:22" ht="12.6" customHeight="1" x14ac:dyDescent="0.25">
      <c r="A189" s="114">
        <v>185</v>
      </c>
      <c r="B189" s="120">
        <v>0.28084910343796538</v>
      </c>
      <c r="C189" s="120">
        <v>3.9933402912380171E-2</v>
      </c>
      <c r="D189" s="120">
        <v>4.0812662652711891E-2</v>
      </c>
      <c r="E189" s="120">
        <v>4.079151289933125E-2</v>
      </c>
      <c r="F189" s="120">
        <v>0.13908304634014829</v>
      </c>
      <c r="G189" s="120">
        <v>0.97570749923788236</v>
      </c>
      <c r="H189" s="120">
        <v>0.98257878883244165</v>
      </c>
      <c r="I189" s="120">
        <v>0.9999353851561612</v>
      </c>
      <c r="J189" s="120">
        <v>0.99892705537174609</v>
      </c>
      <c r="K189" s="120">
        <v>0.97572422038861506</v>
      </c>
      <c r="L189" s="120">
        <v>0.1426282051282052</v>
      </c>
      <c r="M189" s="120">
        <v>3.8461538461538512E-2</v>
      </c>
      <c r="N189" s="120">
        <v>3.8461538461538512E-2</v>
      </c>
      <c r="O189" s="120">
        <v>3.8461538461538547E-2</v>
      </c>
      <c r="P189" s="120">
        <v>0.64519230769230773</v>
      </c>
      <c r="Q189" s="120">
        <v>0</v>
      </c>
      <c r="R189" s="120">
        <v>1</v>
      </c>
      <c r="S189" s="120">
        <v>0.7</v>
      </c>
      <c r="T189" s="120">
        <v>0.5</v>
      </c>
      <c r="U189" s="120">
        <v>0.5</v>
      </c>
      <c r="V189" s="121">
        <v>0.42839965659371088</v>
      </c>
    </row>
    <row r="190" spans="1:22" ht="12.6" customHeight="1" x14ac:dyDescent="0.25">
      <c r="A190" s="114">
        <v>186</v>
      </c>
      <c r="B190" s="120">
        <v>0.98728424863722075</v>
      </c>
      <c r="C190" s="120">
        <v>0.99043288106952931</v>
      </c>
      <c r="D190" s="120">
        <v>0.95816530213962192</v>
      </c>
      <c r="E190" s="120">
        <v>0.77220824368244079</v>
      </c>
      <c r="F190" s="120">
        <v>0.21176340966266957</v>
      </c>
      <c r="G190" s="120">
        <v>0.37297297869457707</v>
      </c>
      <c r="H190" s="120">
        <v>0.19871794871794879</v>
      </c>
      <c r="I190" s="120">
        <v>0.3240964260237576</v>
      </c>
      <c r="J190" s="120">
        <v>0.75987986921780382</v>
      </c>
      <c r="K190" s="120">
        <v>0.99584145340570185</v>
      </c>
      <c r="L190" s="120">
        <v>1</v>
      </c>
      <c r="M190" s="120">
        <v>0.8776223776223776</v>
      </c>
      <c r="N190" s="120">
        <v>0.69405594405594406</v>
      </c>
      <c r="O190" s="120">
        <v>0.59935897435897445</v>
      </c>
      <c r="P190" s="120">
        <v>0.75961538461538469</v>
      </c>
      <c r="Q190" s="120">
        <v>0.7142857142857143</v>
      </c>
      <c r="R190" s="120">
        <v>0.33333333333333331</v>
      </c>
      <c r="S190" s="120">
        <v>0.3</v>
      </c>
      <c r="T190" s="120">
        <v>1</v>
      </c>
      <c r="U190" s="120">
        <v>0.5</v>
      </c>
      <c r="V190" s="121">
        <v>0.72417064093829175</v>
      </c>
    </row>
    <row r="191" spans="1:22" ht="12.6" customHeight="1" x14ac:dyDescent="0.25">
      <c r="A191" s="114">
        <v>187</v>
      </c>
      <c r="B191" s="120">
        <v>0.98205372790892098</v>
      </c>
      <c r="C191" s="120">
        <v>0.98743021387273666</v>
      </c>
      <c r="D191" s="120">
        <v>0.9446572757135947</v>
      </c>
      <c r="E191" s="120">
        <v>0.79112972968344619</v>
      </c>
      <c r="F191" s="120">
        <v>0.40567161413425434</v>
      </c>
      <c r="G191" s="120">
        <v>0.19871794871794868</v>
      </c>
      <c r="H191" s="120">
        <v>0.41816901197380452</v>
      </c>
      <c r="I191" s="120">
        <v>0.29889663692660795</v>
      </c>
      <c r="J191" s="120">
        <v>0.73354395561520691</v>
      </c>
      <c r="K191" s="120">
        <v>0.90412122522181726</v>
      </c>
      <c r="L191" s="120">
        <v>0.87980769230769229</v>
      </c>
      <c r="M191" s="120">
        <v>0.91258741258741261</v>
      </c>
      <c r="N191" s="120">
        <v>0.60664335664335667</v>
      </c>
      <c r="O191" s="120">
        <v>0.43910256410256415</v>
      </c>
      <c r="P191" s="120">
        <v>0.27884615384615391</v>
      </c>
      <c r="Q191" s="120">
        <v>0.8571428571428571</v>
      </c>
      <c r="R191" s="120">
        <v>0.16666666666666666</v>
      </c>
      <c r="S191" s="120">
        <v>0.3</v>
      </c>
      <c r="T191" s="120">
        <v>1</v>
      </c>
      <c r="U191" s="120">
        <v>0.5</v>
      </c>
      <c r="V191" s="121">
        <v>0.77720129780656899</v>
      </c>
    </row>
    <row r="192" spans="1:22" ht="12.6" customHeight="1" x14ac:dyDescent="0.25">
      <c r="A192" s="114">
        <v>188</v>
      </c>
      <c r="B192" s="120">
        <v>0.51940655222761267</v>
      </c>
      <c r="C192" s="120">
        <v>0.49540695459138873</v>
      </c>
      <c r="D192" s="120">
        <v>0.78800126215042343</v>
      </c>
      <c r="E192" s="120">
        <v>0.91157741127772562</v>
      </c>
      <c r="F192" s="120">
        <v>0.94915713315092631</v>
      </c>
      <c r="G192" s="120">
        <v>0.99827994275649501</v>
      </c>
      <c r="H192" s="120">
        <v>0.99531687871839825</v>
      </c>
      <c r="I192" s="120">
        <v>0.71340086015280124</v>
      </c>
      <c r="J192" s="120">
        <v>0.37374172857232041</v>
      </c>
      <c r="K192" s="120">
        <v>0.42715492929204218</v>
      </c>
      <c r="L192" s="120">
        <v>0.19871794871794879</v>
      </c>
      <c r="M192" s="120">
        <v>0.16958041958041961</v>
      </c>
      <c r="N192" s="120">
        <v>0.12587412587412591</v>
      </c>
      <c r="O192" s="120">
        <v>0.91987179487179493</v>
      </c>
      <c r="P192" s="120">
        <v>1</v>
      </c>
      <c r="Q192" s="120">
        <v>0.2857142857142857</v>
      </c>
      <c r="R192" s="120">
        <v>1</v>
      </c>
      <c r="S192" s="120">
        <v>0.7</v>
      </c>
      <c r="T192" s="120">
        <v>1</v>
      </c>
      <c r="U192" s="120">
        <v>0.5</v>
      </c>
      <c r="V192" s="121">
        <v>0.43700463110441268</v>
      </c>
    </row>
    <row r="193" spans="1:22" ht="12.6" customHeight="1" x14ac:dyDescent="0.25">
      <c r="A193" s="114">
        <v>189</v>
      </c>
      <c r="B193" s="120">
        <v>0.28621165672833876</v>
      </c>
      <c r="C193" s="120">
        <v>0.70376099597435504</v>
      </c>
      <c r="D193" s="120">
        <v>0.88093153823099135</v>
      </c>
      <c r="E193" s="120">
        <v>0.92929862523745521</v>
      </c>
      <c r="F193" s="120">
        <v>0.90613945615139224</v>
      </c>
      <c r="G193" s="120">
        <v>1</v>
      </c>
      <c r="H193" s="120">
        <v>0.9133435238052422</v>
      </c>
      <c r="I193" s="120">
        <v>0.32865177251439626</v>
      </c>
      <c r="J193" s="120">
        <v>0.44748228665959178</v>
      </c>
      <c r="K193" s="120">
        <v>0.70429989495975709</v>
      </c>
      <c r="L193" s="120">
        <v>3.8461538461538547E-2</v>
      </c>
      <c r="M193" s="120">
        <v>0.12587412587412591</v>
      </c>
      <c r="N193" s="120">
        <v>0.12587412587412591</v>
      </c>
      <c r="O193" s="120">
        <v>0.85576923076923084</v>
      </c>
      <c r="P193" s="120">
        <v>1</v>
      </c>
      <c r="Q193" s="120">
        <v>0</v>
      </c>
      <c r="R193" s="120">
        <v>1</v>
      </c>
      <c r="S193" s="120">
        <v>0.3</v>
      </c>
      <c r="T193" s="120">
        <v>0.5</v>
      </c>
      <c r="U193" s="120">
        <v>0.5</v>
      </c>
      <c r="V193" s="121">
        <v>0</v>
      </c>
    </row>
    <row r="194" spans="1:22" ht="12.6" customHeight="1" x14ac:dyDescent="0.25">
      <c r="A194" s="114">
        <v>190</v>
      </c>
      <c r="B194" s="120">
        <v>0.31552288550867469</v>
      </c>
      <c r="C194" s="120">
        <v>0.70963172804532582</v>
      </c>
      <c r="D194" s="120">
        <v>0.87618363695172874</v>
      </c>
      <c r="E194" s="120">
        <v>0.92677576043732113</v>
      </c>
      <c r="F194" s="120">
        <v>0.96717593697779902</v>
      </c>
      <c r="G194" s="120">
        <v>1</v>
      </c>
      <c r="H194" s="120">
        <v>0.90008092433574605</v>
      </c>
      <c r="I194" s="120">
        <v>0.33427326392837575</v>
      </c>
      <c r="J194" s="120">
        <v>0.47967062550721024</v>
      </c>
      <c r="K194" s="120">
        <v>3.9101314860661221E-2</v>
      </c>
      <c r="L194" s="120">
        <v>0.11858974358974367</v>
      </c>
      <c r="M194" s="120">
        <v>0.8951048951048951</v>
      </c>
      <c r="N194" s="120">
        <v>0.65034965034965042</v>
      </c>
      <c r="O194" s="120">
        <v>0.95192307692307698</v>
      </c>
      <c r="P194" s="120">
        <v>0.71153846153846156</v>
      </c>
      <c r="Q194" s="120">
        <v>0.42857142857142855</v>
      </c>
      <c r="R194" s="120">
        <v>0.83333333333333337</v>
      </c>
      <c r="S194" s="120">
        <v>0.3</v>
      </c>
      <c r="T194" s="120">
        <v>0.5</v>
      </c>
      <c r="U194" s="120">
        <v>0.5</v>
      </c>
      <c r="V194" s="121">
        <v>0.31933660756272553</v>
      </c>
    </row>
    <row r="195" spans="1:22" ht="12.6" customHeight="1" x14ac:dyDescent="0.25">
      <c r="A195" s="114">
        <v>191</v>
      </c>
      <c r="B195" s="120">
        <v>0.69407039732457343</v>
      </c>
      <c r="C195" s="120">
        <v>0.9097025495750708</v>
      </c>
      <c r="D195" s="120">
        <v>0.9587526076364058</v>
      </c>
      <c r="E195" s="120">
        <v>0.96971033230869352</v>
      </c>
      <c r="F195" s="120">
        <v>0.82206561640794162</v>
      </c>
      <c r="G195" s="120">
        <v>0.94792195915049293</v>
      </c>
      <c r="H195" s="120">
        <v>0.55716405161174309</v>
      </c>
      <c r="I195" s="120">
        <v>3.8466508834141516E-2</v>
      </c>
      <c r="J195" s="120">
        <v>0.25786370872089398</v>
      </c>
      <c r="K195" s="120">
        <v>0.5996818395214758</v>
      </c>
      <c r="L195" s="120">
        <v>0.61538461538461542</v>
      </c>
      <c r="M195" s="120">
        <v>0.8951048951048951</v>
      </c>
      <c r="N195" s="120">
        <v>0.91258741258741261</v>
      </c>
      <c r="O195" s="120">
        <v>0.87500000000000011</v>
      </c>
      <c r="P195" s="120">
        <v>0.71153846153846156</v>
      </c>
      <c r="Q195" s="120">
        <v>0.2857142857142857</v>
      </c>
      <c r="R195" s="120">
        <v>0.5</v>
      </c>
      <c r="S195" s="120">
        <v>0.4</v>
      </c>
      <c r="T195" s="120">
        <v>0.5</v>
      </c>
      <c r="U195" s="120">
        <v>0.5</v>
      </c>
      <c r="V195" s="121">
        <v>0.34682049591853381</v>
      </c>
    </row>
    <row r="196" spans="1:22" ht="12.6" customHeight="1" x14ac:dyDescent="0.25">
      <c r="A196" s="114">
        <v>192</v>
      </c>
      <c r="B196" s="120">
        <v>0.91308194875186566</v>
      </c>
      <c r="C196" s="120">
        <v>0.94840589433924749</v>
      </c>
      <c r="D196" s="120">
        <v>0.96943538551474673</v>
      </c>
      <c r="E196" s="120">
        <v>0.88104310215125459</v>
      </c>
      <c r="F196" s="120">
        <v>0.55087583698230624</v>
      </c>
      <c r="G196" s="120">
        <v>0.29551747789858762</v>
      </c>
      <c r="H196" s="120">
        <v>0.47286786854291246</v>
      </c>
      <c r="I196" s="120">
        <v>0.34648546941391756</v>
      </c>
      <c r="J196" s="120">
        <v>0.38910434484050199</v>
      </c>
      <c r="K196" s="120">
        <v>0.85679400966640418</v>
      </c>
      <c r="L196" s="120">
        <v>0.23076923076923084</v>
      </c>
      <c r="M196" s="120">
        <v>0.91258741258741261</v>
      </c>
      <c r="N196" s="120">
        <v>0.86888111888111885</v>
      </c>
      <c r="O196" s="120">
        <v>1</v>
      </c>
      <c r="P196" s="120">
        <v>3.8461538461538547E-2</v>
      </c>
      <c r="Q196" s="120">
        <v>0.2857142857142857</v>
      </c>
      <c r="R196" s="120">
        <v>0.33333333333333331</v>
      </c>
      <c r="S196" s="120">
        <v>0.3</v>
      </c>
      <c r="T196" s="120">
        <v>0.5</v>
      </c>
      <c r="U196" s="120">
        <v>0.5</v>
      </c>
      <c r="V196" s="121">
        <v>0.42665464780921525</v>
      </c>
    </row>
    <row r="197" spans="1:22" ht="12.6" customHeight="1" x14ac:dyDescent="0.25">
      <c r="A197" s="114">
        <v>193</v>
      </c>
      <c r="B197" s="120">
        <v>0.97456849727444161</v>
      </c>
      <c r="C197" s="120">
        <v>0.98086576213905874</v>
      </c>
      <c r="D197" s="120">
        <v>0.93757251677344511</v>
      </c>
      <c r="E197" s="120">
        <v>0.71453402534240629</v>
      </c>
      <c r="F197" s="120">
        <v>4.0986466386323146E-2</v>
      </c>
      <c r="G197" s="120">
        <v>0.24756757443349248</v>
      </c>
      <c r="H197" s="120">
        <v>3.8461538461538533E-2</v>
      </c>
      <c r="I197" s="120">
        <v>0.1888898652909736</v>
      </c>
      <c r="J197" s="120">
        <v>0.71142666521006304</v>
      </c>
      <c r="K197" s="120">
        <v>0.9916829068114037</v>
      </c>
      <c r="L197" s="120">
        <v>1</v>
      </c>
      <c r="M197" s="120">
        <v>0.85139860139860135</v>
      </c>
      <c r="N197" s="120">
        <v>0.63286713286713292</v>
      </c>
      <c r="O197" s="120">
        <v>0.51923076923076927</v>
      </c>
      <c r="P197" s="120">
        <v>0.71153846153846156</v>
      </c>
      <c r="Q197" s="120">
        <v>0</v>
      </c>
      <c r="R197" s="120">
        <v>0.16666666666666666</v>
      </c>
      <c r="S197" s="120">
        <v>0.2</v>
      </c>
      <c r="T197" s="120">
        <v>0.5</v>
      </c>
      <c r="U197" s="120">
        <v>0.5</v>
      </c>
      <c r="V197" s="121">
        <v>0.46591734546037</v>
      </c>
    </row>
    <row r="198" spans="1:22" ht="12.6" customHeight="1" x14ac:dyDescent="0.25">
      <c r="A198" s="114">
        <v>194</v>
      </c>
      <c r="B198" s="120">
        <v>0.99482026102634391</v>
      </c>
      <c r="C198" s="120">
        <v>0.98811357951062739</v>
      </c>
      <c r="D198" s="120">
        <v>0.96847096806739652</v>
      </c>
      <c r="E198" s="120">
        <v>0.81972984246314784</v>
      </c>
      <c r="F198" s="120">
        <v>0.50031467696781606</v>
      </c>
      <c r="G198" s="120">
        <v>0.55140907089387925</v>
      </c>
      <c r="H198" s="120">
        <v>0.78187894318811912</v>
      </c>
      <c r="I198" s="120">
        <v>0.51383791495652709</v>
      </c>
      <c r="J198" s="120">
        <v>0.90958002996441734</v>
      </c>
      <c r="K198" s="120">
        <v>0.97238893936374649</v>
      </c>
      <c r="L198" s="120">
        <v>1</v>
      </c>
      <c r="M198" s="120">
        <v>0.8601398601398601</v>
      </c>
      <c r="N198" s="120">
        <v>1</v>
      </c>
      <c r="O198" s="120">
        <v>0.35897435897435903</v>
      </c>
      <c r="P198" s="120">
        <v>0.51923076923076927</v>
      </c>
      <c r="Q198" s="120">
        <v>0.8571428571428571</v>
      </c>
      <c r="R198" s="120">
        <v>1</v>
      </c>
      <c r="S198" s="120">
        <v>0.5</v>
      </c>
      <c r="T198" s="120">
        <v>0</v>
      </c>
      <c r="U198" s="120">
        <v>0.5</v>
      </c>
      <c r="V198" s="121">
        <v>0.69015097426807603</v>
      </c>
    </row>
    <row r="199" spans="1:22" ht="12.6" customHeight="1" x14ac:dyDescent="0.25">
      <c r="A199" s="114">
        <v>195</v>
      </c>
      <c r="B199" s="120">
        <v>0.57526140416020377</v>
      </c>
      <c r="C199" s="120">
        <v>0.57037009426304197</v>
      </c>
      <c r="D199" s="120">
        <v>0.8109989089718519</v>
      </c>
      <c r="E199" s="120">
        <v>0.92312142899955107</v>
      </c>
      <c r="F199" s="120">
        <v>0.93622991951948753</v>
      </c>
      <c r="G199" s="120">
        <v>1</v>
      </c>
      <c r="H199" s="120">
        <v>1</v>
      </c>
      <c r="I199" s="120">
        <v>0.85952732949435007</v>
      </c>
      <c r="J199" s="120">
        <v>0.6272980523128785</v>
      </c>
      <c r="K199" s="120">
        <v>0.69610945801261159</v>
      </c>
      <c r="L199" s="120">
        <v>0.35897435897435903</v>
      </c>
      <c r="M199" s="120">
        <v>0.30769230769230771</v>
      </c>
      <c r="N199" s="120">
        <v>0.93006993006993011</v>
      </c>
      <c r="O199" s="120">
        <v>0.9358974358974359</v>
      </c>
      <c r="P199" s="120">
        <v>0.87179487179487181</v>
      </c>
      <c r="Q199" s="120">
        <v>0.8571428571428571</v>
      </c>
      <c r="R199" s="120">
        <v>0.5</v>
      </c>
      <c r="S199" s="120">
        <v>0.7</v>
      </c>
      <c r="T199" s="120">
        <v>0</v>
      </c>
      <c r="U199" s="120">
        <v>0.5</v>
      </c>
      <c r="V199" s="121">
        <v>0.93096218652849172</v>
      </c>
    </row>
    <row r="200" spans="1:22" ht="12.6" customHeight="1" x14ac:dyDescent="0.25">
      <c r="A200" s="114">
        <v>196</v>
      </c>
      <c r="B200" s="120">
        <v>0.97456849727444161</v>
      </c>
      <c r="C200" s="120">
        <v>0.98086576213905874</v>
      </c>
      <c r="D200" s="120">
        <v>0.93757251677344511</v>
      </c>
      <c r="E200" s="120">
        <v>0.71453402534240629</v>
      </c>
      <c r="F200" s="120">
        <v>4.0986466386323146E-2</v>
      </c>
      <c r="G200" s="120">
        <v>0.24756757443349248</v>
      </c>
      <c r="H200" s="120">
        <v>3.8461538461538533E-2</v>
      </c>
      <c r="I200" s="120">
        <v>0.1888898652909736</v>
      </c>
      <c r="J200" s="120">
        <v>0.71142666521006304</v>
      </c>
      <c r="K200" s="120">
        <v>0.9916829068114037</v>
      </c>
      <c r="L200" s="120">
        <v>1</v>
      </c>
      <c r="M200" s="120">
        <v>0.85139860139860135</v>
      </c>
      <c r="N200" s="120">
        <v>0.63286713286713292</v>
      </c>
      <c r="O200" s="120">
        <v>0.51923076923076927</v>
      </c>
      <c r="P200" s="120">
        <v>0.71153846153846156</v>
      </c>
      <c r="Q200" s="120">
        <v>0</v>
      </c>
      <c r="R200" s="120">
        <v>0.16666666666666666</v>
      </c>
      <c r="S200" s="120">
        <v>0.2</v>
      </c>
      <c r="T200" s="120">
        <v>0.5</v>
      </c>
      <c r="U200" s="120">
        <v>0</v>
      </c>
      <c r="V200" s="121">
        <v>0.54670494173835826</v>
      </c>
    </row>
    <row r="201" spans="1:22" ht="12.6" customHeight="1" x14ac:dyDescent="0.25">
      <c r="A201" s="114">
        <v>197</v>
      </c>
      <c r="B201" s="120">
        <v>0.96829187240048198</v>
      </c>
      <c r="C201" s="120">
        <v>0.97726256150290747</v>
      </c>
      <c r="D201" s="120">
        <v>0.92136288506221231</v>
      </c>
      <c r="E201" s="120">
        <v>0.73723980854361293</v>
      </c>
      <c r="F201" s="120">
        <v>0.27367631175222479</v>
      </c>
      <c r="G201" s="120">
        <v>3.8461538461538478E-2</v>
      </c>
      <c r="H201" s="120">
        <v>0.30180281436856543</v>
      </c>
      <c r="I201" s="120">
        <v>0.15865011837439405</v>
      </c>
      <c r="J201" s="120">
        <v>0.67982356888694673</v>
      </c>
      <c r="K201" s="120">
        <v>0.88161863299074217</v>
      </c>
      <c r="L201" s="120">
        <v>0.85576923076923084</v>
      </c>
      <c r="M201" s="120">
        <v>0.8776223776223776</v>
      </c>
      <c r="N201" s="120">
        <v>0.52797202797202802</v>
      </c>
      <c r="O201" s="120">
        <v>0.32692307692307698</v>
      </c>
      <c r="P201" s="120">
        <v>0.13461538461538469</v>
      </c>
      <c r="Q201" s="120">
        <v>0.42857142857142855</v>
      </c>
      <c r="R201" s="120">
        <v>0</v>
      </c>
      <c r="S201" s="120">
        <v>0.2</v>
      </c>
      <c r="T201" s="120">
        <v>0.5</v>
      </c>
      <c r="U201" s="120">
        <v>0</v>
      </c>
      <c r="V201" s="121">
        <v>0.61095956287584363</v>
      </c>
    </row>
    <row r="202" spans="1:22" ht="12.6" customHeight="1" x14ac:dyDescent="0.25">
      <c r="A202" s="114">
        <v>198</v>
      </c>
      <c r="B202" s="120">
        <v>0.41311526158291195</v>
      </c>
      <c r="C202" s="120">
        <v>0.38683465036528997</v>
      </c>
      <c r="D202" s="120">
        <v>0.73337566878640692</v>
      </c>
      <c r="E202" s="120">
        <v>0.88177702645674805</v>
      </c>
      <c r="F202" s="120">
        <v>0.92585893457223134</v>
      </c>
      <c r="G202" s="120">
        <v>0.98412254852149172</v>
      </c>
      <c r="H202" s="120">
        <v>0.99438025446207801</v>
      </c>
      <c r="I202" s="120">
        <v>0.65605518624582593</v>
      </c>
      <c r="J202" s="120">
        <v>0.2480608964354829</v>
      </c>
      <c r="K202" s="120">
        <v>0.30925907787501222</v>
      </c>
      <c r="L202" s="120">
        <v>3.8461538461538547E-2</v>
      </c>
      <c r="M202" s="120">
        <v>5.5944055944055993E-2</v>
      </c>
      <c r="N202" s="120">
        <v>3.8461538461538512E-2</v>
      </c>
      <c r="O202" s="120">
        <v>0.90384615384615385</v>
      </c>
      <c r="P202" s="120">
        <v>1</v>
      </c>
      <c r="Q202" s="120">
        <v>0</v>
      </c>
      <c r="R202" s="120">
        <v>1</v>
      </c>
      <c r="S202" s="120">
        <v>0.5</v>
      </c>
      <c r="T202" s="120">
        <v>0.5</v>
      </c>
      <c r="U202" s="120">
        <v>0</v>
      </c>
      <c r="V202" s="121">
        <v>0.26093197022558384</v>
      </c>
    </row>
    <row r="203" spans="1:22" ht="12.6" customHeight="1" x14ac:dyDescent="0.25">
      <c r="A203" s="114">
        <v>199</v>
      </c>
      <c r="B203" s="120">
        <v>0.26945367769592221</v>
      </c>
      <c r="C203" s="120">
        <v>0.35611425873465535</v>
      </c>
      <c r="D203" s="120">
        <v>0.73701078070334225</v>
      </c>
      <c r="E203" s="120">
        <v>0.85934646487010158</v>
      </c>
      <c r="F203" s="120">
        <v>0.89812646174546396</v>
      </c>
      <c r="G203" s="120">
        <v>1</v>
      </c>
      <c r="H203" s="120">
        <v>0.99988760508924157</v>
      </c>
      <c r="I203" s="120">
        <v>0.73669451135670494</v>
      </c>
      <c r="J203" s="120">
        <v>0.39129900430738496</v>
      </c>
      <c r="K203" s="120">
        <v>0.47505209793398334</v>
      </c>
      <c r="L203" s="120">
        <v>6.7307692307692457E-2</v>
      </c>
      <c r="M203" s="120">
        <v>0.12587412587412591</v>
      </c>
      <c r="N203" s="120">
        <v>0.68531468531468531</v>
      </c>
      <c r="O203" s="120">
        <v>0.90384615384615385</v>
      </c>
      <c r="P203" s="120">
        <v>0.87500000000000011</v>
      </c>
      <c r="Q203" s="120">
        <v>0.42857142857142855</v>
      </c>
      <c r="R203" s="120">
        <v>0.83333333333333337</v>
      </c>
      <c r="S203" s="120">
        <v>0.5</v>
      </c>
      <c r="T203" s="120">
        <v>0.5</v>
      </c>
      <c r="U203" s="120">
        <v>0</v>
      </c>
      <c r="V203" s="121">
        <v>0.39879807798791983</v>
      </c>
    </row>
    <row r="204" spans="1:22" ht="12.6" customHeight="1" x14ac:dyDescent="0.25">
      <c r="A204" s="114">
        <v>200</v>
      </c>
      <c r="B204" s="120">
        <v>0.31357286613035718</v>
      </c>
      <c r="C204" s="120">
        <v>0.73758759504994775</v>
      </c>
      <c r="D204" s="120">
        <v>0.89784593653836453</v>
      </c>
      <c r="E204" s="120">
        <v>0.93241780353580273</v>
      </c>
      <c r="F204" s="120">
        <v>0.94182232186529158</v>
      </c>
      <c r="G204" s="120">
        <v>0.9842813230362768</v>
      </c>
      <c r="H204" s="120">
        <v>0.92705570291777195</v>
      </c>
      <c r="I204" s="120">
        <v>0.13345032927724421</v>
      </c>
      <c r="J204" s="120">
        <v>0.18587887820712914</v>
      </c>
      <c r="K204" s="120">
        <v>0.28848745427709682</v>
      </c>
      <c r="L204" s="120">
        <v>3.8461538461538547E-2</v>
      </c>
      <c r="M204" s="120">
        <v>0.82517482517482521</v>
      </c>
      <c r="N204" s="120">
        <v>8.2167832167832217E-2</v>
      </c>
      <c r="O204" s="120">
        <v>0.90384615384615385</v>
      </c>
      <c r="P204" s="120">
        <v>1</v>
      </c>
      <c r="Q204" s="120">
        <v>0</v>
      </c>
      <c r="R204" s="120">
        <v>0.83333333333333337</v>
      </c>
      <c r="S204" s="120">
        <v>0.4</v>
      </c>
      <c r="T204" s="120">
        <v>0.5</v>
      </c>
      <c r="U204" s="120">
        <v>0</v>
      </c>
      <c r="V204" s="121">
        <v>0.4351686182544211</v>
      </c>
    </row>
    <row r="205" spans="1:22" ht="12.6" customHeight="1" x14ac:dyDescent="0.25">
      <c r="A205" s="114">
        <v>201</v>
      </c>
      <c r="B205" s="120">
        <v>0.96497074564678487</v>
      </c>
      <c r="C205" s="120">
        <v>0.95564335768599962</v>
      </c>
      <c r="D205" s="120">
        <v>0.93137798932315707</v>
      </c>
      <c r="E205" s="120">
        <v>0.67673692360948867</v>
      </c>
      <c r="F205" s="120">
        <v>0.19160572061025621</v>
      </c>
      <c r="G205" s="120">
        <v>0.31520551773193778</v>
      </c>
      <c r="H205" s="120">
        <v>0.67585307737265654</v>
      </c>
      <c r="I205" s="120">
        <v>0.24084019973740534</v>
      </c>
      <c r="J205" s="120">
        <v>0.85773729633560158</v>
      </c>
      <c r="K205" s="120">
        <v>0.94507340995754474</v>
      </c>
      <c r="L205" s="120">
        <v>1</v>
      </c>
      <c r="M205" s="120">
        <v>0.91258741258741261</v>
      </c>
      <c r="N205" s="120">
        <v>0.65034965034965042</v>
      </c>
      <c r="O205" s="120">
        <v>0.71153846153846156</v>
      </c>
      <c r="P205" s="120">
        <v>3.8461538461538547E-2</v>
      </c>
      <c r="Q205" s="120">
        <v>0.42857142857142855</v>
      </c>
      <c r="R205" s="120">
        <v>0.33333333333333331</v>
      </c>
      <c r="S205" s="120">
        <v>0.2</v>
      </c>
      <c r="T205" s="120">
        <v>0.5</v>
      </c>
      <c r="U205" s="120">
        <v>0</v>
      </c>
      <c r="V205" s="121">
        <v>0.52367026623624058</v>
      </c>
    </row>
    <row r="206" spans="1:22" ht="12.6" customHeight="1" x14ac:dyDescent="0.25">
      <c r="A206" s="114">
        <v>202</v>
      </c>
      <c r="B206" s="120">
        <v>0.75287566920196258</v>
      </c>
      <c r="C206" s="120">
        <v>0.91262238457333122</v>
      </c>
      <c r="D206" s="120">
        <v>0.96413108955432048</v>
      </c>
      <c r="E206" s="120">
        <v>0.95971061364634391</v>
      </c>
      <c r="F206" s="120">
        <v>0.67676749128169511</v>
      </c>
      <c r="G206" s="120">
        <v>0.88917538868001211</v>
      </c>
      <c r="H206" s="120">
        <v>0.6317942723553478</v>
      </c>
      <c r="I206" s="120">
        <v>0.35927920849400885</v>
      </c>
      <c r="J206" s="120">
        <v>3.8544072663711904E-2</v>
      </c>
      <c r="K206" s="120">
        <v>0.67516895942609523</v>
      </c>
      <c r="L206" s="120">
        <v>0.71153846153846156</v>
      </c>
      <c r="M206" s="120">
        <v>0.12587412587412591</v>
      </c>
      <c r="N206" s="120">
        <v>0.91258741258741261</v>
      </c>
      <c r="O206" s="120">
        <v>0.85576923076923084</v>
      </c>
      <c r="P206" s="120">
        <v>0.61538461538461542</v>
      </c>
      <c r="Q206" s="120">
        <v>0.42857142857142855</v>
      </c>
      <c r="R206" s="120">
        <v>0.16666666666666666</v>
      </c>
      <c r="S206" s="120">
        <v>0.3</v>
      </c>
      <c r="T206" s="120">
        <v>0.5</v>
      </c>
      <c r="U206" s="120">
        <v>0</v>
      </c>
      <c r="V206" s="121">
        <v>0.57580137395155906</v>
      </c>
    </row>
    <row r="207" spans="1:22" ht="12.6" customHeight="1" x14ac:dyDescent="0.25">
      <c r="A207" s="114">
        <v>203</v>
      </c>
      <c r="B207" s="120">
        <v>0.30379230018598302</v>
      </c>
      <c r="C207" s="120">
        <v>0.35872347298842</v>
      </c>
      <c r="D207" s="120">
        <v>0.65978319895783577</v>
      </c>
      <c r="E207" s="120">
        <v>0.84920913540047194</v>
      </c>
      <c r="F207" s="120">
        <v>0.89374435542972186</v>
      </c>
      <c r="G207" s="120">
        <v>1</v>
      </c>
      <c r="H207" s="120">
        <v>1</v>
      </c>
      <c r="I207" s="120">
        <v>0.95554498743887439</v>
      </c>
      <c r="J207" s="120">
        <v>0.48683984643236167</v>
      </c>
      <c r="K207" s="120">
        <v>0.42704938242416673</v>
      </c>
      <c r="L207" s="120">
        <v>3.8461538461538547E-2</v>
      </c>
      <c r="M207" s="120">
        <v>8.2167832167832217E-2</v>
      </c>
      <c r="N207" s="120">
        <v>0.8776223776223776</v>
      </c>
      <c r="O207" s="120">
        <v>1</v>
      </c>
      <c r="P207" s="120">
        <v>0.78846153846153844</v>
      </c>
      <c r="Q207" s="120">
        <v>0.42857142857142855</v>
      </c>
      <c r="R207" s="120">
        <v>0</v>
      </c>
      <c r="S207" s="120">
        <v>0.5</v>
      </c>
      <c r="T207" s="120">
        <v>0.5</v>
      </c>
      <c r="U207" s="120">
        <v>0</v>
      </c>
      <c r="V207" s="121">
        <v>0.638843643746828</v>
      </c>
    </row>
    <row r="208" spans="1:22" ht="12.6" customHeight="1" x14ac:dyDescent="0.25">
      <c r="A208" s="114">
        <v>204</v>
      </c>
      <c r="B208" s="120">
        <v>0.81300126670008777</v>
      </c>
      <c r="C208" s="120">
        <v>0.95255785829067463</v>
      </c>
      <c r="D208" s="120">
        <v>0.99600014045874619</v>
      </c>
      <c r="E208" s="120">
        <v>1</v>
      </c>
      <c r="F208" s="120">
        <v>0.90325978628676162</v>
      </c>
      <c r="G208" s="120">
        <v>0.96528130610032858</v>
      </c>
      <c r="H208" s="120">
        <v>0.70477603440782877</v>
      </c>
      <c r="I208" s="120">
        <v>0.3590207491186535</v>
      </c>
      <c r="J208" s="120">
        <v>0.505957768899432</v>
      </c>
      <c r="K208" s="120">
        <v>0.73866595514004796</v>
      </c>
      <c r="L208" s="120">
        <v>0.74358974358974361</v>
      </c>
      <c r="M208" s="120">
        <v>0.8601398601398601</v>
      </c>
      <c r="N208" s="120">
        <v>0.965034965034965</v>
      </c>
      <c r="O208" s="120">
        <v>0.91666666666666663</v>
      </c>
      <c r="P208" s="120">
        <v>0.80769230769230771</v>
      </c>
      <c r="Q208" s="120">
        <v>0.7142857142857143</v>
      </c>
      <c r="R208" s="120">
        <v>1</v>
      </c>
      <c r="S208" s="120">
        <v>0.6</v>
      </c>
      <c r="T208" s="120">
        <v>0</v>
      </c>
      <c r="U208" s="120">
        <v>0.5</v>
      </c>
      <c r="V208" s="121">
        <v>0.75209878611767567</v>
      </c>
    </row>
    <row r="209" spans="1:22" ht="12.6" customHeight="1" x14ac:dyDescent="0.25">
      <c r="A209" s="114">
        <v>205</v>
      </c>
      <c r="B209" s="120">
        <v>0.95900896765161603</v>
      </c>
      <c r="C209" s="120">
        <v>0.9783600881334592</v>
      </c>
      <c r="D209" s="120">
        <v>1</v>
      </c>
      <c r="E209" s="120">
        <v>0.94088851322837397</v>
      </c>
      <c r="F209" s="120">
        <v>0.72246660000300478</v>
      </c>
      <c r="G209" s="120">
        <v>0.53034498526572493</v>
      </c>
      <c r="H209" s="120">
        <v>0.64857857902860816</v>
      </c>
      <c r="I209" s="120">
        <v>0.56436672283850431</v>
      </c>
      <c r="J209" s="120">
        <v>0.59345152631250386</v>
      </c>
      <c r="K209" s="120">
        <v>0.91007406857000028</v>
      </c>
      <c r="L209" s="120">
        <v>0.48717948717948723</v>
      </c>
      <c r="M209" s="120">
        <v>0.93006993006993011</v>
      </c>
      <c r="N209" s="120">
        <v>0.91608391608391615</v>
      </c>
      <c r="O209" s="120">
        <v>1</v>
      </c>
      <c r="P209" s="120">
        <v>0.35897435897435903</v>
      </c>
      <c r="Q209" s="120">
        <v>0.8571428571428571</v>
      </c>
      <c r="R209" s="120">
        <v>0.66666666666666663</v>
      </c>
      <c r="S209" s="120">
        <v>0.5</v>
      </c>
      <c r="T209" s="120">
        <v>0</v>
      </c>
      <c r="U209" s="120">
        <v>0.5</v>
      </c>
      <c r="V209" s="121">
        <v>0.80532155404479666</v>
      </c>
    </row>
    <row r="210" spans="1:22" ht="12.6" customHeight="1" x14ac:dyDescent="0.25">
      <c r="A210" s="114">
        <v>206</v>
      </c>
      <c r="B210" s="120">
        <v>0.43807957216574833</v>
      </c>
      <c r="C210" s="120">
        <v>0.76440451932475184</v>
      </c>
      <c r="D210" s="120">
        <v>0.90700790228819173</v>
      </c>
      <c r="E210" s="120">
        <v>0.9490763562615363</v>
      </c>
      <c r="F210" s="120">
        <v>0.98358796848889962</v>
      </c>
      <c r="G210" s="120">
        <v>1</v>
      </c>
      <c r="H210" s="120">
        <v>0.91673410361312169</v>
      </c>
      <c r="I210" s="120">
        <v>0.44524925822159273</v>
      </c>
      <c r="J210" s="120">
        <v>0.56674983613209318</v>
      </c>
      <c r="K210" s="120">
        <v>0.20202346011341635</v>
      </c>
      <c r="L210" s="120">
        <v>0.22275641025641033</v>
      </c>
      <c r="M210" s="120">
        <v>0.95629370629370625</v>
      </c>
      <c r="N210" s="120">
        <v>0.73776223776223782</v>
      </c>
      <c r="O210" s="120">
        <v>0.95993589743589747</v>
      </c>
      <c r="P210" s="120">
        <v>0.75961538461538469</v>
      </c>
      <c r="Q210" s="120">
        <v>0.8571428571428571</v>
      </c>
      <c r="R210" s="120">
        <v>0.83333333333333337</v>
      </c>
      <c r="S210" s="120">
        <v>0.6</v>
      </c>
      <c r="T210" s="120">
        <v>1</v>
      </c>
      <c r="U210" s="120">
        <v>0.5</v>
      </c>
      <c r="V210" s="121">
        <v>0.61210585661287542</v>
      </c>
    </row>
    <row r="211" spans="1:22" ht="12.6" customHeight="1" x14ac:dyDescent="0.25">
      <c r="A211" s="114">
        <v>207</v>
      </c>
      <c r="B211" s="120">
        <v>0.75353583201233054</v>
      </c>
      <c r="C211" s="120">
        <v>0.93113020393287282</v>
      </c>
      <c r="D211" s="120">
        <v>0.97581537785875583</v>
      </c>
      <c r="E211" s="120">
        <v>0.98485516615434676</v>
      </c>
      <c r="F211" s="120">
        <v>0.86266270134735168</v>
      </c>
      <c r="G211" s="120">
        <v>0.95660163262541065</v>
      </c>
      <c r="H211" s="120">
        <v>0.63097004300978576</v>
      </c>
      <c r="I211" s="120">
        <v>0.19874362897639752</v>
      </c>
      <c r="J211" s="120">
        <v>0.38191073881016296</v>
      </c>
      <c r="K211" s="120">
        <v>0.66917389733076182</v>
      </c>
      <c r="L211" s="120">
        <v>0.67948717948717952</v>
      </c>
      <c r="M211" s="120">
        <v>0.82517482517482521</v>
      </c>
      <c r="N211" s="120">
        <v>0.95629370629370625</v>
      </c>
      <c r="O211" s="120">
        <v>0.89583333333333337</v>
      </c>
      <c r="P211" s="120">
        <v>0.75961538461538469</v>
      </c>
      <c r="Q211" s="120">
        <v>0.7142857142857143</v>
      </c>
      <c r="R211" s="120">
        <v>0.66666666666666663</v>
      </c>
      <c r="S211" s="120">
        <v>0.5</v>
      </c>
      <c r="T211" s="120">
        <v>1</v>
      </c>
      <c r="U211" s="120">
        <v>0.5</v>
      </c>
      <c r="V211" s="121">
        <v>0.63311800367389093</v>
      </c>
    </row>
    <row r="212" spans="1:22" ht="12.6" customHeight="1" x14ac:dyDescent="0.25">
      <c r="A212" s="114">
        <v>208</v>
      </c>
      <c r="B212" s="120">
        <v>0.93604545820174079</v>
      </c>
      <c r="C212" s="120">
        <v>0.9633829912363534</v>
      </c>
      <c r="D212" s="120">
        <v>0.98471769275737331</v>
      </c>
      <c r="E212" s="120">
        <v>0.91096580768981428</v>
      </c>
      <c r="F212" s="120">
        <v>0.63667121849265562</v>
      </c>
      <c r="G212" s="120">
        <v>0.41293123158215628</v>
      </c>
      <c r="H212" s="120">
        <v>0.56072322378576034</v>
      </c>
      <c r="I212" s="120">
        <v>0.45542609612621093</v>
      </c>
      <c r="J212" s="120">
        <v>0.49127793557650296</v>
      </c>
      <c r="K212" s="120">
        <v>0.88343403911820229</v>
      </c>
      <c r="L212" s="120">
        <v>0.35897435897435903</v>
      </c>
      <c r="M212" s="120">
        <v>0.91258741258741261</v>
      </c>
      <c r="N212" s="120">
        <v>0.8951048951048951</v>
      </c>
      <c r="O212" s="120">
        <v>1</v>
      </c>
      <c r="P212" s="120">
        <v>0.19871794871794879</v>
      </c>
      <c r="Q212" s="120">
        <v>0.8571428571428571</v>
      </c>
      <c r="R212" s="120">
        <v>0.5</v>
      </c>
      <c r="S212" s="120">
        <v>0.4</v>
      </c>
      <c r="T212" s="120">
        <v>1</v>
      </c>
      <c r="U212" s="120">
        <v>0.5</v>
      </c>
      <c r="V212" s="121">
        <v>0.6941532879939839</v>
      </c>
    </row>
    <row r="213" spans="1:22" ht="12.6" customHeight="1" x14ac:dyDescent="0.25">
      <c r="A213" s="114">
        <v>209</v>
      </c>
      <c r="B213" s="120">
        <v>0.43645455601715039</v>
      </c>
      <c r="C213" s="120">
        <v>0.78770107516193688</v>
      </c>
      <c r="D213" s="120">
        <v>0.92505981861038833</v>
      </c>
      <c r="E213" s="120">
        <v>0.95377805884360445</v>
      </c>
      <c r="F213" s="120">
        <v>0.96245995589514333</v>
      </c>
      <c r="G213" s="120">
        <v>0.98690110253023078</v>
      </c>
      <c r="H213" s="120">
        <v>0.93921308576481</v>
      </c>
      <c r="I213" s="120">
        <v>0.27789681267898314</v>
      </c>
      <c r="J213" s="120">
        <v>0.3219233800486922</v>
      </c>
      <c r="K213" s="120">
        <v>0.40984524296044605</v>
      </c>
      <c r="L213" s="120">
        <v>0.19871794871794879</v>
      </c>
      <c r="M213" s="120">
        <v>0.82517482517482521</v>
      </c>
      <c r="N213" s="120">
        <v>0.12587412587412591</v>
      </c>
      <c r="O213" s="120">
        <v>0.90384615384615385</v>
      </c>
      <c r="P213" s="120">
        <v>1</v>
      </c>
      <c r="Q213" s="120">
        <v>0.7142857142857143</v>
      </c>
      <c r="R213" s="120">
        <v>0.66666666666666663</v>
      </c>
      <c r="S213" s="120">
        <v>0.6</v>
      </c>
      <c r="T213" s="120">
        <v>1</v>
      </c>
      <c r="U213" s="120">
        <v>0.5</v>
      </c>
      <c r="V213" s="121">
        <v>0.6321174252424141</v>
      </c>
    </row>
    <row r="214" spans="1:22" ht="12.6" customHeight="1" x14ac:dyDescent="0.25">
      <c r="A214" s="114">
        <v>210</v>
      </c>
      <c r="B214" s="120">
        <v>0.97928612228084011</v>
      </c>
      <c r="C214" s="120">
        <v>0.96941421069198008</v>
      </c>
      <c r="D214" s="120">
        <v>0.95300319593104854</v>
      </c>
      <c r="E214" s="120">
        <v>0.74071065890500942</v>
      </c>
      <c r="F214" s="120">
        <v>0.33727945484928057</v>
      </c>
      <c r="G214" s="120">
        <v>0.42933793144328147</v>
      </c>
      <c r="H214" s="120">
        <v>0.72987756447721375</v>
      </c>
      <c r="I214" s="120">
        <v>0.36738837139578401</v>
      </c>
      <c r="J214" s="120">
        <v>0.88180539515575251</v>
      </c>
      <c r="K214" s="120">
        <v>0.95700020602748592</v>
      </c>
      <c r="L214" s="120">
        <v>1</v>
      </c>
      <c r="M214" s="120">
        <v>1</v>
      </c>
      <c r="N214" s="120">
        <v>0.69405594405594406</v>
      </c>
      <c r="O214" s="120">
        <v>0.75961538461538469</v>
      </c>
      <c r="P214" s="120">
        <v>0.19871794871794879</v>
      </c>
      <c r="Q214" s="120">
        <v>0.8571428571428571</v>
      </c>
      <c r="R214" s="120">
        <v>0.5</v>
      </c>
      <c r="S214" s="120">
        <v>0.3</v>
      </c>
      <c r="T214" s="120">
        <v>1</v>
      </c>
      <c r="U214" s="120">
        <v>0.5</v>
      </c>
      <c r="V214" s="121">
        <v>0.70515965074023002</v>
      </c>
    </row>
    <row r="215" spans="1:22" ht="12.6" customHeight="1" x14ac:dyDescent="0.25">
      <c r="A215" s="114">
        <v>211</v>
      </c>
      <c r="B215" s="120">
        <v>0.80254022524348834</v>
      </c>
      <c r="C215" s="120">
        <v>0.93356339976475655</v>
      </c>
      <c r="D215" s="120">
        <v>0.98029744612368486</v>
      </c>
      <c r="E215" s="120">
        <v>0.97652206726905544</v>
      </c>
      <c r="F215" s="120">
        <v>0.7415809304088129</v>
      </c>
      <c r="G215" s="120">
        <v>0.90764615723334341</v>
      </c>
      <c r="H215" s="120">
        <v>0.69316189362945657</v>
      </c>
      <c r="I215" s="120">
        <v>0.46608754535962038</v>
      </c>
      <c r="J215" s="120">
        <v>0.19914437542917787</v>
      </c>
      <c r="K215" s="120">
        <v>0.73207983058461135</v>
      </c>
      <c r="L215" s="120">
        <v>0.75961538461538469</v>
      </c>
      <c r="M215" s="120">
        <v>0.21328671328671334</v>
      </c>
      <c r="N215" s="120">
        <v>1</v>
      </c>
      <c r="O215" s="120">
        <v>0.87980769230769229</v>
      </c>
      <c r="P215" s="120">
        <v>0.67948717948717952</v>
      </c>
      <c r="Q215" s="120">
        <v>0.8571428571428571</v>
      </c>
      <c r="R215" s="120">
        <v>0.33333333333333331</v>
      </c>
      <c r="S215" s="120">
        <v>0.5</v>
      </c>
      <c r="T215" s="120">
        <v>1</v>
      </c>
      <c r="U215" s="120">
        <v>0.5</v>
      </c>
      <c r="V215" s="121">
        <v>0.74818452329373797</v>
      </c>
    </row>
    <row r="216" spans="1:22" ht="12.6" customHeight="1" x14ac:dyDescent="0.25">
      <c r="A216" s="114">
        <v>212</v>
      </c>
      <c r="B216" s="120">
        <v>0.42830408439683865</v>
      </c>
      <c r="C216" s="120">
        <v>0.47198097344399709</v>
      </c>
      <c r="D216" s="120">
        <v>0.72667420395994764</v>
      </c>
      <c r="E216" s="120">
        <v>0.88443750206416216</v>
      </c>
      <c r="F216" s="120">
        <v>0.92239498386550189</v>
      </c>
      <c r="G216" s="120">
        <v>1</v>
      </c>
      <c r="H216" s="120">
        <v>1</v>
      </c>
      <c r="I216" s="120">
        <v>0.9629756944803417</v>
      </c>
      <c r="J216" s="120">
        <v>0.57272418690305271</v>
      </c>
      <c r="K216" s="120">
        <v>0.52531351641633761</v>
      </c>
      <c r="L216" s="120">
        <v>0.19871794871794879</v>
      </c>
      <c r="M216" s="120">
        <v>0.12587412587412591</v>
      </c>
      <c r="N216" s="120">
        <v>0.91258741258741261</v>
      </c>
      <c r="O216" s="120">
        <v>1</v>
      </c>
      <c r="P216" s="120">
        <v>0.82371794871794879</v>
      </c>
      <c r="Q216" s="120">
        <v>0.8571428571428571</v>
      </c>
      <c r="R216" s="120">
        <v>0.16666666666666666</v>
      </c>
      <c r="S216" s="120">
        <v>0.7</v>
      </c>
      <c r="T216" s="120">
        <v>1</v>
      </c>
      <c r="U216" s="120">
        <v>0.5</v>
      </c>
      <c r="V216" s="121">
        <v>0.80021460173053838</v>
      </c>
    </row>
    <row r="217" spans="1:22" ht="12.6" customHeight="1" x14ac:dyDescent="0.25">
      <c r="A217" s="114">
        <v>213</v>
      </c>
      <c r="B217" s="120">
        <v>0.40918475377349056</v>
      </c>
      <c r="C217" s="120">
        <v>0.20632258171396387</v>
      </c>
      <c r="D217" s="120">
        <v>0.21086542370567771</v>
      </c>
      <c r="E217" s="120">
        <v>0.21075614997987824</v>
      </c>
      <c r="F217" s="120">
        <v>0.29351055962419059</v>
      </c>
      <c r="G217" s="120">
        <v>0.97975624936490191</v>
      </c>
      <c r="H217" s="120">
        <v>0.98548232402703473</v>
      </c>
      <c r="I217" s="120">
        <v>0.9999676925780806</v>
      </c>
      <c r="J217" s="120">
        <v>0.9994635276858731</v>
      </c>
      <c r="K217" s="120">
        <v>0.98254254805337793</v>
      </c>
      <c r="L217" s="120">
        <v>0.19871794871794879</v>
      </c>
      <c r="M217" s="120">
        <v>0.28321678321678323</v>
      </c>
      <c r="N217" s="120">
        <v>0.12587412587412591</v>
      </c>
      <c r="O217" s="120">
        <v>0.19871794871794879</v>
      </c>
      <c r="P217" s="120">
        <v>0.70432692307692302</v>
      </c>
      <c r="Q217" s="120">
        <v>1</v>
      </c>
      <c r="R217" s="120">
        <v>0.66666666666666663</v>
      </c>
      <c r="S217" s="120">
        <v>0.9</v>
      </c>
      <c r="T217" s="120">
        <v>1</v>
      </c>
      <c r="U217" s="120">
        <v>0.5</v>
      </c>
      <c r="V217" s="121">
        <v>0.71116312132909176</v>
      </c>
    </row>
    <row r="218" spans="1:22" ht="12.6" customHeight="1" x14ac:dyDescent="0.25">
      <c r="A218" s="114">
        <v>214</v>
      </c>
      <c r="B218" s="120">
        <v>0.98080957492015075</v>
      </c>
      <c r="C218" s="120">
        <v>0.97557485545781364</v>
      </c>
      <c r="D218" s="120">
        <v>0.94530640284161882</v>
      </c>
      <c r="E218" s="120">
        <v>0.75951746923328156</v>
      </c>
      <c r="F218" s="120">
        <v>0.35898131469866962</v>
      </c>
      <c r="G218" s="120">
        <v>0.43926133861734912</v>
      </c>
      <c r="H218" s="120">
        <v>0.72734867898514888</v>
      </c>
      <c r="I218" s="120">
        <v>0.39226508627373946</v>
      </c>
      <c r="J218" s="120">
        <v>0.88643856514139463</v>
      </c>
      <c r="K218" s="120">
        <v>0.96132762761038515</v>
      </c>
      <c r="L218" s="120">
        <v>1</v>
      </c>
      <c r="M218" s="120">
        <v>0.82517482517482521</v>
      </c>
      <c r="N218" s="120">
        <v>1</v>
      </c>
      <c r="O218" s="120">
        <v>0.19871794871794879</v>
      </c>
      <c r="P218" s="120">
        <v>0.39903846153846162</v>
      </c>
      <c r="Q218" s="120">
        <v>0.8571428571428571</v>
      </c>
      <c r="R218" s="120">
        <v>1</v>
      </c>
      <c r="S218" s="120">
        <v>0.3</v>
      </c>
      <c r="T218" s="120">
        <v>1</v>
      </c>
      <c r="U218" s="120">
        <v>0.5</v>
      </c>
      <c r="V218" s="121">
        <v>0.562076935039029</v>
      </c>
    </row>
    <row r="219" spans="1:22" ht="12.6" customHeight="1" x14ac:dyDescent="0.25">
      <c r="A219" s="114">
        <v>215</v>
      </c>
      <c r="B219" s="120">
        <v>0.30892450743729272</v>
      </c>
      <c r="C219" s="120">
        <v>0.30834700064609116</v>
      </c>
      <c r="D219" s="120">
        <v>0.67092592977260523</v>
      </c>
      <c r="E219" s="120">
        <v>0.84614500142503635</v>
      </c>
      <c r="F219" s="120">
        <v>0.86375572386553534</v>
      </c>
      <c r="G219" s="120">
        <v>1</v>
      </c>
      <c r="H219" s="120">
        <v>1</v>
      </c>
      <c r="I219" s="120">
        <v>0.78079026538608665</v>
      </c>
      <c r="J219" s="120">
        <v>0.417383263624446</v>
      </c>
      <c r="K219" s="120">
        <v>0.51661561012844626</v>
      </c>
      <c r="L219" s="120">
        <v>0.11666666666666667</v>
      </c>
      <c r="M219" s="120">
        <v>0</v>
      </c>
      <c r="N219" s="120">
        <v>0.86363636363636365</v>
      </c>
      <c r="O219" s="120">
        <v>0.9</v>
      </c>
      <c r="P219" s="120">
        <v>0.79999999999999993</v>
      </c>
      <c r="Q219" s="120">
        <v>0.8571428571428571</v>
      </c>
      <c r="R219" s="120">
        <v>0.33333333333333331</v>
      </c>
      <c r="S219" s="120">
        <v>0.6</v>
      </c>
      <c r="T219" s="120">
        <v>0.5</v>
      </c>
      <c r="U219" s="120">
        <v>0.5</v>
      </c>
      <c r="V219" s="121">
        <v>0.59959862621941373</v>
      </c>
    </row>
    <row r="220" spans="1:22" ht="12.6" customHeight="1" x14ac:dyDescent="0.25">
      <c r="A220" s="114">
        <v>216</v>
      </c>
      <c r="B220" s="120">
        <v>0.21446313122736665</v>
      </c>
      <c r="C220" s="120">
        <v>0.26738482182794088</v>
      </c>
      <c r="D220" s="120">
        <v>0.62339943796718611</v>
      </c>
      <c r="E220" s="120">
        <v>0.83293069430462519</v>
      </c>
      <c r="F220" s="120">
        <v>0.91102237461750468</v>
      </c>
      <c r="G220" s="120">
        <v>1</v>
      </c>
      <c r="H220" s="120">
        <v>1</v>
      </c>
      <c r="I220" s="120">
        <v>0.96162395194723305</v>
      </c>
      <c r="J220" s="120">
        <v>0.48661745427305075</v>
      </c>
      <c r="K220" s="120">
        <v>0.3913475210840423</v>
      </c>
      <c r="L220" s="120">
        <v>0.10000000000000002</v>
      </c>
      <c r="M220" s="120">
        <v>4.5454545454545477E-2</v>
      </c>
      <c r="N220" s="120">
        <v>0.45454545454545453</v>
      </c>
      <c r="O220" s="120">
        <v>0.79999999999999993</v>
      </c>
      <c r="P220" s="120">
        <v>0.95000000000000007</v>
      </c>
      <c r="Q220" s="120">
        <v>0.42857142857142855</v>
      </c>
      <c r="R220" s="120">
        <v>0.16666666666666666</v>
      </c>
      <c r="S220" s="120">
        <v>0.6</v>
      </c>
      <c r="T220" s="120">
        <v>0.5</v>
      </c>
      <c r="U220" s="120">
        <v>0.5</v>
      </c>
      <c r="V220" s="121">
        <v>0.53906363111505939</v>
      </c>
    </row>
    <row r="221" spans="1:22" ht="12.6" customHeight="1" x14ac:dyDescent="0.25">
      <c r="A221" s="114">
        <v>217</v>
      </c>
      <c r="B221" s="120">
        <v>0.25562560277942759</v>
      </c>
      <c r="C221" s="120">
        <v>0.69038069678445413</v>
      </c>
      <c r="D221" s="120">
        <v>0.87372363060141078</v>
      </c>
      <c r="E221" s="120">
        <v>0.92404739683164883</v>
      </c>
      <c r="F221" s="120">
        <v>0.89975910935567183</v>
      </c>
      <c r="G221" s="120">
        <v>1</v>
      </c>
      <c r="H221" s="120">
        <v>0.90987726475745179</v>
      </c>
      <c r="I221" s="120">
        <v>0.30179267422746497</v>
      </c>
      <c r="J221" s="120">
        <v>0.42529574255571517</v>
      </c>
      <c r="K221" s="120">
        <v>0.69180652330305969</v>
      </c>
      <c r="L221" s="120">
        <v>0</v>
      </c>
      <c r="M221" s="120">
        <v>9.0909090909090953E-2</v>
      </c>
      <c r="N221" s="120">
        <v>9.0909090909090953E-2</v>
      </c>
      <c r="O221" s="120">
        <v>0.85</v>
      </c>
      <c r="P221" s="120">
        <v>1</v>
      </c>
      <c r="Q221" s="120">
        <v>0</v>
      </c>
      <c r="R221" s="120">
        <v>1</v>
      </c>
      <c r="S221" s="120">
        <v>0.4</v>
      </c>
      <c r="T221" s="120">
        <v>0.5</v>
      </c>
      <c r="U221" s="120">
        <v>0.5</v>
      </c>
      <c r="V221" s="121">
        <v>0.26093197022558384</v>
      </c>
    </row>
    <row r="222" spans="1:22" ht="12.6" customHeight="1" x14ac:dyDescent="0.25">
      <c r="A222" s="114">
        <v>218</v>
      </c>
      <c r="B222" s="120">
        <v>0.28610928071097702</v>
      </c>
      <c r="C222" s="120">
        <v>0.69648625813826359</v>
      </c>
      <c r="D222" s="120">
        <v>0.86878581327097759</v>
      </c>
      <c r="E222" s="120">
        <v>0.9214236174395094</v>
      </c>
      <c r="F222" s="120">
        <v>0.96323704941513477</v>
      </c>
      <c r="G222" s="120">
        <v>1</v>
      </c>
      <c r="H222" s="120">
        <v>0.89608416130917601</v>
      </c>
      <c r="I222" s="120">
        <v>0.30763902529800369</v>
      </c>
      <c r="J222" s="120">
        <v>0.45877161495723828</v>
      </c>
      <c r="K222" s="120">
        <v>0</v>
      </c>
      <c r="L222" s="120">
        <v>8.333333333333337E-2</v>
      </c>
      <c r="M222" s="120">
        <v>0.89090909090909087</v>
      </c>
      <c r="N222" s="120">
        <v>0.63636363636363646</v>
      </c>
      <c r="O222" s="120">
        <v>0.95000000000000007</v>
      </c>
      <c r="P222" s="120">
        <v>0.70000000000000007</v>
      </c>
      <c r="Q222" s="120">
        <v>0</v>
      </c>
      <c r="R222" s="120">
        <v>1</v>
      </c>
      <c r="S222" s="120">
        <v>0.4</v>
      </c>
      <c r="T222" s="120">
        <v>0.5</v>
      </c>
      <c r="U222" s="120">
        <v>0.5</v>
      </c>
      <c r="V222" s="121">
        <v>0.30793001344388854</v>
      </c>
    </row>
    <row r="223" spans="1:22" ht="12.6" customHeight="1" x14ac:dyDescent="0.25">
      <c r="A223" s="114">
        <v>219</v>
      </c>
      <c r="B223" s="120">
        <v>0.67979869299951157</v>
      </c>
      <c r="C223" s="120">
        <v>0.90455991252919832</v>
      </c>
      <c r="D223" s="120">
        <v>0.95465754278304171</v>
      </c>
      <c r="E223" s="120">
        <v>0.9660755721857367</v>
      </c>
      <c r="F223" s="120">
        <v>0.81232231602248317</v>
      </c>
      <c r="G223" s="120">
        <v>0.94583883751651254</v>
      </c>
      <c r="H223" s="120">
        <v>0.53945061367621272</v>
      </c>
      <c r="I223" s="120">
        <v>0</v>
      </c>
      <c r="J223" s="120">
        <v>0.2280924214994694</v>
      </c>
      <c r="K223" s="120">
        <v>0.58300374564724711</v>
      </c>
      <c r="L223" s="120">
        <v>0.6</v>
      </c>
      <c r="M223" s="120">
        <v>0.89090909090909087</v>
      </c>
      <c r="N223" s="120">
        <v>0.90909090909090906</v>
      </c>
      <c r="O223" s="120">
        <v>0.87</v>
      </c>
      <c r="P223" s="120">
        <v>0.70000000000000007</v>
      </c>
      <c r="Q223" s="120">
        <v>0.2857142857142857</v>
      </c>
      <c r="R223" s="120">
        <v>0.83333333333333337</v>
      </c>
      <c r="S223" s="120">
        <v>0.3</v>
      </c>
      <c r="T223" s="120">
        <v>0.5</v>
      </c>
      <c r="U223" s="120">
        <v>0.5</v>
      </c>
      <c r="V223" s="121">
        <v>0.33566604756442892</v>
      </c>
    </row>
    <row r="224" spans="1:22" ht="12.6" customHeight="1" x14ac:dyDescent="0.25">
      <c r="A224" s="114">
        <v>220</v>
      </c>
      <c r="B224" s="120">
        <v>0.81300126670008777</v>
      </c>
      <c r="C224" s="120">
        <v>0.95255785829067463</v>
      </c>
      <c r="D224" s="120">
        <v>0.99600014045874619</v>
      </c>
      <c r="E224" s="120">
        <v>1</v>
      </c>
      <c r="F224" s="120">
        <v>0.90325978628676162</v>
      </c>
      <c r="G224" s="120">
        <v>0.96528130610032858</v>
      </c>
      <c r="H224" s="120">
        <v>0.70477603440782877</v>
      </c>
      <c r="I224" s="120">
        <v>0.3590207491186535</v>
      </c>
      <c r="J224" s="120">
        <v>0.505957768899432</v>
      </c>
      <c r="K224" s="120">
        <v>0.73866595514004796</v>
      </c>
      <c r="L224" s="120">
        <v>0.74358974358974361</v>
      </c>
      <c r="M224" s="120">
        <v>0.8601398601398601</v>
      </c>
      <c r="N224" s="120">
        <v>0.965034965034965</v>
      </c>
      <c r="O224" s="120">
        <v>0.91666666666666663</v>
      </c>
      <c r="P224" s="120">
        <v>0.80769230769230771</v>
      </c>
      <c r="Q224" s="120">
        <v>0.7142857142857143</v>
      </c>
      <c r="R224" s="120">
        <v>1</v>
      </c>
      <c r="S224" s="120">
        <v>0.7</v>
      </c>
      <c r="T224" s="120">
        <v>0</v>
      </c>
      <c r="U224" s="120">
        <v>0.5</v>
      </c>
      <c r="V224" s="121">
        <v>0.8190254762423046</v>
      </c>
    </row>
    <row r="225" spans="1:22" ht="12.6" customHeight="1" x14ac:dyDescent="0.25">
      <c r="A225" s="114">
        <v>221</v>
      </c>
      <c r="B225" s="120">
        <v>0.36726695440285939</v>
      </c>
      <c r="C225" s="120">
        <v>0.40821933552010331</v>
      </c>
      <c r="D225" s="120">
        <v>0.70336930363125438</v>
      </c>
      <c r="E225" s="120">
        <v>0.87452034988618066</v>
      </c>
      <c r="F225" s="120">
        <v>0.93927130997434172</v>
      </c>
      <c r="G225" s="120">
        <v>1</v>
      </c>
      <c r="H225" s="120">
        <v>1</v>
      </c>
      <c r="I225" s="120">
        <v>0.96865856999596811</v>
      </c>
      <c r="J225" s="120">
        <v>0.58080053374118235</v>
      </c>
      <c r="K225" s="120">
        <v>0.50558258493567543</v>
      </c>
      <c r="L225" s="120">
        <v>0.18269230769230776</v>
      </c>
      <c r="M225" s="120">
        <v>0.10839160839160844</v>
      </c>
      <c r="N225" s="120">
        <v>0.55419580419580416</v>
      </c>
      <c r="O225" s="120">
        <v>0.83653846153846145</v>
      </c>
      <c r="P225" s="120">
        <v>0.95913461538461542</v>
      </c>
      <c r="Q225" s="120">
        <v>0.5714285714285714</v>
      </c>
      <c r="R225" s="120">
        <v>0.33333333333333331</v>
      </c>
      <c r="S225" s="120">
        <v>0.7</v>
      </c>
      <c r="T225" s="120">
        <v>1</v>
      </c>
      <c r="U225" s="120">
        <v>0.5</v>
      </c>
      <c r="V225" s="121">
        <v>0.67319116985454219</v>
      </c>
    </row>
    <row r="226" spans="1:22" ht="12.6" customHeight="1" x14ac:dyDescent="0.25">
      <c r="A226" s="114">
        <v>222</v>
      </c>
      <c r="B226" s="120">
        <v>0.40090935903675534</v>
      </c>
      <c r="C226" s="120">
        <v>0.75393711793648432</v>
      </c>
      <c r="D226" s="120">
        <v>0.90796119184191859</v>
      </c>
      <c r="E226" s="120">
        <v>0.94899073175922888</v>
      </c>
      <c r="F226" s="120">
        <v>0.93006575663534363</v>
      </c>
      <c r="G226" s="120">
        <v>1</v>
      </c>
      <c r="H226" s="120">
        <v>0.92634199523445582</v>
      </c>
      <c r="I226" s="120">
        <v>0.42937339109038847</v>
      </c>
      <c r="J226" s="120">
        <v>0.53068182704912914</v>
      </c>
      <c r="K226" s="120">
        <v>0.7511500386723724</v>
      </c>
      <c r="L226" s="120">
        <v>0.18269230769230776</v>
      </c>
      <c r="M226" s="120">
        <v>0.19755244755244761</v>
      </c>
      <c r="N226" s="120">
        <v>0.19755244755244761</v>
      </c>
      <c r="O226" s="120">
        <v>0.87740384615384615</v>
      </c>
      <c r="P226" s="120">
        <v>1</v>
      </c>
      <c r="Q226" s="120">
        <v>0</v>
      </c>
      <c r="R226" s="120">
        <v>1</v>
      </c>
      <c r="S226" s="120">
        <v>0.6</v>
      </c>
      <c r="T226" s="120">
        <v>1</v>
      </c>
      <c r="U226" s="120">
        <v>0.5</v>
      </c>
      <c r="V226" s="121">
        <v>0.25121761652192431</v>
      </c>
    </row>
    <row r="227" spans="1:22" ht="12.6" customHeight="1" x14ac:dyDescent="0.25">
      <c r="A227" s="114">
        <v>223</v>
      </c>
      <c r="B227" s="120">
        <v>0.42582390350004101</v>
      </c>
      <c r="C227" s="120">
        <v>0.75892724019680924</v>
      </c>
      <c r="D227" s="120">
        <v>0.90392547575454552</v>
      </c>
      <c r="E227" s="120">
        <v>0.94684629667911491</v>
      </c>
      <c r="F227" s="120">
        <v>0.98194676533778946</v>
      </c>
      <c r="G227" s="120">
        <v>1</v>
      </c>
      <c r="H227" s="120">
        <v>0.91506878568538408</v>
      </c>
      <c r="I227" s="120">
        <v>0.43415165879227108</v>
      </c>
      <c r="J227" s="120">
        <v>0.55804191506960488</v>
      </c>
      <c r="K227" s="120">
        <v>0.18573124558814083</v>
      </c>
      <c r="L227" s="120">
        <v>0.20721153846153856</v>
      </c>
      <c r="M227" s="120">
        <v>0.95541958041958042</v>
      </c>
      <c r="N227" s="120">
        <v>0.73251748251748261</v>
      </c>
      <c r="O227" s="120">
        <v>0.95913461538461542</v>
      </c>
      <c r="P227" s="120">
        <v>0.7548076923076924</v>
      </c>
      <c r="Q227" s="120">
        <v>0.5714285714285714</v>
      </c>
      <c r="R227" s="120">
        <v>1</v>
      </c>
      <c r="S227" s="120">
        <v>0.6</v>
      </c>
      <c r="T227" s="120">
        <v>1</v>
      </c>
      <c r="U227" s="120">
        <v>0.5</v>
      </c>
      <c r="V227" s="121">
        <v>0.46952343012741299</v>
      </c>
    </row>
    <row r="228" spans="1:22" ht="12.6" customHeight="1" x14ac:dyDescent="0.25">
      <c r="A228" s="114">
        <v>224</v>
      </c>
      <c r="B228" s="120">
        <v>0.74758928854355489</v>
      </c>
      <c r="C228" s="120">
        <v>0.92898743849709253</v>
      </c>
      <c r="D228" s="120">
        <v>0.97410910083652091</v>
      </c>
      <c r="E228" s="120">
        <v>0.98334068276978137</v>
      </c>
      <c r="F228" s="120">
        <v>0.85860299285341068</v>
      </c>
      <c r="G228" s="120">
        <v>0.95573366527791881</v>
      </c>
      <c r="H228" s="120">
        <v>0.62358944386998161</v>
      </c>
      <c r="I228" s="120">
        <v>0.18271591696217185</v>
      </c>
      <c r="J228" s="120">
        <v>0.36950603580123603</v>
      </c>
      <c r="K228" s="120">
        <v>0.66222469154983321</v>
      </c>
      <c r="L228" s="120">
        <v>0.67307692307692313</v>
      </c>
      <c r="M228" s="120">
        <v>0.82167832167832167</v>
      </c>
      <c r="N228" s="120">
        <v>0.95541958041958042</v>
      </c>
      <c r="O228" s="120">
        <v>0.89374999999999993</v>
      </c>
      <c r="P228" s="120">
        <v>0.7548076923076924</v>
      </c>
      <c r="Q228" s="120">
        <v>0.7142857142857143</v>
      </c>
      <c r="R228" s="120">
        <v>1</v>
      </c>
      <c r="S228" s="120">
        <v>0.5</v>
      </c>
      <c r="T228" s="120">
        <v>1</v>
      </c>
      <c r="U228" s="120">
        <v>0.5</v>
      </c>
      <c r="V228" s="121">
        <v>0.49368739924758082</v>
      </c>
    </row>
    <row r="229" spans="1:22" ht="12.6" customHeight="1" x14ac:dyDescent="0.25">
      <c r="A229" s="114">
        <v>225</v>
      </c>
      <c r="B229" s="120">
        <v>4.0417807901966092E-2</v>
      </c>
      <c r="C229" s="120">
        <v>0.29833880025843645</v>
      </c>
      <c r="D229" s="120">
        <v>0.31526361238133965</v>
      </c>
      <c r="E229" s="120">
        <v>0.61077547665325627</v>
      </c>
      <c r="F229" s="120">
        <v>0.84954768315952367</v>
      </c>
      <c r="G229" s="120">
        <v>1</v>
      </c>
      <c r="H229" s="120">
        <v>1</v>
      </c>
      <c r="I229" s="120">
        <v>0.9974154062464462</v>
      </c>
      <c r="J229" s="120">
        <v>0.78355780635495353</v>
      </c>
      <c r="K229" s="120">
        <v>0.38335297912367389</v>
      </c>
      <c r="L229" s="120">
        <v>0.12660256410256418</v>
      </c>
      <c r="M229" s="120">
        <v>3.8461538461538512E-2</v>
      </c>
      <c r="N229" s="120">
        <v>8.2167832167832217E-2</v>
      </c>
      <c r="O229" s="120">
        <v>0.10000000000000013</v>
      </c>
      <c r="P229" s="120">
        <v>0.81923076923076921</v>
      </c>
      <c r="Q229" s="120">
        <v>0</v>
      </c>
      <c r="R229" s="120">
        <v>1</v>
      </c>
      <c r="S229" s="120">
        <v>0.7</v>
      </c>
      <c r="T229" s="120">
        <v>0.5</v>
      </c>
      <c r="U229" s="120">
        <v>0</v>
      </c>
      <c r="V229" s="121">
        <v>0.3677898609658386</v>
      </c>
    </row>
    <row r="230" spans="1:22" ht="12.6" customHeight="1" x14ac:dyDescent="0.25">
      <c r="A230" s="114">
        <v>226</v>
      </c>
      <c r="B230" s="120">
        <v>0.39876433772060604</v>
      </c>
      <c r="C230" s="120">
        <v>0.48126335669201331</v>
      </c>
      <c r="D230" s="120">
        <v>0.64724577214228285</v>
      </c>
      <c r="E230" s="120">
        <v>0.82457680089734475</v>
      </c>
      <c r="F230" s="120">
        <v>0.76522343734088782</v>
      </c>
      <c r="G230" s="120">
        <v>1</v>
      </c>
      <c r="H230" s="120">
        <v>0.99707773232028052</v>
      </c>
      <c r="I230" s="120">
        <v>0.72622690665481193</v>
      </c>
      <c r="J230" s="120">
        <v>0.37710687308820784</v>
      </c>
      <c r="K230" s="120">
        <v>0.52672784444587051</v>
      </c>
      <c r="L230" s="120">
        <v>0.13461538461538469</v>
      </c>
      <c r="M230" s="120">
        <v>3.8461538461538512E-2</v>
      </c>
      <c r="N230" s="120">
        <v>0.93881118881118886</v>
      </c>
      <c r="O230" s="120">
        <v>0.99134615384615388</v>
      </c>
      <c r="P230" s="120">
        <v>0.96794871794871795</v>
      </c>
      <c r="Q230" s="120">
        <v>0.42857142857142855</v>
      </c>
      <c r="R230" s="120">
        <v>1</v>
      </c>
      <c r="S230" s="120">
        <v>0.6</v>
      </c>
      <c r="T230" s="120">
        <v>0.5</v>
      </c>
      <c r="U230" s="120">
        <v>0</v>
      </c>
      <c r="V230" s="121">
        <v>0.3757634024858022</v>
      </c>
    </row>
    <row r="231" spans="1:22" ht="12.6" customHeight="1" x14ac:dyDescent="0.25">
      <c r="A231" s="114">
        <v>227</v>
      </c>
      <c r="B231" s="120">
        <v>0.28084910343796538</v>
      </c>
      <c r="C231" s="120">
        <v>3.9933402912380171E-2</v>
      </c>
      <c r="D231" s="120">
        <v>4.0812662652711891E-2</v>
      </c>
      <c r="E231" s="120">
        <v>4.079151289933125E-2</v>
      </c>
      <c r="F231" s="120">
        <v>0.13908304634014829</v>
      </c>
      <c r="G231" s="120">
        <v>0.97570749923788236</v>
      </c>
      <c r="H231" s="120">
        <v>0.98257878883244165</v>
      </c>
      <c r="I231" s="120">
        <v>0.9999353851561612</v>
      </c>
      <c r="J231" s="120">
        <v>0.99892705537174609</v>
      </c>
      <c r="K231" s="120">
        <v>0.97572422038861506</v>
      </c>
      <c r="L231" s="120">
        <v>0.1426282051282052</v>
      </c>
      <c r="M231" s="120">
        <v>3.8461538461538512E-2</v>
      </c>
      <c r="N231" s="120">
        <v>3.8461538461538512E-2</v>
      </c>
      <c r="O231" s="120">
        <v>3.8461538461538547E-2</v>
      </c>
      <c r="P231" s="120">
        <v>0.64519230769230773</v>
      </c>
      <c r="Q231" s="120">
        <v>0.8571428571428571</v>
      </c>
      <c r="R231" s="120">
        <v>0.66666666666666663</v>
      </c>
      <c r="S231" s="120">
        <v>0.8</v>
      </c>
      <c r="T231" s="120">
        <v>0.5</v>
      </c>
      <c r="U231" s="120">
        <v>0</v>
      </c>
      <c r="V231" s="121">
        <v>0.51195086992814587</v>
      </c>
    </row>
    <row r="232" spans="1:22" ht="12.6" customHeight="1" x14ac:dyDescent="0.25">
      <c r="A232" s="114">
        <v>228</v>
      </c>
      <c r="B232" s="120">
        <v>0.96679888881395748</v>
      </c>
      <c r="C232" s="120">
        <v>0.96303613140499966</v>
      </c>
      <c r="D232" s="120">
        <v>0.92214183761584145</v>
      </c>
      <c r="E232" s="120">
        <v>0.69930509600341517</v>
      </c>
      <c r="F232" s="120">
        <v>0.21764795242952323</v>
      </c>
      <c r="G232" s="120">
        <v>0.32711360634081899</v>
      </c>
      <c r="H232" s="120">
        <v>0.67281841478217874</v>
      </c>
      <c r="I232" s="120">
        <v>0.27069225759095189</v>
      </c>
      <c r="J232" s="120">
        <v>0.86329710031837192</v>
      </c>
      <c r="K232" s="120">
        <v>0.9502663158570237</v>
      </c>
      <c r="L232" s="120">
        <v>0.91987179487179493</v>
      </c>
      <c r="M232" s="120">
        <v>0.73776223776223782</v>
      </c>
      <c r="N232" s="120">
        <v>0.94755244755244761</v>
      </c>
      <c r="O232" s="120">
        <v>3.8461538461538547E-2</v>
      </c>
      <c r="P232" s="120">
        <v>0.27884615384615391</v>
      </c>
      <c r="Q232" s="120">
        <v>0.42857142857142855</v>
      </c>
      <c r="R232" s="120">
        <v>1</v>
      </c>
      <c r="S232" s="120">
        <v>0.2</v>
      </c>
      <c r="T232" s="120">
        <v>0.5</v>
      </c>
      <c r="U232" s="120">
        <v>0</v>
      </c>
      <c r="V232" s="121">
        <v>0.37050988000286328</v>
      </c>
    </row>
    <row r="233" spans="1:22" ht="12.6" customHeight="1" x14ac:dyDescent="0.25">
      <c r="A233" s="114">
        <v>229</v>
      </c>
      <c r="B233" s="120">
        <v>0.33746060351474749</v>
      </c>
      <c r="C233" s="120">
        <v>0.33642090353362158</v>
      </c>
      <c r="D233" s="120">
        <v>0.68593374897252457</v>
      </c>
      <c r="E233" s="120">
        <v>0.85439247580802014</v>
      </c>
      <c r="F233" s="120">
        <v>0.87152081625703004</v>
      </c>
      <c r="G233" s="120">
        <v>1</v>
      </c>
      <c r="H233" s="120">
        <v>1</v>
      </c>
      <c r="I233" s="120">
        <v>0.78922637939768636</v>
      </c>
      <c r="J233" s="120">
        <v>0.43987413384106377</v>
      </c>
      <c r="K233" s="120">
        <v>0.53584709383032114</v>
      </c>
      <c r="L233" s="120">
        <v>0.15064102564102572</v>
      </c>
      <c r="M233" s="120">
        <v>3.8461538461538512E-2</v>
      </c>
      <c r="N233" s="120">
        <v>0.86888111888111885</v>
      </c>
      <c r="O233" s="120">
        <v>0.90384615384615385</v>
      </c>
      <c r="P233" s="120">
        <v>0.80769230769230771</v>
      </c>
      <c r="Q233" s="120">
        <v>0.8571428571428571</v>
      </c>
      <c r="R233" s="120">
        <v>0.16666666666666666</v>
      </c>
      <c r="S233" s="120">
        <v>0.6</v>
      </c>
      <c r="T233" s="120">
        <v>0.5</v>
      </c>
      <c r="U233" s="120">
        <v>0</v>
      </c>
      <c r="V233" s="121">
        <v>0.67864917948294323</v>
      </c>
    </row>
    <row r="234" spans="1:22" ht="12.6" customHeight="1" x14ac:dyDescent="0.25">
      <c r="A234" s="114">
        <v>230</v>
      </c>
      <c r="B234" s="120">
        <v>0.24663235715904935</v>
      </c>
      <c r="C234" s="120">
        <v>0.29703419313155405</v>
      </c>
      <c r="D234" s="120">
        <v>0.64023519915962157</v>
      </c>
      <c r="E234" s="120">
        <v>0.8416864112691631</v>
      </c>
      <c r="F234" s="120">
        <v>0.91696951890315459</v>
      </c>
      <c r="G234" s="120">
        <v>1</v>
      </c>
      <c r="H234" s="120">
        <v>1</v>
      </c>
      <c r="I234" s="120">
        <v>0.96310492416801929</v>
      </c>
      <c r="J234" s="120">
        <v>0.50644547100318371</v>
      </c>
      <c r="K234" s="120">
        <v>0.41539700821070191</v>
      </c>
      <c r="L234" s="120">
        <v>0.13461538461538469</v>
      </c>
      <c r="M234" s="120">
        <v>8.2167832167832217E-2</v>
      </c>
      <c r="N234" s="120">
        <v>0.47552447552447558</v>
      </c>
      <c r="O234" s="120">
        <v>0.80769230769230771</v>
      </c>
      <c r="P234" s="120">
        <v>0.95192307692307698</v>
      </c>
      <c r="Q234" s="120">
        <v>0.42857142857142855</v>
      </c>
      <c r="R234" s="120">
        <v>0</v>
      </c>
      <c r="S234" s="120">
        <v>0.6</v>
      </c>
      <c r="T234" s="120">
        <v>0.5</v>
      </c>
      <c r="U234" s="120">
        <v>0</v>
      </c>
      <c r="V234" s="121">
        <v>0.62308307629801074</v>
      </c>
    </row>
    <row r="235" spans="1:22" ht="12.6" customHeight="1" x14ac:dyDescent="0.25">
      <c r="A235" s="114">
        <v>231</v>
      </c>
      <c r="B235" s="120">
        <v>0.28621165672833876</v>
      </c>
      <c r="C235" s="120">
        <v>0.70376099597435504</v>
      </c>
      <c r="D235" s="120">
        <v>0.88093153823099135</v>
      </c>
      <c r="E235" s="120">
        <v>0.92929862523745521</v>
      </c>
      <c r="F235" s="120">
        <v>0.90613945615139224</v>
      </c>
      <c r="G235" s="120">
        <v>1</v>
      </c>
      <c r="H235" s="120">
        <v>0.9133435238052422</v>
      </c>
      <c r="I235" s="120">
        <v>0.32865177251439626</v>
      </c>
      <c r="J235" s="120">
        <v>0.44748228665959178</v>
      </c>
      <c r="K235" s="120">
        <v>0.70429989495975709</v>
      </c>
      <c r="L235" s="120">
        <v>3.8461538461538547E-2</v>
      </c>
      <c r="M235" s="120">
        <v>0.12587412587412591</v>
      </c>
      <c r="N235" s="120">
        <v>0.12587412587412591</v>
      </c>
      <c r="O235" s="120">
        <v>0.85576923076923084</v>
      </c>
      <c r="P235" s="120">
        <v>1</v>
      </c>
      <c r="Q235" s="120">
        <v>0</v>
      </c>
      <c r="R235" s="120">
        <v>1</v>
      </c>
      <c r="S235" s="120">
        <v>0.4</v>
      </c>
      <c r="T235" s="120">
        <v>0.5</v>
      </c>
      <c r="U235" s="120">
        <v>0</v>
      </c>
      <c r="V235" s="121">
        <v>0.23178890911460528</v>
      </c>
    </row>
    <row r="236" spans="1:22" ht="12.6" customHeight="1" x14ac:dyDescent="0.25">
      <c r="A236" s="114">
        <v>232</v>
      </c>
      <c r="B236" s="120">
        <v>0.19198458753433853</v>
      </c>
      <c r="C236" s="120">
        <v>0.40932825157795327</v>
      </c>
      <c r="D236" s="120">
        <v>0.42714345486971461</v>
      </c>
      <c r="E236" s="120">
        <v>0.6782460554626597</v>
      </c>
      <c r="F236" s="120">
        <v>0.88196274959225529</v>
      </c>
      <c r="G236" s="120">
        <v>1</v>
      </c>
      <c r="H236" s="120">
        <v>1</v>
      </c>
      <c r="I236" s="120">
        <v>0.99782247976263094</v>
      </c>
      <c r="J236" s="120">
        <v>0.81634601879018676</v>
      </c>
      <c r="K236" s="120">
        <v>0.47834516021170165</v>
      </c>
      <c r="L236" s="120">
        <v>0.18269230769230776</v>
      </c>
      <c r="M236" s="120">
        <v>0.10839160839160844</v>
      </c>
      <c r="N236" s="120">
        <v>0.10839160839160844</v>
      </c>
      <c r="O236" s="120">
        <v>0.23500000000000013</v>
      </c>
      <c r="P236" s="120">
        <v>0.84634615384615386</v>
      </c>
      <c r="Q236" s="120">
        <v>0</v>
      </c>
      <c r="R236" s="120">
        <v>1</v>
      </c>
      <c r="S236" s="120">
        <v>0.8</v>
      </c>
      <c r="T236" s="120">
        <v>1</v>
      </c>
      <c r="U236" s="120">
        <v>0</v>
      </c>
      <c r="V236" s="121">
        <v>0.21608662778801005</v>
      </c>
    </row>
    <row r="237" spans="1:22" ht="12.6" customHeight="1" x14ac:dyDescent="0.25">
      <c r="A237" s="114">
        <v>233</v>
      </c>
      <c r="B237" s="120">
        <v>0.4965791378801826</v>
      </c>
      <c r="C237" s="120">
        <v>0.56481412454649371</v>
      </c>
      <c r="D237" s="120">
        <v>0.70932829066651637</v>
      </c>
      <c r="E237" s="120">
        <v>0.85997718107013499</v>
      </c>
      <c r="F237" s="120">
        <v>0.81028714064641494</v>
      </c>
      <c r="G237" s="120">
        <v>1</v>
      </c>
      <c r="H237" s="120">
        <v>0.9975160724722385</v>
      </c>
      <c r="I237" s="120">
        <v>0.76731225510974188</v>
      </c>
      <c r="J237" s="120">
        <v>0.47086272551345282</v>
      </c>
      <c r="K237" s="120">
        <v>0.60021379573556877</v>
      </c>
      <c r="L237" s="120">
        <v>0.18269230769230776</v>
      </c>
      <c r="M237" s="120">
        <v>0.10839160839160844</v>
      </c>
      <c r="N237" s="120">
        <v>0.97325174825174821</v>
      </c>
      <c r="O237" s="120">
        <v>0.96730769230769231</v>
      </c>
      <c r="P237" s="120">
        <v>0.97548076923076921</v>
      </c>
      <c r="Q237" s="120">
        <v>0.5714285714285714</v>
      </c>
      <c r="R237" s="120">
        <v>0.83333333333333337</v>
      </c>
      <c r="S237" s="120">
        <v>0.7</v>
      </c>
      <c r="T237" s="120">
        <v>1</v>
      </c>
      <c r="U237" s="120">
        <v>0</v>
      </c>
      <c r="V237" s="121">
        <v>0.42521723432039227</v>
      </c>
    </row>
    <row r="238" spans="1:22" ht="12.6" customHeight="1" x14ac:dyDescent="0.25">
      <c r="A238" s="114">
        <v>234</v>
      </c>
      <c r="B238" s="120">
        <v>0.39635118873993802</v>
      </c>
      <c r="C238" s="120">
        <v>0.1896836638338055</v>
      </c>
      <c r="D238" s="120">
        <v>0.19386014760038117</v>
      </c>
      <c r="E238" s="120">
        <v>0.19375968627182349</v>
      </c>
      <c r="F238" s="120">
        <v>0.27806780829578631</v>
      </c>
      <c r="G238" s="120">
        <v>0.9793513743522001</v>
      </c>
      <c r="H238" s="120">
        <v>0.98519197050757534</v>
      </c>
      <c r="I238" s="120">
        <v>0.99996446183588872</v>
      </c>
      <c r="J238" s="120">
        <v>0.99940988045446033</v>
      </c>
      <c r="K238" s="120">
        <v>0.98186071528690166</v>
      </c>
      <c r="L238" s="120">
        <v>0.18269230769230776</v>
      </c>
      <c r="M238" s="120">
        <v>0.26888111888111893</v>
      </c>
      <c r="N238" s="120">
        <v>0.10839160839160844</v>
      </c>
      <c r="O238" s="120">
        <v>0.18269230769230776</v>
      </c>
      <c r="P238" s="120">
        <v>0.69841346153846151</v>
      </c>
      <c r="Q238" s="120">
        <v>0.8571428571428571</v>
      </c>
      <c r="R238" s="120">
        <v>0.83333333333333337</v>
      </c>
      <c r="S238" s="120">
        <v>0.9</v>
      </c>
      <c r="T238" s="120">
        <v>1</v>
      </c>
      <c r="U238" s="120">
        <v>0</v>
      </c>
      <c r="V238" s="121">
        <v>0.57393233229897522</v>
      </c>
    </row>
    <row r="239" spans="1:22" ht="12.6" customHeight="1" x14ac:dyDescent="0.25">
      <c r="A239" s="114">
        <v>235</v>
      </c>
      <c r="B239" s="120">
        <v>0.97940850630953147</v>
      </c>
      <c r="C239" s="120">
        <v>0.97432098305253212</v>
      </c>
      <c r="D239" s="120">
        <v>0.94298994631904121</v>
      </c>
      <c r="E239" s="120">
        <v>0.75349623191029491</v>
      </c>
      <c r="F239" s="120">
        <v>0.34484797847175491</v>
      </c>
      <c r="G239" s="120">
        <v>0.4280465653896961</v>
      </c>
      <c r="H239" s="120">
        <v>0.72189565256485189</v>
      </c>
      <c r="I239" s="120">
        <v>0.38010780340546069</v>
      </c>
      <c r="J239" s="120">
        <v>0.8841244186590923</v>
      </c>
      <c r="K239" s="120">
        <v>0.96022149643504884</v>
      </c>
      <c r="L239" s="120">
        <v>1</v>
      </c>
      <c r="M239" s="120">
        <v>0.82167832167832167</v>
      </c>
      <c r="N239" s="120">
        <v>1</v>
      </c>
      <c r="O239" s="120">
        <v>0.18269230769230776</v>
      </c>
      <c r="P239" s="120">
        <v>0.38701923076923084</v>
      </c>
      <c r="Q239" s="120">
        <v>0.8571428571428571</v>
      </c>
      <c r="R239" s="120">
        <v>1</v>
      </c>
      <c r="S239" s="120">
        <v>0.3</v>
      </c>
      <c r="T239" s="120">
        <v>1</v>
      </c>
      <c r="U239" s="120">
        <v>0</v>
      </c>
      <c r="V239" s="121">
        <v>0.400818663558281</v>
      </c>
    </row>
    <row r="240" spans="1:22" ht="12.6" customHeight="1" x14ac:dyDescent="0.25">
      <c r="A240" s="114">
        <v>236</v>
      </c>
      <c r="B240" s="120">
        <v>0.44447096380520279</v>
      </c>
      <c r="C240" s="120">
        <v>0.44169803936186069</v>
      </c>
      <c r="D240" s="120">
        <v>0.74221307097222189</v>
      </c>
      <c r="E240" s="120">
        <v>0.88532050474420909</v>
      </c>
      <c r="F240" s="120">
        <v>0.90063991272513588</v>
      </c>
      <c r="G240" s="120">
        <v>1</v>
      </c>
      <c r="H240" s="120">
        <v>1</v>
      </c>
      <c r="I240" s="120">
        <v>0.82086180694118505</v>
      </c>
      <c r="J240" s="120">
        <v>0.52421489715338043</v>
      </c>
      <c r="K240" s="120">
        <v>0.60796515771235182</v>
      </c>
      <c r="L240" s="120">
        <v>0.18269230769230776</v>
      </c>
      <c r="M240" s="120">
        <v>0.11730769230769232</v>
      </c>
      <c r="N240" s="120">
        <v>0.91083916083916083</v>
      </c>
      <c r="O240" s="120">
        <v>0.91826923076923073</v>
      </c>
      <c r="P240" s="120">
        <v>0.83653846153846145</v>
      </c>
      <c r="Q240" s="120">
        <v>0.8571428571428571</v>
      </c>
      <c r="R240" s="120">
        <v>0.5</v>
      </c>
      <c r="S240" s="120">
        <v>0.7</v>
      </c>
      <c r="T240" s="120">
        <v>1</v>
      </c>
      <c r="U240" s="120">
        <v>0</v>
      </c>
      <c r="V240" s="121">
        <v>0.72148559357460018</v>
      </c>
    </row>
    <row r="241" spans="1:22" ht="12.6" customHeight="1" x14ac:dyDescent="0.25">
      <c r="A241" s="111" t="s">
        <v>47</v>
      </c>
      <c r="B241" s="111" t="s">
        <v>4</v>
      </c>
      <c r="C241" s="111" t="s">
        <v>5</v>
      </c>
      <c r="D241" s="111" t="s">
        <v>9</v>
      </c>
      <c r="E241" s="111" t="s">
        <v>8</v>
      </c>
      <c r="F241" s="111" t="s">
        <v>10</v>
      </c>
      <c r="G241" s="111" t="s">
        <v>11</v>
      </c>
      <c r="H241" s="111" t="s">
        <v>28</v>
      </c>
      <c r="I241" s="111" t="s">
        <v>29</v>
      </c>
      <c r="J241" s="111" t="s">
        <v>30</v>
      </c>
      <c r="K241" s="111" t="s">
        <v>31</v>
      </c>
      <c r="L241" s="111" t="s">
        <v>32</v>
      </c>
      <c r="M241" s="111" t="s">
        <v>33</v>
      </c>
      <c r="N241" s="111" t="s">
        <v>34</v>
      </c>
      <c r="O241" s="111" t="s">
        <v>35</v>
      </c>
      <c r="P241" s="112" t="s">
        <v>36</v>
      </c>
      <c r="Q241" s="112" t="s">
        <v>37</v>
      </c>
      <c r="R241" s="111" t="s">
        <v>38</v>
      </c>
      <c r="S241" s="111" t="s">
        <v>39</v>
      </c>
      <c r="T241" s="111" t="s">
        <v>40</v>
      </c>
      <c r="U241" s="111" t="s">
        <v>41</v>
      </c>
      <c r="V241" s="113" t="s">
        <v>57</v>
      </c>
    </row>
    <row r="242" spans="1:22" ht="12.6" customHeight="1" x14ac:dyDescent="0.25">
      <c r="A242" s="114">
        <v>237</v>
      </c>
      <c r="B242" s="120">
        <v>0.95900896765161603</v>
      </c>
      <c r="C242" s="120">
        <v>0.9783600881334592</v>
      </c>
      <c r="D242" s="120">
        <v>1</v>
      </c>
      <c r="E242" s="120">
        <v>0.94088851322837397</v>
      </c>
      <c r="F242" s="120">
        <v>0.72246660000300478</v>
      </c>
      <c r="G242" s="120">
        <v>0.53034498526572493</v>
      </c>
      <c r="H242" s="120">
        <v>0.64857857902860816</v>
      </c>
      <c r="I242" s="120">
        <v>0.56436672283850431</v>
      </c>
      <c r="J242" s="120">
        <v>0.59345152631250386</v>
      </c>
      <c r="K242" s="120">
        <v>0.91007406857000028</v>
      </c>
      <c r="L242" s="120">
        <v>0.48717948717948723</v>
      </c>
      <c r="M242" s="120">
        <v>0.93006993006993011</v>
      </c>
      <c r="N242" s="120">
        <v>0.91608391608391615</v>
      </c>
      <c r="O242" s="120">
        <v>1</v>
      </c>
      <c r="P242" s="120">
        <v>0.35897435897435903</v>
      </c>
      <c r="Q242" s="120">
        <v>0.8571428571428571</v>
      </c>
      <c r="R242" s="120">
        <v>0.66666666666666663</v>
      </c>
      <c r="S242" s="120">
        <v>0.6</v>
      </c>
      <c r="T242" s="120">
        <v>0</v>
      </c>
      <c r="U242" s="120">
        <v>0</v>
      </c>
      <c r="V242" s="121">
        <v>0.86110805648655775</v>
      </c>
    </row>
    <row r="243" spans="1:22" ht="12.6" customHeight="1" x14ac:dyDescent="0.25">
      <c r="A243" s="114">
        <v>238</v>
      </c>
      <c r="B243" s="120">
        <v>1</v>
      </c>
      <c r="C243" s="120">
        <v>1</v>
      </c>
      <c r="D243" s="120">
        <v>0.97875808750579885</v>
      </c>
      <c r="E243" s="120">
        <v>0.82988246202247518</v>
      </c>
      <c r="F243" s="120">
        <v>0.382540352939016</v>
      </c>
      <c r="G243" s="120">
        <v>0.49837838295566167</v>
      </c>
      <c r="H243" s="120">
        <v>0.35897435897435903</v>
      </c>
      <c r="I243" s="120">
        <v>0.45930298675654158</v>
      </c>
      <c r="J243" s="120">
        <v>0.80833307322554471</v>
      </c>
      <c r="K243" s="120">
        <v>1</v>
      </c>
      <c r="L243" s="120">
        <v>1</v>
      </c>
      <c r="M243" s="120">
        <v>0.90209790209790208</v>
      </c>
      <c r="N243" s="120">
        <v>0.75524475524475521</v>
      </c>
      <c r="O243" s="120">
        <v>0.67948717948717952</v>
      </c>
      <c r="P243" s="120">
        <v>0.80769230769230771</v>
      </c>
      <c r="Q243" s="120">
        <v>1</v>
      </c>
      <c r="R243" s="120">
        <v>0.66666666666666663</v>
      </c>
      <c r="S243" s="120">
        <v>0.6</v>
      </c>
      <c r="T243" s="120">
        <v>0</v>
      </c>
      <c r="U243" s="120">
        <v>0</v>
      </c>
      <c r="V243" s="121">
        <v>0.86555334474135237</v>
      </c>
    </row>
    <row r="244" spans="1:22" ht="12.6" customHeight="1" x14ac:dyDescent="0.25">
      <c r="A244" s="114">
        <v>239</v>
      </c>
      <c r="B244" s="120">
        <v>0.9958155834173601</v>
      </c>
      <c r="C244" s="120">
        <v>0.99759786624256586</v>
      </c>
      <c r="D244" s="120">
        <v>0.96795166636497709</v>
      </c>
      <c r="E244" s="120">
        <v>0.84501965082327968</v>
      </c>
      <c r="F244" s="120">
        <v>0.53766691651628384</v>
      </c>
      <c r="G244" s="120">
        <v>0.35897435897435886</v>
      </c>
      <c r="H244" s="120">
        <v>0.53453520957904366</v>
      </c>
      <c r="I244" s="120">
        <v>0.43914315547882182</v>
      </c>
      <c r="J244" s="120">
        <v>0.78726434234346709</v>
      </c>
      <c r="K244" s="120">
        <v>0.92662381745289224</v>
      </c>
      <c r="L244" s="120">
        <v>0.90384615384615385</v>
      </c>
      <c r="M244" s="120">
        <v>0.93006993006993011</v>
      </c>
      <c r="N244" s="120">
        <v>0.68531468531468531</v>
      </c>
      <c r="O244" s="120">
        <v>0.55128205128205132</v>
      </c>
      <c r="P244" s="120">
        <v>0.42307692307692313</v>
      </c>
      <c r="Q244" s="120">
        <v>0.8571428571428571</v>
      </c>
      <c r="R244" s="120">
        <v>0.5</v>
      </c>
      <c r="S244" s="120">
        <v>0.6</v>
      </c>
      <c r="T244" s="120">
        <v>0</v>
      </c>
      <c r="U244" s="120">
        <v>0</v>
      </c>
      <c r="V244" s="121">
        <v>0.94637676755579958</v>
      </c>
    </row>
    <row r="245" spans="1:22" ht="12.6" customHeight="1" x14ac:dyDescent="0.25">
      <c r="A245" s="114">
        <v>240</v>
      </c>
      <c r="B245" s="120">
        <v>0.62569784287231345</v>
      </c>
      <c r="C245" s="120">
        <v>0.60397925881748749</v>
      </c>
      <c r="D245" s="120">
        <v>0.84262685551444017</v>
      </c>
      <c r="E245" s="120">
        <v>0.94137779609870309</v>
      </c>
      <c r="F245" s="120">
        <v>0.97245533172962151</v>
      </c>
      <c r="G245" s="120">
        <v>0.98544566947803414</v>
      </c>
      <c r="H245" s="120">
        <v>0.9962535029747186</v>
      </c>
      <c r="I245" s="120">
        <v>0.77074653405977644</v>
      </c>
      <c r="J245" s="120">
        <v>0.49942256070915791</v>
      </c>
      <c r="K245" s="120">
        <v>0.5450507807090722</v>
      </c>
      <c r="L245" s="120">
        <v>0.35897435897435903</v>
      </c>
      <c r="M245" s="120">
        <v>0.33566433566433568</v>
      </c>
      <c r="N245" s="120">
        <v>0.30069930069930073</v>
      </c>
      <c r="O245" s="120">
        <v>0.9358974358974359</v>
      </c>
      <c r="P245" s="120">
        <v>1</v>
      </c>
      <c r="Q245" s="120">
        <v>0.8571428571428571</v>
      </c>
      <c r="R245" s="120">
        <v>1</v>
      </c>
      <c r="S245" s="120">
        <v>0.9</v>
      </c>
      <c r="T245" s="120">
        <v>0</v>
      </c>
      <c r="U245" s="120">
        <v>0</v>
      </c>
      <c r="V245" s="121">
        <v>0.6533918598534284</v>
      </c>
    </row>
    <row r="246" spans="1:22" ht="12.6" customHeight="1" x14ac:dyDescent="0.25">
      <c r="A246" s="114">
        <v>241</v>
      </c>
      <c r="B246" s="120">
        <v>0.52730311507470606</v>
      </c>
      <c r="C246" s="120">
        <v>0.58864494806421153</v>
      </c>
      <c r="D246" s="120">
        <v>0.84505026345906376</v>
      </c>
      <c r="E246" s="120">
        <v>0.92642408837427204</v>
      </c>
      <c r="F246" s="120">
        <v>0.95396701651177673</v>
      </c>
      <c r="G246" s="120">
        <v>1</v>
      </c>
      <c r="H246" s="120">
        <v>0.99992507005949438</v>
      </c>
      <c r="I246" s="120">
        <v>0.82450608413369586</v>
      </c>
      <c r="J246" s="120">
        <v>0.59491463262375932</v>
      </c>
      <c r="K246" s="120">
        <v>0.65557946074838636</v>
      </c>
      <c r="L246" s="120">
        <v>0.37820512820512819</v>
      </c>
      <c r="M246" s="120">
        <v>0.30069930069930073</v>
      </c>
      <c r="N246" s="120">
        <v>0.79020979020979021</v>
      </c>
      <c r="O246" s="120">
        <v>0.92948717948717952</v>
      </c>
      <c r="P246" s="120">
        <v>0.91666666666666663</v>
      </c>
      <c r="Q246" s="120">
        <v>0.7142857142857143</v>
      </c>
      <c r="R246" s="120">
        <v>1</v>
      </c>
      <c r="S246" s="120">
        <v>0.9</v>
      </c>
      <c r="T246" s="120">
        <v>0</v>
      </c>
      <c r="U246" s="120">
        <v>0</v>
      </c>
      <c r="V246" s="121">
        <v>0.78675050749726627</v>
      </c>
    </row>
    <row r="247" spans="1:22" ht="12.6" customHeight="1" x14ac:dyDescent="0.25">
      <c r="A247" s="114">
        <v>242</v>
      </c>
      <c r="B247" s="120">
        <v>0.5593362459039436</v>
      </c>
      <c r="C247" s="120">
        <v>0.83781455527392601</v>
      </c>
      <c r="D247" s="120">
        <v>0.95227370068241191</v>
      </c>
      <c r="E247" s="120">
        <v>0.97513831415140617</v>
      </c>
      <c r="F247" s="120">
        <v>0.98309758992499496</v>
      </c>
      <c r="G247" s="120">
        <v>0.98544566947803414</v>
      </c>
      <c r="H247" s="120">
        <v>0.95137046861184782</v>
      </c>
      <c r="I247" s="120">
        <v>0.42234329608072202</v>
      </c>
      <c r="J247" s="120">
        <v>0.45796788189025528</v>
      </c>
      <c r="K247" s="120">
        <v>0.53120303164379523</v>
      </c>
      <c r="L247" s="120">
        <v>0.35897435897435903</v>
      </c>
      <c r="M247" s="120">
        <v>0.8601398601398601</v>
      </c>
      <c r="N247" s="120">
        <v>0.30069930069930073</v>
      </c>
      <c r="O247" s="120">
        <v>0.92307692307692313</v>
      </c>
      <c r="P247" s="120">
        <v>1</v>
      </c>
      <c r="Q247" s="120">
        <v>0.7142857142857143</v>
      </c>
      <c r="R247" s="120">
        <v>0.83333333333333337</v>
      </c>
      <c r="S247" s="120">
        <v>0.8</v>
      </c>
      <c r="T247" s="120">
        <v>0</v>
      </c>
      <c r="U247" s="120">
        <v>0</v>
      </c>
      <c r="V247" s="121">
        <v>0.81099753434160049</v>
      </c>
    </row>
    <row r="248" spans="1:22" ht="12.6" customHeight="1" x14ac:dyDescent="0.25">
      <c r="A248" s="114">
        <v>243</v>
      </c>
      <c r="B248" s="120">
        <v>0.5375204041090158</v>
      </c>
      <c r="C248" s="120">
        <v>0.37271176051554755</v>
      </c>
      <c r="D248" s="120">
        <v>0.38091818475864347</v>
      </c>
      <c r="E248" s="120">
        <v>0.38072078706042523</v>
      </c>
      <c r="F248" s="120">
        <v>0.44793807290823284</v>
      </c>
      <c r="G248" s="120">
        <v>0.98380499949192146</v>
      </c>
      <c r="H248" s="120">
        <v>0.9883858592216278</v>
      </c>
      <c r="I248" s="120">
        <v>1</v>
      </c>
      <c r="J248" s="120">
        <v>1</v>
      </c>
      <c r="K248" s="120">
        <v>0.9893608757181408</v>
      </c>
      <c r="L248" s="120">
        <v>0.35897435897435903</v>
      </c>
      <c r="M248" s="120">
        <v>0.42657342657342651</v>
      </c>
      <c r="N248" s="120">
        <v>0.30069930069930073</v>
      </c>
      <c r="O248" s="120">
        <v>0.35897435897435903</v>
      </c>
      <c r="P248" s="120">
        <v>0.76346153846153852</v>
      </c>
      <c r="Q248" s="120">
        <v>0.8571428571428571</v>
      </c>
      <c r="R248" s="120">
        <v>0.83333333333333337</v>
      </c>
      <c r="S248" s="120">
        <v>1</v>
      </c>
      <c r="T248" s="120">
        <v>0</v>
      </c>
      <c r="U248" s="120">
        <v>0</v>
      </c>
      <c r="V248" s="121">
        <v>0.88575920044496415</v>
      </c>
    </row>
    <row r="249" spans="1:22" ht="12.6" customHeight="1" x14ac:dyDescent="0.25">
      <c r="A249" s="114">
        <v>244</v>
      </c>
      <c r="B249" s="120">
        <v>0.45636100383747563</v>
      </c>
      <c r="C249" s="120">
        <v>0.45339549889833175</v>
      </c>
      <c r="D249" s="120">
        <v>0.74846632897218823</v>
      </c>
      <c r="E249" s="120">
        <v>0.88875695240378572</v>
      </c>
      <c r="F249" s="120">
        <v>0.90387536788825884</v>
      </c>
      <c r="G249" s="120">
        <v>1</v>
      </c>
      <c r="H249" s="120">
        <v>1</v>
      </c>
      <c r="I249" s="120">
        <v>0.82437685444601816</v>
      </c>
      <c r="J249" s="120">
        <v>0.53358609307697114</v>
      </c>
      <c r="K249" s="120">
        <v>0.61597827592146637</v>
      </c>
      <c r="L249" s="120">
        <v>0.19871794871794879</v>
      </c>
      <c r="M249" s="120">
        <v>0.13461538461538466</v>
      </c>
      <c r="N249" s="120">
        <v>0.91258741258741261</v>
      </c>
      <c r="O249" s="120">
        <v>0.91987179487179493</v>
      </c>
      <c r="P249" s="120">
        <v>0.83974358974358976</v>
      </c>
      <c r="Q249" s="120">
        <v>0.8571428571428571</v>
      </c>
      <c r="R249" s="120">
        <v>0.33333333333333331</v>
      </c>
      <c r="S249" s="120">
        <v>0.7</v>
      </c>
      <c r="T249" s="120">
        <v>1</v>
      </c>
      <c r="U249" s="120">
        <v>0.5</v>
      </c>
      <c r="V249" s="121">
        <v>0.83823658212666174</v>
      </c>
    </row>
    <row r="250" spans="1:22" ht="12.6" customHeight="1" x14ac:dyDescent="0.25">
      <c r="A250" s="114">
        <v>245</v>
      </c>
      <c r="B250" s="120">
        <v>0.38067079854106051</v>
      </c>
      <c r="C250" s="120">
        <v>0.42057324022994214</v>
      </c>
      <c r="D250" s="120">
        <v>0.71038420412810244</v>
      </c>
      <c r="E250" s="120">
        <v>0.87816856528807141</v>
      </c>
      <c r="F250" s="120">
        <v>0.94174928676002923</v>
      </c>
      <c r="G250" s="120">
        <v>1</v>
      </c>
      <c r="H250" s="120">
        <v>1</v>
      </c>
      <c r="I250" s="120">
        <v>0.9692756417546291</v>
      </c>
      <c r="J250" s="120">
        <v>0.58906220737873771</v>
      </c>
      <c r="K250" s="120">
        <v>0.51560320457178366</v>
      </c>
      <c r="L250" s="120">
        <v>0.19871794871794879</v>
      </c>
      <c r="M250" s="120">
        <v>0.12587412587412591</v>
      </c>
      <c r="N250" s="120">
        <v>0.56293706293706292</v>
      </c>
      <c r="O250" s="120">
        <v>0.83974358974358976</v>
      </c>
      <c r="P250" s="120">
        <v>0.95993589743589747</v>
      </c>
      <c r="Q250" s="120">
        <v>0.8571428571428571</v>
      </c>
      <c r="R250" s="120">
        <v>0.16666666666666666</v>
      </c>
      <c r="S250" s="120">
        <v>0.7</v>
      </c>
      <c r="T250" s="120">
        <v>1</v>
      </c>
      <c r="U250" s="120">
        <v>0.5</v>
      </c>
      <c r="V250" s="121">
        <v>0.78920823898429227</v>
      </c>
    </row>
    <row r="251" spans="1:22" ht="12.6" customHeight="1" x14ac:dyDescent="0.25">
      <c r="A251" s="114">
        <v>246</v>
      </c>
      <c r="B251" s="120">
        <v>0.41365354818213501</v>
      </c>
      <c r="C251" s="120">
        <v>0.75951224259894301</v>
      </c>
      <c r="D251" s="120">
        <v>0.91096448668757735</v>
      </c>
      <c r="E251" s="120">
        <v>0.95117874359498145</v>
      </c>
      <c r="F251" s="120">
        <v>0.9327242344668939</v>
      </c>
      <c r="G251" s="120">
        <v>1</v>
      </c>
      <c r="H251" s="120">
        <v>0.92778626983770185</v>
      </c>
      <c r="I251" s="120">
        <v>0.44056468204327642</v>
      </c>
      <c r="J251" s="120">
        <v>0.53992622042574445</v>
      </c>
      <c r="K251" s="120">
        <v>0.75635561019599629</v>
      </c>
      <c r="L251" s="120">
        <v>0.19871794871794879</v>
      </c>
      <c r="M251" s="120">
        <v>0.21328671328671334</v>
      </c>
      <c r="N251" s="120">
        <v>0.21328671328671334</v>
      </c>
      <c r="O251" s="120">
        <v>0.87980769230769229</v>
      </c>
      <c r="P251" s="120">
        <v>1</v>
      </c>
      <c r="Q251" s="120">
        <v>0</v>
      </c>
      <c r="R251" s="120">
        <v>1</v>
      </c>
      <c r="S251" s="120">
        <v>0.6</v>
      </c>
      <c r="T251" s="120">
        <v>1</v>
      </c>
      <c r="U251" s="120">
        <v>0.5</v>
      </c>
      <c r="V251" s="121">
        <v>0.3679647193325043</v>
      </c>
    </row>
    <row r="252" spans="1:22" ht="12.6" customHeight="1" x14ac:dyDescent="0.25">
      <c r="A252" s="114">
        <v>247</v>
      </c>
      <c r="B252" s="120">
        <v>0.97785458461743457</v>
      </c>
      <c r="C252" s="120">
        <v>0.96803712539138209</v>
      </c>
      <c r="D252" s="120">
        <v>0.95084067527025951</v>
      </c>
      <c r="E252" s="120">
        <v>0.73431328537545726</v>
      </c>
      <c r="F252" s="120">
        <v>0.32271208142537805</v>
      </c>
      <c r="G252" s="120">
        <v>0.41792469007214711</v>
      </c>
      <c r="H252" s="120">
        <v>0.72447511576675816</v>
      </c>
      <c r="I252" s="120">
        <v>0.35473355422994612</v>
      </c>
      <c r="J252" s="120">
        <v>0.87939858527373738</v>
      </c>
      <c r="K252" s="120">
        <v>0.95580752642049183</v>
      </c>
      <c r="L252" s="120">
        <v>1</v>
      </c>
      <c r="M252" s="120">
        <v>1</v>
      </c>
      <c r="N252" s="120">
        <v>0.68793706293706292</v>
      </c>
      <c r="O252" s="120">
        <v>0.7548076923076924</v>
      </c>
      <c r="P252" s="120">
        <v>0.18269230769230776</v>
      </c>
      <c r="Q252" s="120">
        <v>0.5714285714285714</v>
      </c>
      <c r="R252" s="120">
        <v>0.66666666666666663</v>
      </c>
      <c r="S252" s="120">
        <v>0.3</v>
      </c>
      <c r="T252" s="120">
        <v>1</v>
      </c>
      <c r="U252" s="120">
        <v>0.5</v>
      </c>
      <c r="V252" s="121">
        <v>0.57653529337387077</v>
      </c>
    </row>
    <row r="253" spans="1:22" ht="12.6" customHeight="1" x14ac:dyDescent="0.25">
      <c r="A253" s="114">
        <v>248</v>
      </c>
      <c r="B253" s="120">
        <v>0.3772328737516828</v>
      </c>
      <c r="C253" s="120">
        <v>0.5449820254129184</v>
      </c>
      <c r="D253" s="120">
        <v>0.56388548457772858</v>
      </c>
      <c r="E253" s="120">
        <v>0.76071009622970853</v>
      </c>
      <c r="F253" s="120">
        <v>0.92158116412114977</v>
      </c>
      <c r="G253" s="120">
        <v>1</v>
      </c>
      <c r="H253" s="120">
        <v>1</v>
      </c>
      <c r="I253" s="120">
        <v>0.99832001406019</v>
      </c>
      <c r="J253" s="120">
        <v>0.85642050065547171</v>
      </c>
      <c r="K253" s="120">
        <v>0.59444671487484668</v>
      </c>
      <c r="L253" s="120">
        <v>0.35897435897435903</v>
      </c>
      <c r="M253" s="120">
        <v>0.30069930069930073</v>
      </c>
      <c r="N253" s="120">
        <v>0.30069930069930073</v>
      </c>
      <c r="O253" s="120">
        <v>0.40000000000000008</v>
      </c>
      <c r="P253" s="120">
        <v>0.87948717948717947</v>
      </c>
      <c r="Q253" s="120">
        <v>0</v>
      </c>
      <c r="R253" s="120">
        <v>1</v>
      </c>
      <c r="S253" s="120">
        <v>1</v>
      </c>
      <c r="T253" s="120">
        <v>0</v>
      </c>
      <c r="U253" s="120">
        <v>0</v>
      </c>
      <c r="V253" s="121">
        <v>0.64328893200162252</v>
      </c>
    </row>
    <row r="254" spans="1:22" ht="12.6" customHeight="1" x14ac:dyDescent="0.25">
      <c r="A254" s="114">
        <v>249</v>
      </c>
      <c r="B254" s="120">
        <v>0.61613056029744284</v>
      </c>
      <c r="C254" s="120">
        <v>0.66693172970196979</v>
      </c>
      <c r="D254" s="120">
        <v>0.78520692441835738</v>
      </c>
      <c r="E254" s="120">
        <v>0.9032443123924343</v>
      </c>
      <c r="F254" s="120">
        <v>0.8653650002420592</v>
      </c>
      <c r="G254" s="120">
        <v>1</v>
      </c>
      <c r="H254" s="120">
        <v>0.99805182154685368</v>
      </c>
      <c r="I254" s="120">
        <v>0.81752768099910056</v>
      </c>
      <c r="J254" s="120">
        <v>0.58545321181097443</v>
      </c>
      <c r="K254" s="120">
        <v>0.69002995842297776</v>
      </c>
      <c r="L254" s="120">
        <v>0.35897435897435903</v>
      </c>
      <c r="M254" s="120">
        <v>0.30069930069930073</v>
      </c>
      <c r="N254" s="120">
        <v>0.97902097902097895</v>
      </c>
      <c r="O254" s="120">
        <v>0.97435897435897434</v>
      </c>
      <c r="P254" s="120">
        <v>0.98076923076923073</v>
      </c>
      <c r="Q254" s="120">
        <v>0.8571428571428571</v>
      </c>
      <c r="R254" s="120">
        <v>1</v>
      </c>
      <c r="S254" s="120">
        <v>0.9</v>
      </c>
      <c r="T254" s="120">
        <v>0</v>
      </c>
      <c r="U254" s="120">
        <v>0</v>
      </c>
      <c r="V254" s="121">
        <v>0.76452406622329339</v>
      </c>
    </row>
    <row r="255" spans="1:22" ht="12.6" customHeight="1" x14ac:dyDescent="0.25">
      <c r="A255" s="114">
        <v>250</v>
      </c>
      <c r="B255" s="120">
        <v>0.55281586860769416</v>
      </c>
      <c r="C255" s="120">
        <v>0.58523847389957417</v>
      </c>
      <c r="D255" s="120">
        <v>0.7935652089620594</v>
      </c>
      <c r="E255" s="120">
        <v>0.91966586872785228</v>
      </c>
      <c r="F255" s="120">
        <v>0.95104561230128193</v>
      </c>
      <c r="G255" s="120">
        <v>1</v>
      </c>
      <c r="H255" s="120">
        <v>1</v>
      </c>
      <c r="I255" s="120">
        <v>0.97040640152180879</v>
      </c>
      <c r="J255" s="120">
        <v>0.65860852737374365</v>
      </c>
      <c r="K255" s="120">
        <v>0.62357765040850854</v>
      </c>
      <c r="L255" s="120">
        <v>0.35897435897435903</v>
      </c>
      <c r="M255" s="120">
        <v>0.30069930069930073</v>
      </c>
      <c r="N255" s="120">
        <v>0.93006993006993011</v>
      </c>
      <c r="O255" s="120">
        <v>1</v>
      </c>
      <c r="P255" s="120">
        <v>0.85897435897435903</v>
      </c>
      <c r="Q255" s="120">
        <v>0.8571428571428571</v>
      </c>
      <c r="R255" s="120">
        <v>0.5</v>
      </c>
      <c r="S255" s="120">
        <v>0.9</v>
      </c>
      <c r="T255" s="120">
        <v>0</v>
      </c>
      <c r="U255" s="120">
        <v>0</v>
      </c>
      <c r="V255" s="121">
        <v>0.96658262325941136</v>
      </c>
    </row>
    <row r="256" spans="1:22" ht="12.6" customHeight="1" x14ac:dyDescent="0.25">
      <c r="A256" s="114">
        <v>251</v>
      </c>
      <c r="B256" s="120">
        <v>0.51470923992307172</v>
      </c>
      <c r="C256" s="120">
        <v>0.54411228732833028</v>
      </c>
      <c r="D256" s="120">
        <v>0.78053320909658319</v>
      </c>
      <c r="E256" s="120">
        <v>0.91465071930697983</v>
      </c>
      <c r="F256" s="120">
        <v>0.96652905461690375</v>
      </c>
      <c r="G256" s="120">
        <v>1</v>
      </c>
      <c r="H256" s="120">
        <v>1</v>
      </c>
      <c r="I256" s="120">
        <v>0.9754463593412388</v>
      </c>
      <c r="J256" s="120">
        <v>0.67167894375429182</v>
      </c>
      <c r="K256" s="120">
        <v>0.6158094009328654</v>
      </c>
      <c r="L256" s="120">
        <v>0.35897435897435903</v>
      </c>
      <c r="M256" s="120">
        <v>0.30069930069930073</v>
      </c>
      <c r="N256" s="120">
        <v>0.65034965034965042</v>
      </c>
      <c r="O256" s="120">
        <v>0.87179487179487181</v>
      </c>
      <c r="P256" s="120">
        <v>0.96794871794871795</v>
      </c>
      <c r="Q256" s="120">
        <v>0.8571428571428571</v>
      </c>
      <c r="R256" s="120">
        <v>0.33333333333333331</v>
      </c>
      <c r="S256" s="120">
        <v>0.8</v>
      </c>
      <c r="T256" s="120">
        <v>0</v>
      </c>
      <c r="U256" s="120">
        <v>0</v>
      </c>
      <c r="V256" s="121">
        <v>0.93789030816028252</v>
      </c>
    </row>
    <row r="257" spans="1:22" ht="12.6" customHeight="1" x14ac:dyDescent="0.25">
      <c r="A257" s="114">
        <v>252</v>
      </c>
      <c r="B257" s="120">
        <v>0.54109543963593132</v>
      </c>
      <c r="C257" s="120">
        <v>0.81526348922353098</v>
      </c>
      <c r="D257" s="120">
        <v>0.94099743514416301</v>
      </c>
      <c r="E257" s="120">
        <v>0.97305886195250779</v>
      </c>
      <c r="F257" s="120">
        <v>0.95930901278239555</v>
      </c>
      <c r="G257" s="120">
        <v>1</v>
      </c>
      <c r="H257" s="120">
        <v>0.94222901587016139</v>
      </c>
      <c r="I257" s="120">
        <v>0.5524775915721567</v>
      </c>
      <c r="J257" s="120">
        <v>0.63237015419189713</v>
      </c>
      <c r="K257" s="120">
        <v>0.80841132543223537</v>
      </c>
      <c r="L257" s="120">
        <v>0.35897435897435903</v>
      </c>
      <c r="M257" s="120">
        <v>0.37062937062937068</v>
      </c>
      <c r="N257" s="120">
        <v>0.37062937062937068</v>
      </c>
      <c r="O257" s="120">
        <v>0.90384615384615385</v>
      </c>
      <c r="P257" s="120">
        <v>1</v>
      </c>
      <c r="Q257" s="120">
        <v>0.5714285714285714</v>
      </c>
      <c r="R257" s="120">
        <v>1</v>
      </c>
      <c r="S257" s="120">
        <v>0.9</v>
      </c>
      <c r="T257" s="120">
        <v>0</v>
      </c>
      <c r="U257" s="120">
        <v>0</v>
      </c>
      <c r="V257" s="121">
        <v>0.59762369811145977</v>
      </c>
    </row>
    <row r="258" spans="1:22" ht="12.6" customHeight="1" x14ac:dyDescent="0.25">
      <c r="A258" s="114">
        <v>253</v>
      </c>
      <c r="B258" s="120">
        <v>0.56310425209850523</v>
      </c>
      <c r="C258" s="120">
        <v>0.82238705829730119</v>
      </c>
      <c r="D258" s="120">
        <v>0.9378321676246546</v>
      </c>
      <c r="E258" s="120">
        <v>0.9713769520857517</v>
      </c>
      <c r="F258" s="120">
        <v>1</v>
      </c>
      <c r="G258" s="120">
        <v>1</v>
      </c>
      <c r="H258" s="120">
        <v>0.93338728289049744</v>
      </c>
      <c r="I258" s="120">
        <v>0.5562252525148097</v>
      </c>
      <c r="J258" s="120">
        <v>0.65382904675697617</v>
      </c>
      <c r="K258" s="120">
        <v>0.36494560536617154</v>
      </c>
      <c r="L258" s="120">
        <v>0.37820512820512819</v>
      </c>
      <c r="M258" s="120">
        <v>0.965034965034965</v>
      </c>
      <c r="N258" s="120">
        <v>0.79020979020979021</v>
      </c>
      <c r="O258" s="120">
        <v>0.96794871794871795</v>
      </c>
      <c r="P258" s="120">
        <v>0.80769230769230771</v>
      </c>
      <c r="Q258" s="120">
        <v>0.8571428571428571</v>
      </c>
      <c r="R258" s="120">
        <v>0.83333333333333337</v>
      </c>
      <c r="S258" s="120">
        <v>0.8</v>
      </c>
      <c r="T258" s="120">
        <v>0</v>
      </c>
      <c r="U258" s="120">
        <v>0</v>
      </c>
      <c r="V258" s="121">
        <v>0.78472992192690516</v>
      </c>
    </row>
    <row r="259" spans="1:22" ht="12.6" customHeight="1" x14ac:dyDescent="0.25">
      <c r="A259" s="114">
        <v>254</v>
      </c>
      <c r="B259" s="120">
        <v>0.39968856565512123</v>
      </c>
      <c r="C259" s="120">
        <v>0.46980662823252645</v>
      </c>
      <c r="D259" s="120">
        <v>0.79103052208120306</v>
      </c>
      <c r="E259" s="120">
        <v>0.89288527662218675</v>
      </c>
      <c r="F259" s="120">
        <v>0.92604673912862034</v>
      </c>
      <c r="G259" s="120">
        <v>1</v>
      </c>
      <c r="H259" s="120">
        <v>0.99990633757436786</v>
      </c>
      <c r="I259" s="120">
        <v>0.78060029774520034</v>
      </c>
      <c r="J259" s="120">
        <v>0.49310681846557214</v>
      </c>
      <c r="K259" s="120">
        <v>0.56531577934118482</v>
      </c>
      <c r="L259" s="120">
        <v>0.22275641025641033</v>
      </c>
      <c r="M259" s="120">
        <v>0.12587412587412591</v>
      </c>
      <c r="N259" s="120">
        <v>0.73776223776223782</v>
      </c>
      <c r="O259" s="120">
        <v>0.91185897435897434</v>
      </c>
      <c r="P259" s="120">
        <v>0.89583333333333337</v>
      </c>
      <c r="Q259" s="120">
        <v>0.8571428571428571</v>
      </c>
      <c r="R259" s="120">
        <v>0.83333333333333337</v>
      </c>
      <c r="S259" s="120">
        <v>0.7</v>
      </c>
      <c r="T259" s="120">
        <v>1</v>
      </c>
      <c r="U259" s="120">
        <v>0</v>
      </c>
      <c r="V259" s="121">
        <v>0.59277429274259308</v>
      </c>
    </row>
    <row r="260" spans="1:22" ht="12.6" customHeight="1" x14ac:dyDescent="0.25">
      <c r="A260" s="114">
        <v>255</v>
      </c>
      <c r="B260" s="120">
        <v>0.98067754235807714</v>
      </c>
      <c r="C260" s="120">
        <v>0.98641344863575364</v>
      </c>
      <c r="D260" s="120">
        <v>0.94232783664845643</v>
      </c>
      <c r="E260" s="120">
        <v>0.78574073756946294</v>
      </c>
      <c r="F260" s="120">
        <v>0.39247208389605143</v>
      </c>
      <c r="G260" s="120">
        <v>0.18269230769230765</v>
      </c>
      <c r="H260" s="120">
        <v>0.40653239221328058</v>
      </c>
      <c r="I260" s="120">
        <v>0.2848719850713865</v>
      </c>
      <c r="J260" s="120">
        <v>0.72817191694238093</v>
      </c>
      <c r="K260" s="120">
        <v>0.90187096599870975</v>
      </c>
      <c r="L260" s="120">
        <v>0.87740384615384615</v>
      </c>
      <c r="M260" s="120">
        <v>0.91083916083916083</v>
      </c>
      <c r="N260" s="120">
        <v>0.59877622377622375</v>
      </c>
      <c r="O260" s="120">
        <v>0.42788461538461542</v>
      </c>
      <c r="P260" s="120">
        <v>0.26442307692307704</v>
      </c>
      <c r="Q260" s="120">
        <v>0</v>
      </c>
      <c r="R260" s="120">
        <v>0.33333333333333331</v>
      </c>
      <c r="S260" s="120">
        <v>0.3</v>
      </c>
      <c r="T260" s="120">
        <v>1</v>
      </c>
      <c r="U260" s="120">
        <v>0</v>
      </c>
      <c r="V260" s="121">
        <v>0.65061355469418192</v>
      </c>
    </row>
    <row r="261" spans="1:22" ht="12.6" customHeight="1" x14ac:dyDescent="0.25">
      <c r="A261" s="114">
        <v>256</v>
      </c>
      <c r="B261" s="120">
        <v>0.50877742316314256</v>
      </c>
      <c r="C261" s="120">
        <v>0.48454972416877884</v>
      </c>
      <c r="D261" s="120">
        <v>0.78253870281402171</v>
      </c>
      <c r="E261" s="120">
        <v>0.9085973727956278</v>
      </c>
      <c r="F261" s="120">
        <v>0.94682731329305692</v>
      </c>
      <c r="G261" s="120">
        <v>0.99824554161162493</v>
      </c>
      <c r="H261" s="120">
        <v>0.99522321629276622</v>
      </c>
      <c r="I261" s="120">
        <v>0.70766629276210358</v>
      </c>
      <c r="J261" s="120">
        <v>0.36117364535863666</v>
      </c>
      <c r="K261" s="120">
        <v>0.41536534415033916</v>
      </c>
      <c r="L261" s="120">
        <v>0.18269230769230776</v>
      </c>
      <c r="M261" s="120">
        <v>0.15297202797202797</v>
      </c>
      <c r="N261" s="120">
        <v>0.10839160839160844</v>
      </c>
      <c r="O261" s="120">
        <v>0.91826923076923073</v>
      </c>
      <c r="P261" s="120">
        <v>1</v>
      </c>
      <c r="Q261" s="120">
        <v>0</v>
      </c>
      <c r="R261" s="120">
        <v>1</v>
      </c>
      <c r="S261" s="120">
        <v>0.7</v>
      </c>
      <c r="T261" s="120">
        <v>1</v>
      </c>
      <c r="U261" s="120">
        <v>0</v>
      </c>
      <c r="V261" s="121">
        <v>0.25558907568857103</v>
      </c>
    </row>
    <row r="262" spans="1:22" ht="12.6" customHeight="1" x14ac:dyDescent="0.25">
      <c r="A262" s="114">
        <v>257</v>
      </c>
      <c r="B262" s="120">
        <v>0.55861534811502189</v>
      </c>
      <c r="C262" s="120">
        <v>0.55399365091198249</v>
      </c>
      <c r="D262" s="120">
        <v>0.8022443477718989</v>
      </c>
      <c r="E262" s="120">
        <v>0.91831040227614402</v>
      </c>
      <c r="F262" s="120">
        <v>0.93170028229111546</v>
      </c>
      <c r="G262" s="120">
        <v>1</v>
      </c>
      <c r="H262" s="120">
        <v>1</v>
      </c>
      <c r="I262" s="120">
        <v>0.85460626298758369</v>
      </c>
      <c r="J262" s="120">
        <v>0.61417837801985142</v>
      </c>
      <c r="K262" s="120">
        <v>0.68489109251985114</v>
      </c>
      <c r="L262" s="120">
        <v>0.33653846153846162</v>
      </c>
      <c r="M262" s="120">
        <v>0.28346153846153854</v>
      </c>
      <c r="N262" s="120">
        <v>0.92762237762237765</v>
      </c>
      <c r="O262" s="120">
        <v>0.93365384615384617</v>
      </c>
      <c r="P262" s="120">
        <v>0.86730769230769234</v>
      </c>
      <c r="Q262" s="120">
        <v>0.8571428571428571</v>
      </c>
      <c r="R262" s="120">
        <v>0.66666666666666663</v>
      </c>
      <c r="S262" s="120">
        <v>0.8</v>
      </c>
      <c r="T262" s="120">
        <v>0</v>
      </c>
      <c r="U262" s="120">
        <v>0</v>
      </c>
      <c r="V262" s="121">
        <v>0.88971954816287202</v>
      </c>
    </row>
    <row r="263" spans="1:22" ht="12.6" customHeight="1" x14ac:dyDescent="0.25">
      <c r="A263" s="114">
        <v>258</v>
      </c>
      <c r="B263" s="120">
        <v>0.74095617575199657</v>
      </c>
      <c r="C263" s="120">
        <v>0.90759654092738928</v>
      </c>
      <c r="D263" s="120">
        <v>0.96025116397767307</v>
      </c>
      <c r="E263" s="120">
        <v>0.95567586477689315</v>
      </c>
      <c r="F263" s="120">
        <v>0.66121226589118687</v>
      </c>
      <c r="G263" s="120">
        <v>0.88474240422721273</v>
      </c>
      <c r="H263" s="120">
        <v>0.61706604324956171</v>
      </c>
      <c r="I263" s="120">
        <v>0.3336452076462621</v>
      </c>
      <c r="J263" s="120">
        <v>0</v>
      </c>
      <c r="K263" s="120">
        <v>0.66151035034805128</v>
      </c>
      <c r="L263" s="120">
        <v>0.70000000000000007</v>
      </c>
      <c r="M263" s="120">
        <v>9.0909090909090953E-2</v>
      </c>
      <c r="N263" s="120">
        <v>0.90909090909090906</v>
      </c>
      <c r="O263" s="120">
        <v>0.85</v>
      </c>
      <c r="P263" s="120">
        <v>0.6</v>
      </c>
      <c r="Q263" s="120">
        <v>0</v>
      </c>
      <c r="R263" s="120">
        <v>0.5</v>
      </c>
      <c r="S263" s="120">
        <v>0.3</v>
      </c>
      <c r="T263" s="120">
        <v>0.5</v>
      </c>
      <c r="U263" s="120">
        <v>0</v>
      </c>
      <c r="V263" s="121">
        <v>0.47711597469511885</v>
      </c>
    </row>
    <row r="264" spans="1:22" ht="12.6" customHeight="1" x14ac:dyDescent="0.25">
      <c r="A264" s="114">
        <v>259</v>
      </c>
      <c r="B264" s="120">
        <v>0.93374910725675342</v>
      </c>
      <c r="C264" s="120">
        <v>0.96188528154664277</v>
      </c>
      <c r="D264" s="120">
        <v>0.98318946203311064</v>
      </c>
      <c r="E264" s="120">
        <v>0.9079735371359583</v>
      </c>
      <c r="F264" s="120">
        <v>0.62809168034162066</v>
      </c>
      <c r="G264" s="120">
        <v>0.40118985621379943</v>
      </c>
      <c r="H264" s="120">
        <v>0.55193768826147549</v>
      </c>
      <c r="I264" s="120">
        <v>0.4445320334549816</v>
      </c>
      <c r="J264" s="120">
        <v>0.48106057650290285</v>
      </c>
      <c r="K264" s="120">
        <v>0.88077003617302252</v>
      </c>
      <c r="L264" s="120">
        <v>0.34615384615384626</v>
      </c>
      <c r="M264" s="120">
        <v>0.91083916083916083</v>
      </c>
      <c r="N264" s="120">
        <v>0.89300699300699304</v>
      </c>
      <c r="O264" s="120">
        <v>1</v>
      </c>
      <c r="P264" s="120">
        <v>0.18269230769230776</v>
      </c>
      <c r="Q264" s="120">
        <v>0.8571428571428571</v>
      </c>
      <c r="R264" s="120">
        <v>0.66666666666666663</v>
      </c>
      <c r="S264" s="120">
        <v>0.4</v>
      </c>
      <c r="T264" s="120">
        <v>1</v>
      </c>
      <c r="U264" s="120">
        <v>0</v>
      </c>
      <c r="V264" s="121">
        <v>0.55418110834869461</v>
      </c>
    </row>
    <row r="265" spans="1:22" ht="12.6" customHeight="1" x14ac:dyDescent="0.25">
      <c r="A265" s="114">
        <v>260</v>
      </c>
      <c r="B265" s="120">
        <v>0.42416638702847109</v>
      </c>
      <c r="C265" s="120">
        <v>0.78268972715073803</v>
      </c>
      <c r="D265" s="120">
        <v>0.92233843040318586</v>
      </c>
      <c r="E265" s="120">
        <v>0.95164203331282415</v>
      </c>
      <c r="F265" s="120">
        <v>0.96039619249215813</v>
      </c>
      <c r="G265" s="120">
        <v>0.98663912458083525</v>
      </c>
      <c r="H265" s="120">
        <v>0.9379973474801061</v>
      </c>
      <c r="I265" s="120">
        <v>0.26345216433880925</v>
      </c>
      <c r="J265" s="120">
        <v>0.30831892986453591</v>
      </c>
      <c r="K265" s="120">
        <v>0.39770946409211111</v>
      </c>
      <c r="L265" s="120">
        <v>0.18269230769230776</v>
      </c>
      <c r="M265" s="120">
        <v>0.82167832167832167</v>
      </c>
      <c r="N265" s="120">
        <v>0.10839160839160844</v>
      </c>
      <c r="O265" s="120">
        <v>0.90192307692307694</v>
      </c>
      <c r="P265" s="120">
        <v>1</v>
      </c>
      <c r="Q265" s="120">
        <v>0.5714285714285714</v>
      </c>
      <c r="R265" s="120">
        <v>0.83333333333333337</v>
      </c>
      <c r="S265" s="120">
        <v>0.6</v>
      </c>
      <c r="T265" s="120">
        <v>1</v>
      </c>
      <c r="U265" s="120">
        <v>0</v>
      </c>
      <c r="V265" s="121">
        <v>0.48214723276531851</v>
      </c>
    </row>
    <row r="266" spans="1:22" ht="12.6" customHeight="1" x14ac:dyDescent="0.25">
      <c r="A266" s="114">
        <v>261</v>
      </c>
      <c r="B266" s="120">
        <v>0.9860126735009429</v>
      </c>
      <c r="C266" s="120">
        <v>0.98947616917648229</v>
      </c>
      <c r="D266" s="120">
        <v>0.95610602360300423</v>
      </c>
      <c r="E266" s="120">
        <v>0.76644082184843731</v>
      </c>
      <c r="F266" s="120">
        <v>0.19468571533503484</v>
      </c>
      <c r="G266" s="120">
        <v>0.3604324382684686</v>
      </c>
      <c r="H266" s="120">
        <v>0.18269230769230776</v>
      </c>
      <c r="I266" s="120">
        <v>0.31057576995047914</v>
      </c>
      <c r="J266" s="120">
        <v>0.7550345488170298</v>
      </c>
      <c r="K266" s="120">
        <v>0.99542559874627201</v>
      </c>
      <c r="L266" s="120">
        <v>1</v>
      </c>
      <c r="M266" s="120">
        <v>0.87517482517482514</v>
      </c>
      <c r="N266" s="120">
        <v>0.68793706293706292</v>
      </c>
      <c r="O266" s="120">
        <v>0.59134615384615385</v>
      </c>
      <c r="P266" s="120">
        <v>0.7548076923076924</v>
      </c>
      <c r="Q266" s="120">
        <v>0.5714285714285714</v>
      </c>
      <c r="R266" s="120">
        <v>0.5</v>
      </c>
      <c r="S266" s="120">
        <v>0.3</v>
      </c>
      <c r="T266" s="120">
        <v>1</v>
      </c>
      <c r="U266" s="120">
        <v>0</v>
      </c>
      <c r="V266" s="121">
        <v>0.58903620943742496</v>
      </c>
    </row>
    <row r="267" spans="1:22" ht="12.6" customHeight="1" x14ac:dyDescent="0.25">
      <c r="A267" s="114">
        <v>262</v>
      </c>
      <c r="B267" s="120">
        <v>0.33746060351474749</v>
      </c>
      <c r="C267" s="120">
        <v>0.33642090353362158</v>
      </c>
      <c r="D267" s="120">
        <v>0.68593374897252457</v>
      </c>
      <c r="E267" s="120">
        <v>0.85439247580802014</v>
      </c>
      <c r="F267" s="120">
        <v>0.87152081625703004</v>
      </c>
      <c r="G267" s="120">
        <v>1</v>
      </c>
      <c r="H267" s="120">
        <v>1</v>
      </c>
      <c r="I267" s="120">
        <v>0.78922637939768636</v>
      </c>
      <c r="J267" s="120">
        <v>0.43987413384106377</v>
      </c>
      <c r="K267" s="120">
        <v>0.53584709383032114</v>
      </c>
      <c r="L267" s="120">
        <v>0.15064102564102572</v>
      </c>
      <c r="M267" s="120">
        <v>3.8461538461538512E-2</v>
      </c>
      <c r="N267" s="120">
        <v>0.86888111888111885</v>
      </c>
      <c r="O267" s="120">
        <v>0.90384615384615385</v>
      </c>
      <c r="P267" s="120">
        <v>0.80769230769230771</v>
      </c>
      <c r="Q267" s="120">
        <v>0.8571428571428571</v>
      </c>
      <c r="R267" s="120">
        <v>0.16666666666666666</v>
      </c>
      <c r="S267" s="120">
        <v>0.5</v>
      </c>
      <c r="T267" s="120">
        <v>0.5</v>
      </c>
      <c r="U267" s="120">
        <v>1</v>
      </c>
      <c r="V267" s="121">
        <v>0.63614888202943287</v>
      </c>
    </row>
    <row r="268" spans="1:22" ht="12.6" customHeight="1" x14ac:dyDescent="0.25">
      <c r="A268" s="114">
        <v>263</v>
      </c>
      <c r="B268" s="120">
        <v>0.24663235715904935</v>
      </c>
      <c r="C268" s="120">
        <v>0.29703419313155405</v>
      </c>
      <c r="D268" s="120">
        <v>0.64023519915962157</v>
      </c>
      <c r="E268" s="120">
        <v>0.8416864112691631</v>
      </c>
      <c r="F268" s="120">
        <v>0.91696951890315459</v>
      </c>
      <c r="G268" s="120">
        <v>1</v>
      </c>
      <c r="H268" s="120">
        <v>1</v>
      </c>
      <c r="I268" s="120">
        <v>0.96310492416801929</v>
      </c>
      <c r="J268" s="120">
        <v>0.50644547100318371</v>
      </c>
      <c r="K268" s="120">
        <v>0.41539700821070191</v>
      </c>
      <c r="L268" s="120">
        <v>0.13461538461538469</v>
      </c>
      <c r="M268" s="120">
        <v>8.2167832167832217E-2</v>
      </c>
      <c r="N268" s="120">
        <v>0.47552447552447558</v>
      </c>
      <c r="O268" s="120">
        <v>0.80769230769230771</v>
      </c>
      <c r="P268" s="120">
        <v>0.95192307692307698</v>
      </c>
      <c r="Q268" s="120">
        <v>0.42857142857142855</v>
      </c>
      <c r="R268" s="120">
        <v>0</v>
      </c>
      <c r="S268" s="120">
        <v>0.5</v>
      </c>
      <c r="T268" s="120">
        <v>0.5</v>
      </c>
      <c r="U268" s="120">
        <v>1</v>
      </c>
      <c r="V268" s="121">
        <v>0.57791133157599395</v>
      </c>
    </row>
    <row r="269" spans="1:22" ht="12.6" customHeight="1" x14ac:dyDescent="0.25">
      <c r="A269" s="114">
        <v>264</v>
      </c>
      <c r="B269" s="120">
        <v>1</v>
      </c>
      <c r="C269" s="120">
        <v>1</v>
      </c>
      <c r="D269" s="120">
        <v>0.97875808750579885</v>
      </c>
      <c r="E269" s="120">
        <v>0.82988246202247518</v>
      </c>
      <c r="F269" s="120">
        <v>0.382540352939016</v>
      </c>
      <c r="G269" s="120">
        <v>0.49837838295566167</v>
      </c>
      <c r="H269" s="120">
        <v>0.35897435897435903</v>
      </c>
      <c r="I269" s="120">
        <v>0.45930298675654158</v>
      </c>
      <c r="J269" s="120">
        <v>0.80833307322554471</v>
      </c>
      <c r="K269" s="120">
        <v>1</v>
      </c>
      <c r="L269" s="120">
        <v>1</v>
      </c>
      <c r="M269" s="120">
        <v>0.90209790209790208</v>
      </c>
      <c r="N269" s="120">
        <v>0.75524475524475521</v>
      </c>
      <c r="O269" s="120">
        <v>0.67948717948717952</v>
      </c>
      <c r="P269" s="120">
        <v>0.80769230769230771</v>
      </c>
      <c r="Q269" s="120">
        <v>1</v>
      </c>
      <c r="R269" s="120">
        <v>0.66666666666666663</v>
      </c>
      <c r="S269" s="120">
        <v>0.5</v>
      </c>
      <c r="T269" s="120">
        <v>0</v>
      </c>
      <c r="U269" s="120">
        <v>1</v>
      </c>
      <c r="V269" s="121">
        <v>0.83203882446372701</v>
      </c>
    </row>
    <row r="270" spans="1:22" ht="12.6" customHeight="1" x14ac:dyDescent="0.25">
      <c r="A270" s="114">
        <v>265</v>
      </c>
      <c r="B270" s="120">
        <v>0.9958155834173601</v>
      </c>
      <c r="C270" s="120">
        <v>0.99759786624256586</v>
      </c>
      <c r="D270" s="120">
        <v>0.96795166636497709</v>
      </c>
      <c r="E270" s="120">
        <v>0.84501965082327968</v>
      </c>
      <c r="F270" s="120">
        <v>0.53766691651628384</v>
      </c>
      <c r="G270" s="120">
        <v>0.35897435897435886</v>
      </c>
      <c r="H270" s="120">
        <v>0.53453520957904366</v>
      </c>
      <c r="I270" s="120">
        <v>0.43914315547882182</v>
      </c>
      <c r="J270" s="120">
        <v>0.78726434234346709</v>
      </c>
      <c r="K270" s="120">
        <v>0.92662381745289224</v>
      </c>
      <c r="L270" s="120">
        <v>0.90384615384615385</v>
      </c>
      <c r="M270" s="120">
        <v>0.93006993006993011</v>
      </c>
      <c r="N270" s="120">
        <v>0.68531468531468531</v>
      </c>
      <c r="O270" s="120">
        <v>0.55128205128205132</v>
      </c>
      <c r="P270" s="120">
        <v>0.42307692307692313</v>
      </c>
      <c r="Q270" s="120">
        <v>0.8571428571428571</v>
      </c>
      <c r="R270" s="120">
        <v>0.5</v>
      </c>
      <c r="S270" s="120">
        <v>0.5</v>
      </c>
      <c r="T270" s="120">
        <v>0</v>
      </c>
      <c r="U270" s="120">
        <v>1</v>
      </c>
      <c r="V270" s="121">
        <v>0.91674798875963803</v>
      </c>
    </row>
    <row r="271" spans="1:22" ht="12.6" customHeight="1" x14ac:dyDescent="0.25">
      <c r="A271" s="114">
        <v>266</v>
      </c>
      <c r="B271" s="120">
        <v>0.20882534082682444</v>
      </c>
      <c r="C271" s="120">
        <v>0.4216604128356774</v>
      </c>
      <c r="D271" s="120">
        <v>0.43957454847953409</v>
      </c>
      <c r="E271" s="120">
        <v>0.68574278644148234</v>
      </c>
      <c r="F271" s="120">
        <v>0.88556442364033672</v>
      </c>
      <c r="G271" s="120">
        <v>1</v>
      </c>
      <c r="H271" s="120">
        <v>1</v>
      </c>
      <c r="I271" s="120">
        <v>0.9978677101533181</v>
      </c>
      <c r="J271" s="120">
        <v>0.81998915350521262</v>
      </c>
      <c r="K271" s="120">
        <v>0.48889984699926026</v>
      </c>
      <c r="L271" s="120">
        <v>0.19871794871794879</v>
      </c>
      <c r="M271" s="120">
        <v>0.12587412587412591</v>
      </c>
      <c r="N271" s="120">
        <v>0.12587412587412591</v>
      </c>
      <c r="O271" s="120">
        <v>0.25000000000000011</v>
      </c>
      <c r="P271" s="120">
        <v>0.84935897435897445</v>
      </c>
      <c r="Q271" s="120">
        <v>0.14285714285714285</v>
      </c>
      <c r="R271" s="120">
        <v>1</v>
      </c>
      <c r="S271" s="120">
        <v>0.8</v>
      </c>
      <c r="T271" s="120">
        <v>1</v>
      </c>
      <c r="U271" s="120">
        <v>1</v>
      </c>
      <c r="V271" s="121">
        <v>0.43676177226182111</v>
      </c>
    </row>
    <row r="272" spans="1:22" ht="12.6" customHeight="1" x14ac:dyDescent="0.25">
      <c r="A272" s="114">
        <v>267</v>
      </c>
      <c r="B272" s="120">
        <v>0.5074474490090245</v>
      </c>
      <c r="C272" s="120">
        <v>0.57409754319699147</v>
      </c>
      <c r="D272" s="120">
        <v>0.71622634828032017</v>
      </c>
      <c r="E272" s="120">
        <v>0.86391055664488958</v>
      </c>
      <c r="F272" s="120">
        <v>0.81529421879147346</v>
      </c>
      <c r="G272" s="120">
        <v>1</v>
      </c>
      <c r="H272" s="120">
        <v>0.99756477693356704</v>
      </c>
      <c r="I272" s="120">
        <v>0.77187729382695625</v>
      </c>
      <c r="J272" s="120">
        <v>0.48128004244959116</v>
      </c>
      <c r="K272" s="120">
        <v>0.60837890143442408</v>
      </c>
      <c r="L272" s="120">
        <v>0.19871794871794879</v>
      </c>
      <c r="M272" s="120">
        <v>0.12587412587412591</v>
      </c>
      <c r="N272" s="120">
        <v>0.97377622377622375</v>
      </c>
      <c r="O272" s="120">
        <v>0.96794871794871795</v>
      </c>
      <c r="P272" s="120">
        <v>0.97596153846153844</v>
      </c>
      <c r="Q272" s="120">
        <v>0.7142857142857143</v>
      </c>
      <c r="R272" s="120">
        <v>0.83333333333333337</v>
      </c>
      <c r="S272" s="120">
        <v>0.7</v>
      </c>
      <c r="T272" s="120">
        <v>1</v>
      </c>
      <c r="U272" s="120">
        <v>1</v>
      </c>
      <c r="V272" s="121">
        <v>0.61162013892769251</v>
      </c>
    </row>
    <row r="273" spans="1:22" ht="12.6" customHeight="1" x14ac:dyDescent="0.25">
      <c r="A273" s="114">
        <v>268</v>
      </c>
      <c r="B273" s="120">
        <v>0.56310425209850523</v>
      </c>
      <c r="C273" s="120">
        <v>0.82238705829730119</v>
      </c>
      <c r="D273" s="120">
        <v>0.9378321676246546</v>
      </c>
      <c r="E273" s="120">
        <v>0.9713769520857517</v>
      </c>
      <c r="F273" s="120">
        <v>1</v>
      </c>
      <c r="G273" s="120">
        <v>1</v>
      </c>
      <c r="H273" s="120">
        <v>0.93338728289049744</v>
      </c>
      <c r="I273" s="120">
        <v>0.5562252525148097</v>
      </c>
      <c r="J273" s="120">
        <v>0.65382904675697617</v>
      </c>
      <c r="K273" s="120">
        <v>0.36494560536617154</v>
      </c>
      <c r="L273" s="120">
        <v>0.37820512820512819</v>
      </c>
      <c r="M273" s="120">
        <v>0.965034965034965</v>
      </c>
      <c r="N273" s="120">
        <v>0.79020979020979021</v>
      </c>
      <c r="O273" s="120">
        <v>0.96794871794871795</v>
      </c>
      <c r="P273" s="120">
        <v>0.80769230769230771</v>
      </c>
      <c r="Q273" s="120">
        <v>0.8571428571428571</v>
      </c>
      <c r="R273" s="120">
        <v>0.83333333333333337</v>
      </c>
      <c r="S273" s="120">
        <v>0.7</v>
      </c>
      <c r="T273" s="120">
        <v>0</v>
      </c>
      <c r="U273" s="120">
        <v>1</v>
      </c>
      <c r="V273" s="121">
        <v>0.74732966016781599</v>
      </c>
    </row>
    <row r="274" spans="1:22" ht="12.6" customHeight="1" x14ac:dyDescent="0.25">
      <c r="A274" s="114">
        <v>269</v>
      </c>
      <c r="B274" s="120">
        <v>0.81300126670008777</v>
      </c>
      <c r="C274" s="120">
        <v>0.95255785829067463</v>
      </c>
      <c r="D274" s="120">
        <v>0.99600014045874619</v>
      </c>
      <c r="E274" s="120">
        <v>1</v>
      </c>
      <c r="F274" s="120">
        <v>0.90325978628676162</v>
      </c>
      <c r="G274" s="120">
        <v>0.96528130610032858</v>
      </c>
      <c r="H274" s="120">
        <v>0.70477603440782877</v>
      </c>
      <c r="I274" s="120">
        <v>0.3590207491186535</v>
      </c>
      <c r="J274" s="120">
        <v>0.505957768899432</v>
      </c>
      <c r="K274" s="120">
        <v>0.73866595514004796</v>
      </c>
      <c r="L274" s="120">
        <v>0.74358974358974361</v>
      </c>
      <c r="M274" s="120">
        <v>0.8601398601398601</v>
      </c>
      <c r="N274" s="120">
        <v>0.965034965034965</v>
      </c>
      <c r="O274" s="120">
        <v>0.91666666666666663</v>
      </c>
      <c r="P274" s="120">
        <v>0.80769230769230771</v>
      </c>
      <c r="Q274" s="120">
        <v>0.7142857142857143</v>
      </c>
      <c r="R274" s="120">
        <v>1</v>
      </c>
      <c r="S274" s="120">
        <v>0.6</v>
      </c>
      <c r="T274" s="120">
        <v>0</v>
      </c>
      <c r="U274" s="120">
        <v>1</v>
      </c>
      <c r="V274" s="121">
        <v>0.7757072302069461</v>
      </c>
    </row>
    <row r="275" spans="1:22" ht="12.6" customHeight="1" x14ac:dyDescent="0.25">
      <c r="A275" s="114">
        <v>270</v>
      </c>
      <c r="B275" s="120">
        <v>0.95900896765161603</v>
      </c>
      <c r="C275" s="120">
        <v>0.9783600881334592</v>
      </c>
      <c r="D275" s="120">
        <v>1</v>
      </c>
      <c r="E275" s="120">
        <v>0.94088851322837397</v>
      </c>
      <c r="F275" s="120">
        <v>0.72246660000300478</v>
      </c>
      <c r="G275" s="120">
        <v>0.53034498526572493</v>
      </c>
      <c r="H275" s="120">
        <v>0.64857857902860816</v>
      </c>
      <c r="I275" s="120">
        <v>0.56436672283850431</v>
      </c>
      <c r="J275" s="120">
        <v>0.59345152631250386</v>
      </c>
      <c r="K275" s="120">
        <v>0.91007406857000028</v>
      </c>
      <c r="L275" s="120">
        <v>0.48717948717948723</v>
      </c>
      <c r="M275" s="120">
        <v>0.93006993006993011</v>
      </c>
      <c r="N275" s="120">
        <v>0.91608391608391615</v>
      </c>
      <c r="O275" s="120">
        <v>1</v>
      </c>
      <c r="P275" s="120">
        <v>0.35897435897435903</v>
      </c>
      <c r="Q275" s="120">
        <v>0.8571428571428571</v>
      </c>
      <c r="R275" s="120">
        <v>0.66666666666666663</v>
      </c>
      <c r="S275" s="120">
        <v>0.5</v>
      </c>
      <c r="T275" s="120">
        <v>0</v>
      </c>
      <c r="U275" s="120">
        <v>1</v>
      </c>
      <c r="V275" s="121">
        <v>0.82737982042745195</v>
      </c>
    </row>
    <row r="276" spans="1:22" ht="12.6" customHeight="1" x14ac:dyDescent="0.25">
      <c r="A276" s="114">
        <v>271</v>
      </c>
      <c r="B276" s="120">
        <v>0.43807957216574833</v>
      </c>
      <c r="C276" s="120">
        <v>0.76440451932475184</v>
      </c>
      <c r="D276" s="120">
        <v>0.90700790228819173</v>
      </c>
      <c r="E276" s="120">
        <v>0.9490763562615363</v>
      </c>
      <c r="F276" s="120">
        <v>0.98358796848889962</v>
      </c>
      <c r="G276" s="120">
        <v>1</v>
      </c>
      <c r="H276" s="120">
        <v>0.91673410361312169</v>
      </c>
      <c r="I276" s="120">
        <v>0.44524925822159273</v>
      </c>
      <c r="J276" s="120">
        <v>0.56674983613209318</v>
      </c>
      <c r="K276" s="120">
        <v>0.20202346011341635</v>
      </c>
      <c r="L276" s="120">
        <v>0.22275641025641033</v>
      </c>
      <c r="M276" s="120">
        <v>0.95629370629370625</v>
      </c>
      <c r="N276" s="120">
        <v>0.73776223776223782</v>
      </c>
      <c r="O276" s="120">
        <v>0.95993589743589747</v>
      </c>
      <c r="P276" s="120">
        <v>0.75961538461538469</v>
      </c>
      <c r="Q276" s="120">
        <v>0.8571428571428571</v>
      </c>
      <c r="R276" s="120">
        <v>0.83333333333333337</v>
      </c>
      <c r="S276" s="120">
        <v>0.6</v>
      </c>
      <c r="T276" s="120">
        <v>1</v>
      </c>
      <c r="U276" s="120">
        <v>1</v>
      </c>
      <c r="V276" s="121">
        <v>0.63979176466830512</v>
      </c>
    </row>
    <row r="277" spans="1:22" ht="12.6" customHeight="1" x14ac:dyDescent="0.25">
      <c r="A277" s="114">
        <v>272</v>
      </c>
      <c r="B277" s="120">
        <v>0.84966569355282962</v>
      </c>
      <c r="C277" s="120">
        <v>0.95450441495618166</v>
      </c>
      <c r="D277" s="120">
        <v>0.99646380269304913</v>
      </c>
      <c r="E277" s="120">
        <v>0.99333352089176707</v>
      </c>
      <c r="F277" s="120">
        <v>0.8063943695359308</v>
      </c>
      <c r="G277" s="120">
        <v>0.92611692578667471</v>
      </c>
      <c r="H277" s="120">
        <v>0.75452951490356523</v>
      </c>
      <c r="I277" s="120">
        <v>0.57289588222523169</v>
      </c>
      <c r="J277" s="120">
        <v>0.35974467819464384</v>
      </c>
      <c r="K277" s="120">
        <v>0.78899070174312758</v>
      </c>
      <c r="L277" s="120">
        <v>0.80769230769230771</v>
      </c>
      <c r="M277" s="120">
        <v>0.37062937062937068</v>
      </c>
      <c r="N277" s="120">
        <v>1</v>
      </c>
      <c r="O277" s="120">
        <v>0.90384615384615385</v>
      </c>
      <c r="P277" s="120">
        <v>0.74358974358974361</v>
      </c>
      <c r="Q277" s="120">
        <v>0.8571428571428571</v>
      </c>
      <c r="R277" s="120">
        <v>0.66666666666666663</v>
      </c>
      <c r="S277" s="120">
        <v>0.7</v>
      </c>
      <c r="T277" s="120">
        <v>0</v>
      </c>
      <c r="U277" s="120">
        <v>0</v>
      </c>
      <c r="V277" s="121">
        <v>0.92617091185218781</v>
      </c>
    </row>
    <row r="278" spans="1:22" ht="12.6" customHeight="1" x14ac:dyDescent="0.25">
      <c r="A278" s="114">
        <v>273</v>
      </c>
      <c r="B278" s="120">
        <v>0.54213280931979269</v>
      </c>
      <c r="C278" s="120">
        <v>0.83079866805824765</v>
      </c>
      <c r="D278" s="120">
        <v>0.94846375719232867</v>
      </c>
      <c r="E278" s="120">
        <v>0.97214787840831396</v>
      </c>
      <c r="F278" s="120">
        <v>0.9802083211608158</v>
      </c>
      <c r="G278" s="120">
        <v>0.98493626790976541</v>
      </c>
      <c r="H278" s="120">
        <v>0.94966843501326259</v>
      </c>
      <c r="I278" s="120">
        <v>0.40212078840447857</v>
      </c>
      <c r="J278" s="120">
        <v>0.43892165163243652</v>
      </c>
      <c r="K278" s="120">
        <v>0.51421294122812644</v>
      </c>
      <c r="L278" s="120">
        <v>0.33653846153846162</v>
      </c>
      <c r="M278" s="120">
        <v>0.85524475524475518</v>
      </c>
      <c r="N278" s="120">
        <v>0.27622377622377631</v>
      </c>
      <c r="O278" s="120">
        <v>0.92038461538461536</v>
      </c>
      <c r="P278" s="120">
        <v>1</v>
      </c>
      <c r="Q278" s="120">
        <v>0.5714285714285714</v>
      </c>
      <c r="R278" s="120">
        <v>1</v>
      </c>
      <c r="S278" s="120">
        <v>0.8</v>
      </c>
      <c r="T278" s="120">
        <v>0</v>
      </c>
      <c r="U278" s="120">
        <v>0</v>
      </c>
      <c r="V278" s="121">
        <v>0.69824885951544668</v>
      </c>
    </row>
    <row r="279" spans="1:22" ht="12.6" customHeight="1" x14ac:dyDescent="0.25">
      <c r="A279" s="114">
        <v>274</v>
      </c>
      <c r="B279" s="120">
        <v>0.99159734618612771</v>
      </c>
      <c r="C279" s="120">
        <v>0.98125714427712341</v>
      </c>
      <c r="D279" s="120">
        <v>0.9716008736138354</v>
      </c>
      <c r="E279" s="120">
        <v>0.79572807125915734</v>
      </c>
      <c r="F279" s="120">
        <v>0.47873541175940321</v>
      </c>
      <c r="G279" s="120">
        <v>0.52749180723503708</v>
      </c>
      <c r="H279" s="120">
        <v>0.776338623387133</v>
      </c>
      <c r="I279" s="120">
        <v>0.47621979902198974</v>
      </c>
      <c r="J279" s="120">
        <v>0.90250396014108247</v>
      </c>
      <c r="K279" s="120">
        <v>0.96725725064763546</v>
      </c>
      <c r="L279" s="120">
        <v>1</v>
      </c>
      <c r="M279" s="120">
        <v>1</v>
      </c>
      <c r="N279" s="120">
        <v>0.74667832167832182</v>
      </c>
      <c r="O279" s="120">
        <v>0.8009615384615385</v>
      </c>
      <c r="P279" s="120">
        <v>0.33653846153846162</v>
      </c>
      <c r="Q279" s="120">
        <v>0.5714285714285714</v>
      </c>
      <c r="R279" s="120">
        <v>0.83333333333333337</v>
      </c>
      <c r="S279" s="120">
        <v>0.6</v>
      </c>
      <c r="T279" s="120">
        <v>0</v>
      </c>
      <c r="U279" s="120">
        <v>0</v>
      </c>
      <c r="V279" s="121">
        <v>0.7842247755343148</v>
      </c>
    </row>
    <row r="280" spans="1:22" ht="12.6" customHeight="1" x14ac:dyDescent="0.25">
      <c r="A280" s="114">
        <v>275</v>
      </c>
      <c r="B280" s="120">
        <v>0.38760535182818373</v>
      </c>
      <c r="C280" s="120">
        <v>0.36077729735102632</v>
      </c>
      <c r="D280" s="120">
        <v>0.72026552637904284</v>
      </c>
      <c r="E280" s="120">
        <v>0.87462493409971342</v>
      </c>
      <c r="F280" s="120">
        <v>0.92026736691334443</v>
      </c>
      <c r="G280" s="120">
        <v>0.98348745046235131</v>
      </c>
      <c r="H280" s="120">
        <v>0.99415546464056115</v>
      </c>
      <c r="I280" s="120">
        <v>0.64229222450815182</v>
      </c>
      <c r="J280" s="120">
        <v>0.2178974967226418</v>
      </c>
      <c r="K280" s="120">
        <v>0.28096407353492497</v>
      </c>
      <c r="L280" s="120">
        <v>0</v>
      </c>
      <c r="M280" s="120">
        <v>1.8181818181818167E-2</v>
      </c>
      <c r="N280" s="120">
        <v>0</v>
      </c>
      <c r="O280" s="120">
        <v>0.9</v>
      </c>
      <c r="P280" s="120">
        <v>1</v>
      </c>
      <c r="Q280" s="120">
        <v>0</v>
      </c>
      <c r="R280" s="120">
        <v>1</v>
      </c>
      <c r="S280" s="120">
        <v>0.5</v>
      </c>
      <c r="T280" s="120">
        <v>0.5</v>
      </c>
      <c r="U280" s="120">
        <v>0</v>
      </c>
      <c r="V280" s="121">
        <v>0.26093197022558384</v>
      </c>
    </row>
    <row r="281" spans="1:22" ht="12.6" customHeight="1" x14ac:dyDescent="0.25">
      <c r="A281" s="114">
        <v>276</v>
      </c>
      <c r="B281" s="120">
        <v>0.23819730458571434</v>
      </c>
      <c r="C281" s="120">
        <v>0.32882809005516617</v>
      </c>
      <c r="D281" s="120">
        <v>0.72404604277265572</v>
      </c>
      <c r="E281" s="120">
        <v>0.85129715004960105</v>
      </c>
      <c r="F281" s="120">
        <v>0.89142559517350639</v>
      </c>
      <c r="G281" s="120">
        <v>1</v>
      </c>
      <c r="H281" s="120">
        <v>0.99988310929281121</v>
      </c>
      <c r="I281" s="120">
        <v>0.7261571226234661</v>
      </c>
      <c r="J281" s="120">
        <v>0.36686512890942002</v>
      </c>
      <c r="K281" s="120">
        <v>0.453388814396255</v>
      </c>
      <c r="L281" s="120">
        <v>3.000000000000011E-2</v>
      </c>
      <c r="M281" s="120">
        <v>9.0909090909090953E-2</v>
      </c>
      <c r="N281" s="120">
        <v>0.67272727272727273</v>
      </c>
      <c r="O281" s="120">
        <v>0.9</v>
      </c>
      <c r="P281" s="120">
        <v>0.87</v>
      </c>
      <c r="Q281" s="120">
        <v>0.42857142857142855</v>
      </c>
      <c r="R281" s="120">
        <v>1</v>
      </c>
      <c r="S281" s="120">
        <v>0.5</v>
      </c>
      <c r="T281" s="120">
        <v>0.5</v>
      </c>
      <c r="U281" s="120">
        <v>0</v>
      </c>
      <c r="V281" s="121">
        <v>0.37750421466949807</v>
      </c>
    </row>
    <row r="282" spans="1:22" ht="12.6" customHeight="1" x14ac:dyDescent="0.25">
      <c r="A282" s="114">
        <v>277</v>
      </c>
      <c r="B282" s="120">
        <v>0.28408126055752675</v>
      </c>
      <c r="C282" s="120">
        <v>0.72556035982307043</v>
      </c>
      <c r="D282" s="120">
        <v>0.89131460484107894</v>
      </c>
      <c r="E282" s="120">
        <v>0.92729134226193022</v>
      </c>
      <c r="F282" s="120">
        <v>0.93686928969812711</v>
      </c>
      <c r="G282" s="120">
        <v>0.98365257595772793</v>
      </c>
      <c r="H282" s="120">
        <v>0.92413793103448283</v>
      </c>
      <c r="I282" s="120">
        <v>9.8783173260826779E-2</v>
      </c>
      <c r="J282" s="120">
        <v>0.15322819776515398</v>
      </c>
      <c r="K282" s="120">
        <v>0.25936158499309286</v>
      </c>
      <c r="L282" s="120">
        <v>0</v>
      </c>
      <c r="M282" s="120">
        <v>0.81818181818181823</v>
      </c>
      <c r="N282" s="120">
        <v>4.5454545454545477E-2</v>
      </c>
      <c r="O282" s="120">
        <v>0.9</v>
      </c>
      <c r="P282" s="120">
        <v>1</v>
      </c>
      <c r="Q282" s="120">
        <v>0</v>
      </c>
      <c r="R282" s="120">
        <v>1</v>
      </c>
      <c r="S282" s="120">
        <v>0.4</v>
      </c>
      <c r="T282" s="120">
        <v>0.5</v>
      </c>
      <c r="U282" s="120">
        <v>0</v>
      </c>
      <c r="V282" s="121">
        <v>0.3872185683731576</v>
      </c>
    </row>
    <row r="283" spans="1:22" ht="12.6" customHeight="1" x14ac:dyDescent="0.25">
      <c r="A283" s="114">
        <v>278</v>
      </c>
      <c r="B283" s="120">
        <v>0.95579407632863345</v>
      </c>
      <c r="C283" s="120">
        <v>0.97626329456786431</v>
      </c>
      <c r="D283" s="120">
        <v>0.99786047698603231</v>
      </c>
      <c r="E283" s="120">
        <v>0.93669933445297571</v>
      </c>
      <c r="F283" s="120">
        <v>0.7104552465915559</v>
      </c>
      <c r="G283" s="120">
        <v>0.51390705975002537</v>
      </c>
      <c r="H283" s="120">
        <v>0.63627882929460955</v>
      </c>
      <c r="I283" s="120">
        <v>0.54911503509878323</v>
      </c>
      <c r="J283" s="120">
        <v>0.5791472236094638</v>
      </c>
      <c r="K283" s="120">
        <v>0.90634446444674854</v>
      </c>
      <c r="L283" s="120">
        <v>0.46923076923076934</v>
      </c>
      <c r="M283" s="120">
        <v>0.92762237762237765</v>
      </c>
      <c r="N283" s="120">
        <v>0.91314685314685307</v>
      </c>
      <c r="O283" s="120">
        <v>1</v>
      </c>
      <c r="P283" s="120">
        <v>0.33653846153846162</v>
      </c>
      <c r="Q283" s="120">
        <v>0.8571428571428571</v>
      </c>
      <c r="R283" s="120">
        <v>0.83333333333333337</v>
      </c>
      <c r="S283" s="120">
        <v>0.6</v>
      </c>
      <c r="T283" s="120">
        <v>0</v>
      </c>
      <c r="U283" s="120">
        <v>0</v>
      </c>
      <c r="V283" s="121">
        <v>0.75587595998214752</v>
      </c>
    </row>
    <row r="284" spans="1:22" ht="12.6" customHeight="1" x14ac:dyDescent="0.25">
      <c r="A284" s="114">
        <v>279</v>
      </c>
      <c r="B284" s="120">
        <v>0.99821979480921086</v>
      </c>
      <c r="C284" s="120">
        <v>0.99866060334973406</v>
      </c>
      <c r="D284" s="120">
        <v>0.97587509755453405</v>
      </c>
      <c r="E284" s="120">
        <v>0.82180807145487045</v>
      </c>
      <c r="F284" s="120">
        <v>0.35863158088032759</v>
      </c>
      <c r="G284" s="120">
        <v>0.48082162635910991</v>
      </c>
      <c r="H284" s="120">
        <v>0.33653846153846162</v>
      </c>
      <c r="I284" s="120">
        <v>0.44037406825395187</v>
      </c>
      <c r="J284" s="120">
        <v>0.801549624664461</v>
      </c>
      <c r="K284" s="120">
        <v>0.99941780347679821</v>
      </c>
      <c r="L284" s="120">
        <v>1</v>
      </c>
      <c r="M284" s="120">
        <v>0.89867132867132871</v>
      </c>
      <c r="N284" s="120">
        <v>0.74667832167832182</v>
      </c>
      <c r="O284" s="120">
        <v>0.66826923076923073</v>
      </c>
      <c r="P284" s="120">
        <v>0.8009615384615385</v>
      </c>
      <c r="Q284" s="120">
        <v>1</v>
      </c>
      <c r="R284" s="120">
        <v>0.83333333333333337</v>
      </c>
      <c r="S284" s="120">
        <v>0.6</v>
      </c>
      <c r="T284" s="120">
        <v>0</v>
      </c>
      <c r="U284" s="120">
        <v>0</v>
      </c>
      <c r="V284" s="121">
        <v>0.7609880414751613</v>
      </c>
    </row>
    <row r="285" spans="1:22" ht="12.6" customHeight="1" x14ac:dyDescent="0.25">
      <c r="A285" s="114">
        <v>280</v>
      </c>
      <c r="B285" s="120">
        <v>0.99388892364617865</v>
      </c>
      <c r="C285" s="120">
        <v>0.99617439491078974</v>
      </c>
      <c r="D285" s="120">
        <v>0.96469045167378353</v>
      </c>
      <c r="E285" s="120">
        <v>0.83747506186370302</v>
      </c>
      <c r="F285" s="120">
        <v>0.5191875741827997</v>
      </c>
      <c r="G285" s="120">
        <v>0.33653846153846145</v>
      </c>
      <c r="H285" s="120">
        <v>0.51824394191431022</v>
      </c>
      <c r="I285" s="120">
        <v>0.41950864288151191</v>
      </c>
      <c r="J285" s="120">
        <v>0.77974348820151063</v>
      </c>
      <c r="K285" s="120">
        <v>0.92347345454054175</v>
      </c>
      <c r="L285" s="120">
        <v>0.90048076923076925</v>
      </c>
      <c r="M285" s="120">
        <v>0.92762237762237765</v>
      </c>
      <c r="N285" s="120">
        <v>0.67430069930069936</v>
      </c>
      <c r="O285" s="120">
        <v>0.53557692307692317</v>
      </c>
      <c r="P285" s="120">
        <v>0.40288461538461545</v>
      </c>
      <c r="Q285" s="120">
        <v>0.8571428571428571</v>
      </c>
      <c r="R285" s="120">
        <v>0.66666666666666663</v>
      </c>
      <c r="S285" s="120">
        <v>0.6</v>
      </c>
      <c r="T285" s="120">
        <v>0</v>
      </c>
      <c r="U285" s="120">
        <v>0</v>
      </c>
      <c r="V285" s="121">
        <v>0.85393497771177573</v>
      </c>
    </row>
    <row r="286" spans="1:22" ht="12.6" customHeight="1" x14ac:dyDescent="0.25">
      <c r="A286" s="114">
        <v>281</v>
      </c>
      <c r="B286" s="120">
        <v>0.41311526158291195</v>
      </c>
      <c r="C286" s="120">
        <v>0.38683465036528997</v>
      </c>
      <c r="D286" s="120">
        <v>0.73337566878640692</v>
      </c>
      <c r="E286" s="120">
        <v>0.88177702645674805</v>
      </c>
      <c r="F286" s="120">
        <v>0.92585893457223134</v>
      </c>
      <c r="G286" s="120">
        <v>0.98412254852149172</v>
      </c>
      <c r="H286" s="120">
        <v>0.99438025446207801</v>
      </c>
      <c r="I286" s="120">
        <v>0.65605518624582593</v>
      </c>
      <c r="J286" s="120">
        <v>0.2480608964354829</v>
      </c>
      <c r="K286" s="120">
        <v>0.30925907787501222</v>
      </c>
      <c r="L286" s="120">
        <v>3.8461538461538547E-2</v>
      </c>
      <c r="M286" s="120">
        <v>5.5944055944055993E-2</v>
      </c>
      <c r="N286" s="120">
        <v>3.8461538461538512E-2</v>
      </c>
      <c r="O286" s="120">
        <v>0.90384615384615385</v>
      </c>
      <c r="P286" s="120">
        <v>1</v>
      </c>
      <c r="Q286" s="120">
        <v>0</v>
      </c>
      <c r="R286" s="120">
        <v>1</v>
      </c>
      <c r="S286" s="120">
        <v>0.5</v>
      </c>
      <c r="T286" s="120">
        <v>0.5</v>
      </c>
      <c r="U286" s="120">
        <v>1</v>
      </c>
      <c r="V286" s="121">
        <v>0.25121761652192431</v>
      </c>
    </row>
    <row r="287" spans="1:22" ht="12.6" customHeight="1" x14ac:dyDescent="0.25">
      <c r="A287" s="114">
        <v>282</v>
      </c>
      <c r="B287" s="120">
        <v>0.26945367769592221</v>
      </c>
      <c r="C287" s="120">
        <v>0.35611425873465535</v>
      </c>
      <c r="D287" s="120">
        <v>0.73701078070334225</v>
      </c>
      <c r="E287" s="120">
        <v>0.85934646487010158</v>
      </c>
      <c r="F287" s="120">
        <v>0.89812646174546396</v>
      </c>
      <c r="G287" s="120">
        <v>1</v>
      </c>
      <c r="H287" s="120">
        <v>0.99988760508924157</v>
      </c>
      <c r="I287" s="120">
        <v>0.73669451135670494</v>
      </c>
      <c r="J287" s="120">
        <v>0.39129900430738496</v>
      </c>
      <c r="K287" s="120">
        <v>0.47505209793398334</v>
      </c>
      <c r="L287" s="120">
        <v>6.7307692307692457E-2</v>
      </c>
      <c r="M287" s="120">
        <v>0.12587412587412591</v>
      </c>
      <c r="N287" s="120">
        <v>0.68531468531468531</v>
      </c>
      <c r="O287" s="120">
        <v>0.90384615384615385</v>
      </c>
      <c r="P287" s="120">
        <v>0.87500000000000011</v>
      </c>
      <c r="Q287" s="120">
        <v>0.42857142857142855</v>
      </c>
      <c r="R287" s="120">
        <v>0.83333333333333337</v>
      </c>
      <c r="S287" s="120">
        <v>0.5</v>
      </c>
      <c r="T287" s="120">
        <v>0.5</v>
      </c>
      <c r="U287" s="120">
        <v>1</v>
      </c>
      <c r="V287" s="121">
        <v>0.44356181985438292</v>
      </c>
    </row>
    <row r="288" spans="1:22" ht="12.6" customHeight="1" x14ac:dyDescent="0.25">
      <c r="A288" s="114">
        <v>283</v>
      </c>
      <c r="B288" s="120">
        <v>0.31357286613035718</v>
      </c>
      <c r="C288" s="120">
        <v>0.73758759504994775</v>
      </c>
      <c r="D288" s="120">
        <v>0.89784593653836453</v>
      </c>
      <c r="E288" s="120">
        <v>0.93241780353580273</v>
      </c>
      <c r="F288" s="120">
        <v>0.94182232186529158</v>
      </c>
      <c r="G288" s="120">
        <v>0.9842813230362768</v>
      </c>
      <c r="H288" s="120">
        <v>0.92705570291777195</v>
      </c>
      <c r="I288" s="120">
        <v>0.13345032927724421</v>
      </c>
      <c r="J288" s="120">
        <v>0.18587887820712914</v>
      </c>
      <c r="K288" s="120">
        <v>0.28848745427709682</v>
      </c>
      <c r="L288" s="120">
        <v>3.8461538461538547E-2</v>
      </c>
      <c r="M288" s="120">
        <v>0.82517482517482521</v>
      </c>
      <c r="N288" s="120">
        <v>8.2167832167832217E-2</v>
      </c>
      <c r="O288" s="120">
        <v>0.90384615384615385</v>
      </c>
      <c r="P288" s="120">
        <v>1</v>
      </c>
      <c r="Q288" s="120">
        <v>0</v>
      </c>
      <c r="R288" s="120">
        <v>1</v>
      </c>
      <c r="S288" s="120">
        <v>0.4</v>
      </c>
      <c r="T288" s="120">
        <v>0.5</v>
      </c>
      <c r="U288" s="120">
        <v>1</v>
      </c>
      <c r="V288" s="121">
        <v>0.47853349318755717</v>
      </c>
    </row>
    <row r="289" spans="1:22" ht="12.6" customHeight="1" x14ac:dyDescent="0.25">
      <c r="A289" s="114">
        <v>284</v>
      </c>
      <c r="B289" s="120">
        <v>0.96497074564678487</v>
      </c>
      <c r="C289" s="120">
        <v>0.95564335768599962</v>
      </c>
      <c r="D289" s="120">
        <v>0.93137798932315707</v>
      </c>
      <c r="E289" s="120">
        <v>0.67673692360948867</v>
      </c>
      <c r="F289" s="120">
        <v>0.19160572061025621</v>
      </c>
      <c r="G289" s="120">
        <v>0.31520551773193778</v>
      </c>
      <c r="H289" s="120">
        <v>0.67585307737265654</v>
      </c>
      <c r="I289" s="120">
        <v>0.24084019973740534</v>
      </c>
      <c r="J289" s="120">
        <v>0.85773729633560158</v>
      </c>
      <c r="K289" s="120">
        <v>0.94507340995754474</v>
      </c>
      <c r="L289" s="120">
        <v>1</v>
      </c>
      <c r="M289" s="120">
        <v>0.91258741258741261</v>
      </c>
      <c r="N289" s="120">
        <v>0.65034965034965042</v>
      </c>
      <c r="O289" s="120">
        <v>0.71153846153846156</v>
      </c>
      <c r="P289" s="120">
        <v>3.8461538461538547E-2</v>
      </c>
      <c r="Q289" s="120">
        <v>0.42857142857142855</v>
      </c>
      <c r="R289" s="120">
        <v>0.33333333333333331</v>
      </c>
      <c r="S289" s="120">
        <v>0.2</v>
      </c>
      <c r="T289" s="120">
        <v>0.5</v>
      </c>
      <c r="U289" s="120">
        <v>1</v>
      </c>
      <c r="V289" s="121">
        <v>0.56363123163161444</v>
      </c>
    </row>
    <row r="290" spans="1:22" ht="12.6" customHeight="1" x14ac:dyDescent="0.25">
      <c r="A290" s="114">
        <v>285</v>
      </c>
      <c r="B290" s="120">
        <v>0.75287566920196258</v>
      </c>
      <c r="C290" s="120">
        <v>0.91262238457333122</v>
      </c>
      <c r="D290" s="120">
        <v>0.96413108955432048</v>
      </c>
      <c r="E290" s="120">
        <v>0.95971061364634391</v>
      </c>
      <c r="F290" s="120">
        <v>0.67676749128169511</v>
      </c>
      <c r="G290" s="120">
        <v>0.88917538868001211</v>
      </c>
      <c r="H290" s="120">
        <v>0.6317942723553478</v>
      </c>
      <c r="I290" s="120">
        <v>0.35927920849400885</v>
      </c>
      <c r="J290" s="120">
        <v>3.8544072663711904E-2</v>
      </c>
      <c r="K290" s="120">
        <v>0.67516895942609523</v>
      </c>
      <c r="L290" s="120">
        <v>0.71153846153846156</v>
      </c>
      <c r="M290" s="120">
        <v>0.12587412587412591</v>
      </c>
      <c r="N290" s="120">
        <v>0.91258741258741261</v>
      </c>
      <c r="O290" s="120">
        <v>0.85576923076923084</v>
      </c>
      <c r="P290" s="120">
        <v>0.61538461538461542</v>
      </c>
      <c r="Q290" s="120">
        <v>0.42857142857142855</v>
      </c>
      <c r="R290" s="120">
        <v>0.16666666666666666</v>
      </c>
      <c r="S290" s="120">
        <v>0.3</v>
      </c>
      <c r="T290" s="120">
        <v>0.5</v>
      </c>
      <c r="U290" s="120">
        <v>1</v>
      </c>
      <c r="V290" s="121">
        <v>0.61375729674249757</v>
      </c>
    </row>
    <row r="291" spans="1:22" ht="12.6" customHeight="1" x14ac:dyDescent="0.25">
      <c r="A291" s="114">
        <v>286</v>
      </c>
      <c r="B291" s="120">
        <v>0.30379230018598302</v>
      </c>
      <c r="C291" s="120">
        <v>0.35872347298842</v>
      </c>
      <c r="D291" s="120">
        <v>0.65978319895783577</v>
      </c>
      <c r="E291" s="120">
        <v>0.84920913540047194</v>
      </c>
      <c r="F291" s="120">
        <v>0.89374435542972186</v>
      </c>
      <c r="G291" s="120">
        <v>1</v>
      </c>
      <c r="H291" s="120">
        <v>1</v>
      </c>
      <c r="I291" s="120">
        <v>0.95554498743887439</v>
      </c>
      <c r="J291" s="120">
        <v>0.48683984643236167</v>
      </c>
      <c r="K291" s="120">
        <v>0.42704938242416673</v>
      </c>
      <c r="L291" s="120">
        <v>3.8461538461538547E-2</v>
      </c>
      <c r="M291" s="120">
        <v>8.2167832167832217E-2</v>
      </c>
      <c r="N291" s="120">
        <v>0.8776223776223776</v>
      </c>
      <c r="O291" s="120">
        <v>1</v>
      </c>
      <c r="P291" s="120">
        <v>0.78846153846153844</v>
      </c>
      <c r="Q291" s="120">
        <v>0.42857142857142855</v>
      </c>
      <c r="R291" s="120">
        <v>0</v>
      </c>
      <c r="S291" s="120">
        <v>0.5</v>
      </c>
      <c r="T291" s="120">
        <v>0.5</v>
      </c>
      <c r="U291" s="120">
        <v>1</v>
      </c>
      <c r="V291" s="121">
        <v>0.67437486385333301</v>
      </c>
    </row>
    <row r="292" spans="1:22" ht="12.6" customHeight="1" x14ac:dyDescent="0.25">
      <c r="A292" s="114">
        <v>287</v>
      </c>
      <c r="B292" s="120">
        <v>0.3772328737516828</v>
      </c>
      <c r="C292" s="120">
        <v>0.5449820254129184</v>
      </c>
      <c r="D292" s="120">
        <v>0.56388548457772858</v>
      </c>
      <c r="E292" s="120">
        <v>0.76071009622970853</v>
      </c>
      <c r="F292" s="120">
        <v>0.92158116412114977</v>
      </c>
      <c r="G292" s="120">
        <v>1</v>
      </c>
      <c r="H292" s="120">
        <v>1</v>
      </c>
      <c r="I292" s="120">
        <v>0.99832001406019</v>
      </c>
      <c r="J292" s="120">
        <v>0.85642050065547171</v>
      </c>
      <c r="K292" s="120">
        <v>0.59444671487484668</v>
      </c>
      <c r="L292" s="120">
        <v>0.35897435897435903</v>
      </c>
      <c r="M292" s="120">
        <v>0.30069930069930073</v>
      </c>
      <c r="N292" s="120">
        <v>0.30069930069930073</v>
      </c>
      <c r="O292" s="120">
        <v>0.40000000000000008</v>
      </c>
      <c r="P292" s="120">
        <v>0.87948717948717947</v>
      </c>
      <c r="Q292" s="120">
        <v>0</v>
      </c>
      <c r="R292" s="120">
        <v>1</v>
      </c>
      <c r="S292" s="120">
        <v>1</v>
      </c>
      <c r="T292" s="120">
        <v>0</v>
      </c>
      <c r="U292" s="120">
        <v>1</v>
      </c>
      <c r="V292" s="121">
        <v>0.67864917948294323</v>
      </c>
    </row>
    <row r="293" spans="1:22" ht="12.6" customHeight="1" x14ac:dyDescent="0.25">
      <c r="A293" s="114">
        <v>288</v>
      </c>
      <c r="B293" s="120">
        <v>0.61613056029744284</v>
      </c>
      <c r="C293" s="120">
        <v>0.66693172970196979</v>
      </c>
      <c r="D293" s="120">
        <v>0.78520692441835738</v>
      </c>
      <c r="E293" s="120">
        <v>0.9032443123924343</v>
      </c>
      <c r="F293" s="120">
        <v>0.8653650002420592</v>
      </c>
      <c r="G293" s="120">
        <v>1</v>
      </c>
      <c r="H293" s="120">
        <v>0.99805182154685368</v>
      </c>
      <c r="I293" s="120">
        <v>0.81752768099910056</v>
      </c>
      <c r="J293" s="120">
        <v>0.58545321181097443</v>
      </c>
      <c r="K293" s="120">
        <v>0.69002995842297776</v>
      </c>
      <c r="L293" s="120">
        <v>0.35897435897435903</v>
      </c>
      <c r="M293" s="120">
        <v>0.30069930069930073</v>
      </c>
      <c r="N293" s="120">
        <v>0.97902097902097895</v>
      </c>
      <c r="O293" s="120">
        <v>0.97435897435897434</v>
      </c>
      <c r="P293" s="120">
        <v>0.98076923076923073</v>
      </c>
      <c r="Q293" s="120">
        <v>0.8571428571428571</v>
      </c>
      <c r="R293" s="120">
        <v>1</v>
      </c>
      <c r="S293" s="120">
        <v>0.9</v>
      </c>
      <c r="T293" s="120">
        <v>0</v>
      </c>
      <c r="U293" s="120">
        <v>1</v>
      </c>
      <c r="V293" s="121">
        <v>0.79522142392685746</v>
      </c>
    </row>
    <row r="294" spans="1:22" ht="12.6" customHeight="1" x14ac:dyDescent="0.25">
      <c r="A294" s="114">
        <v>289</v>
      </c>
      <c r="B294" s="120">
        <v>0.69407039732457343</v>
      </c>
      <c r="C294" s="120">
        <v>0.9097025495750708</v>
      </c>
      <c r="D294" s="120">
        <v>0.9587526076364058</v>
      </c>
      <c r="E294" s="120">
        <v>0.96971033230869352</v>
      </c>
      <c r="F294" s="120">
        <v>0.82206561640794162</v>
      </c>
      <c r="G294" s="120">
        <v>0.94792195915049293</v>
      </c>
      <c r="H294" s="120">
        <v>0.55716405161174309</v>
      </c>
      <c r="I294" s="120">
        <v>3.8466508834141516E-2</v>
      </c>
      <c r="J294" s="120">
        <v>0.25786370872089398</v>
      </c>
      <c r="K294" s="120">
        <v>0.5996818395214758</v>
      </c>
      <c r="L294" s="120">
        <v>0.61538461538461542</v>
      </c>
      <c r="M294" s="120">
        <v>0.8951048951048951</v>
      </c>
      <c r="N294" s="120">
        <v>0.91258741258741261</v>
      </c>
      <c r="O294" s="120">
        <v>0.87500000000000011</v>
      </c>
      <c r="P294" s="120">
        <v>0.71153846153846156</v>
      </c>
      <c r="Q294" s="120">
        <v>0.2857142857142857</v>
      </c>
      <c r="R294" s="120">
        <v>0.66666666666666663</v>
      </c>
      <c r="S294" s="120">
        <v>0.4</v>
      </c>
      <c r="T294" s="120">
        <v>0.5</v>
      </c>
      <c r="U294" s="120">
        <v>0</v>
      </c>
      <c r="V294" s="121">
        <v>0.3350162738738986</v>
      </c>
    </row>
    <row r="295" spans="1:22" ht="12.6" customHeight="1" x14ac:dyDescent="0.25">
      <c r="A295" s="114">
        <v>290</v>
      </c>
      <c r="B295" s="120">
        <v>0.91308194875186566</v>
      </c>
      <c r="C295" s="120">
        <v>0.94840589433924749</v>
      </c>
      <c r="D295" s="120">
        <v>0.96943538551474673</v>
      </c>
      <c r="E295" s="120">
        <v>0.88104310215125459</v>
      </c>
      <c r="F295" s="120">
        <v>0.55087583698230624</v>
      </c>
      <c r="G295" s="120">
        <v>0.29551747789858762</v>
      </c>
      <c r="H295" s="120">
        <v>0.47286786854291246</v>
      </c>
      <c r="I295" s="120">
        <v>0.34648546941391756</v>
      </c>
      <c r="J295" s="120">
        <v>0.38910434484050199</v>
      </c>
      <c r="K295" s="120">
        <v>0.85679400966640418</v>
      </c>
      <c r="L295" s="120">
        <v>0.23076923076923084</v>
      </c>
      <c r="M295" s="120">
        <v>0.91258741258741261</v>
      </c>
      <c r="N295" s="120">
        <v>0.86888111888111885</v>
      </c>
      <c r="O295" s="120">
        <v>1</v>
      </c>
      <c r="P295" s="120">
        <v>3.8461538461538547E-2</v>
      </c>
      <c r="Q295" s="120">
        <v>0.2857142857142857</v>
      </c>
      <c r="R295" s="120">
        <v>1</v>
      </c>
      <c r="S295" s="120">
        <v>0.3</v>
      </c>
      <c r="T295" s="120">
        <v>0.5</v>
      </c>
      <c r="U295" s="120">
        <v>0</v>
      </c>
      <c r="V295" s="121">
        <v>0.4156255146178876</v>
      </c>
    </row>
    <row r="296" spans="1:22" ht="12.6" customHeight="1" x14ac:dyDescent="0.25">
      <c r="A296" s="114">
        <v>291</v>
      </c>
      <c r="B296" s="120">
        <v>0.69407039732457343</v>
      </c>
      <c r="C296" s="120">
        <v>0.9097025495750708</v>
      </c>
      <c r="D296" s="120">
        <v>0.9587526076364058</v>
      </c>
      <c r="E296" s="120">
        <v>0.96971033230869352</v>
      </c>
      <c r="F296" s="120">
        <v>0.82206561640794162</v>
      </c>
      <c r="G296" s="120">
        <v>0.94792195915049293</v>
      </c>
      <c r="H296" s="120">
        <v>0.55716405161174309</v>
      </c>
      <c r="I296" s="120">
        <v>3.8466508834141516E-2</v>
      </c>
      <c r="J296" s="120">
        <v>0.25786370872089398</v>
      </c>
      <c r="K296" s="120">
        <v>0.5996818395214758</v>
      </c>
      <c r="L296" s="120">
        <v>0.61538461538461542</v>
      </c>
      <c r="M296" s="120">
        <v>0.8951048951048951</v>
      </c>
      <c r="N296" s="120">
        <v>0.91258741258741261</v>
      </c>
      <c r="O296" s="120">
        <v>0.87500000000000011</v>
      </c>
      <c r="P296" s="120">
        <v>0.71153846153846156</v>
      </c>
      <c r="Q296" s="120">
        <v>0.2857142857142857</v>
      </c>
      <c r="R296" s="120">
        <v>1</v>
      </c>
      <c r="S296" s="120">
        <v>0.3</v>
      </c>
      <c r="T296" s="120">
        <v>0.5</v>
      </c>
      <c r="U296" s="120">
        <v>0</v>
      </c>
      <c r="V296" s="121">
        <v>0.43638096959663758</v>
      </c>
    </row>
    <row r="297" spans="1:22" ht="12.6" customHeight="1" x14ac:dyDescent="0.25">
      <c r="A297" s="114">
        <v>292</v>
      </c>
      <c r="B297" s="120">
        <v>0.91308194875186566</v>
      </c>
      <c r="C297" s="120">
        <v>0.94840589433924749</v>
      </c>
      <c r="D297" s="120">
        <v>0.96943538551474673</v>
      </c>
      <c r="E297" s="120">
        <v>0.88104310215125459</v>
      </c>
      <c r="F297" s="120">
        <v>0.55087583698230624</v>
      </c>
      <c r="G297" s="120">
        <v>0.29551747789858762</v>
      </c>
      <c r="H297" s="120">
        <v>0.47286786854291246</v>
      </c>
      <c r="I297" s="120">
        <v>0.34648546941391756</v>
      </c>
      <c r="J297" s="120">
        <v>0.38910434484050199</v>
      </c>
      <c r="K297" s="120">
        <v>0.85679400966640418</v>
      </c>
      <c r="L297" s="120">
        <v>0.23076923076923084</v>
      </c>
      <c r="M297" s="120">
        <v>0.91258741258741261</v>
      </c>
      <c r="N297" s="120">
        <v>0.86888111888111885</v>
      </c>
      <c r="O297" s="120">
        <v>1</v>
      </c>
      <c r="P297" s="120">
        <v>3.8461538461538547E-2</v>
      </c>
      <c r="Q297" s="120">
        <v>0.2857142857142857</v>
      </c>
      <c r="R297" s="120">
        <v>0.33333333333333331</v>
      </c>
      <c r="S297" s="120">
        <v>0.2</v>
      </c>
      <c r="T297" s="120">
        <v>0.5</v>
      </c>
      <c r="U297" s="120">
        <v>0</v>
      </c>
      <c r="V297" s="121">
        <v>0.51033440147185682</v>
      </c>
    </row>
    <row r="298" spans="1:22" ht="12.6" customHeight="1" x14ac:dyDescent="0.25">
      <c r="A298" s="114">
        <v>293</v>
      </c>
      <c r="B298" s="120">
        <v>0.41311526158291195</v>
      </c>
      <c r="C298" s="120">
        <v>0.38683465036528997</v>
      </c>
      <c r="D298" s="120">
        <v>0.73337566878640692</v>
      </c>
      <c r="E298" s="120">
        <v>0.88177702645674805</v>
      </c>
      <c r="F298" s="120">
        <v>0.92585893457223134</v>
      </c>
      <c r="G298" s="120">
        <v>0.98412254852149172</v>
      </c>
      <c r="H298" s="120">
        <v>0.99438025446207801</v>
      </c>
      <c r="I298" s="120">
        <v>0.65605518624582593</v>
      </c>
      <c r="J298" s="120">
        <v>0.2480608964354829</v>
      </c>
      <c r="K298" s="120">
        <v>0.30925907787501222</v>
      </c>
      <c r="L298" s="120">
        <v>3.8461538461538547E-2</v>
      </c>
      <c r="M298" s="120">
        <v>5.5944055944055993E-2</v>
      </c>
      <c r="N298" s="120">
        <v>3.8461538461538512E-2</v>
      </c>
      <c r="O298" s="120">
        <v>0.90384615384615385</v>
      </c>
      <c r="P298" s="120">
        <v>1</v>
      </c>
      <c r="Q298" s="120">
        <v>0</v>
      </c>
      <c r="R298" s="120">
        <v>1</v>
      </c>
      <c r="S298" s="120">
        <v>0.5</v>
      </c>
      <c r="T298" s="120">
        <v>0.5</v>
      </c>
      <c r="U298" s="120">
        <v>0.5</v>
      </c>
      <c r="V298" s="121">
        <v>0.30950373874388143</v>
      </c>
    </row>
    <row r="299" spans="1:22" ht="12.6" customHeight="1" x14ac:dyDescent="0.25">
      <c r="A299" s="114">
        <v>294</v>
      </c>
      <c r="B299" s="120">
        <v>0.26945367769592221</v>
      </c>
      <c r="C299" s="120">
        <v>0.35611425873465535</v>
      </c>
      <c r="D299" s="120">
        <v>0.73701078070334225</v>
      </c>
      <c r="E299" s="120">
        <v>0.85934646487010158</v>
      </c>
      <c r="F299" s="120">
        <v>0.89812646174546396</v>
      </c>
      <c r="G299" s="120">
        <v>1</v>
      </c>
      <c r="H299" s="120">
        <v>0.99988760508924157</v>
      </c>
      <c r="I299" s="120">
        <v>0.73669451135670494</v>
      </c>
      <c r="J299" s="120">
        <v>0.39129900430738496</v>
      </c>
      <c r="K299" s="120">
        <v>0.47505209793398334</v>
      </c>
      <c r="L299" s="120">
        <v>6.7307692307692457E-2</v>
      </c>
      <c r="M299" s="120">
        <v>0.12587412587412591</v>
      </c>
      <c r="N299" s="120">
        <v>0.68531468531468531</v>
      </c>
      <c r="O299" s="120">
        <v>0.90384615384615385</v>
      </c>
      <c r="P299" s="120">
        <v>0.87500000000000011</v>
      </c>
      <c r="Q299" s="120">
        <v>0.42857142857142855</v>
      </c>
      <c r="R299" s="120">
        <v>0.83333333333333337</v>
      </c>
      <c r="S299" s="120">
        <v>0.5</v>
      </c>
      <c r="T299" s="120">
        <v>0.5</v>
      </c>
      <c r="U299" s="120">
        <v>0.5</v>
      </c>
      <c r="V299" s="121">
        <v>0.40998901345453559</v>
      </c>
    </row>
    <row r="300" spans="1:22" ht="12.6" customHeight="1" x14ac:dyDescent="0.25">
      <c r="A300" s="114">
        <v>295</v>
      </c>
      <c r="B300" s="120">
        <v>0.31357286613035718</v>
      </c>
      <c r="C300" s="120">
        <v>0.73758759504994775</v>
      </c>
      <c r="D300" s="120">
        <v>0.89784593653836453</v>
      </c>
      <c r="E300" s="120">
        <v>0.93241780353580273</v>
      </c>
      <c r="F300" s="120">
        <v>0.94182232186529158</v>
      </c>
      <c r="G300" s="120">
        <v>0.9842813230362768</v>
      </c>
      <c r="H300" s="120">
        <v>0.92705570291777195</v>
      </c>
      <c r="I300" s="120">
        <v>0.13345032927724421</v>
      </c>
      <c r="J300" s="120">
        <v>0.18587887820712914</v>
      </c>
      <c r="K300" s="120">
        <v>0.28848745427709682</v>
      </c>
      <c r="L300" s="120">
        <v>3.8461538461538547E-2</v>
      </c>
      <c r="M300" s="120">
        <v>0.82517482517482521</v>
      </c>
      <c r="N300" s="120">
        <v>8.2167832167832217E-2</v>
      </c>
      <c r="O300" s="120">
        <v>0.90384615384615385</v>
      </c>
      <c r="P300" s="120">
        <v>1</v>
      </c>
      <c r="Q300" s="120">
        <v>0</v>
      </c>
      <c r="R300" s="120">
        <v>0.66666666666666663</v>
      </c>
      <c r="S300" s="120">
        <v>0.4</v>
      </c>
      <c r="T300" s="120">
        <v>0.5</v>
      </c>
      <c r="U300" s="120">
        <v>0.5</v>
      </c>
      <c r="V300" s="121">
        <v>0.44600983698770508</v>
      </c>
    </row>
    <row r="301" spans="1:22" ht="12.6" customHeight="1" x14ac:dyDescent="0.25">
      <c r="A301" s="111" t="s">
        <v>47</v>
      </c>
      <c r="B301" s="111" t="s">
        <v>4</v>
      </c>
      <c r="C301" s="111" t="s">
        <v>5</v>
      </c>
      <c r="D301" s="111" t="s">
        <v>9</v>
      </c>
      <c r="E301" s="111" t="s">
        <v>8</v>
      </c>
      <c r="F301" s="111" t="s">
        <v>10</v>
      </c>
      <c r="G301" s="111" t="s">
        <v>11</v>
      </c>
      <c r="H301" s="111" t="s">
        <v>28</v>
      </c>
      <c r="I301" s="111" t="s">
        <v>29</v>
      </c>
      <c r="J301" s="111" t="s">
        <v>30</v>
      </c>
      <c r="K301" s="111" t="s">
        <v>31</v>
      </c>
      <c r="L301" s="111" t="s">
        <v>32</v>
      </c>
      <c r="M301" s="111" t="s">
        <v>33</v>
      </c>
      <c r="N301" s="111" t="s">
        <v>34</v>
      </c>
      <c r="O301" s="111" t="s">
        <v>35</v>
      </c>
      <c r="P301" s="112" t="s">
        <v>36</v>
      </c>
      <c r="Q301" s="112" t="s">
        <v>37</v>
      </c>
      <c r="R301" s="111" t="s">
        <v>38</v>
      </c>
      <c r="S301" s="111" t="s">
        <v>39</v>
      </c>
      <c r="T301" s="111" t="s">
        <v>40</v>
      </c>
      <c r="U301" s="111" t="s">
        <v>41</v>
      </c>
      <c r="V301" s="113" t="s">
        <v>57</v>
      </c>
    </row>
    <row r="302" spans="1:22" ht="12.6" customHeight="1" x14ac:dyDescent="0.25">
      <c r="A302" s="114">
        <v>296</v>
      </c>
      <c r="B302" s="120">
        <v>0.30379230018598302</v>
      </c>
      <c r="C302" s="120">
        <v>0.35872347298842</v>
      </c>
      <c r="D302" s="120">
        <v>0.65978319895783577</v>
      </c>
      <c r="E302" s="120">
        <v>0.84920913540047194</v>
      </c>
      <c r="F302" s="120">
        <v>0.89374435542972186</v>
      </c>
      <c r="G302" s="120">
        <v>1</v>
      </c>
      <c r="H302" s="120">
        <v>1</v>
      </c>
      <c r="I302" s="120">
        <v>0.95554498743887439</v>
      </c>
      <c r="J302" s="120">
        <v>0.48683984643236167</v>
      </c>
      <c r="K302" s="120">
        <v>0.42704938242416673</v>
      </c>
      <c r="L302" s="120">
        <v>3.8461538461538547E-2</v>
      </c>
      <c r="M302" s="120">
        <v>8.2167832167832217E-2</v>
      </c>
      <c r="N302" s="120">
        <v>0.8776223776223776</v>
      </c>
      <c r="O302" s="120">
        <v>1</v>
      </c>
      <c r="P302" s="120">
        <v>0.78846153846153844</v>
      </c>
      <c r="Q302" s="120">
        <v>0.42857142857142855</v>
      </c>
      <c r="R302" s="120">
        <v>0</v>
      </c>
      <c r="S302" s="120">
        <v>0.5</v>
      </c>
      <c r="T302" s="120">
        <v>0.5</v>
      </c>
      <c r="U302" s="120">
        <v>0.5</v>
      </c>
      <c r="V302" s="121">
        <v>0.6477264487734542</v>
      </c>
    </row>
    <row r="303" spans="1:22" ht="12.6" customHeight="1" x14ac:dyDescent="0.25">
      <c r="A303" s="114">
        <v>297</v>
      </c>
      <c r="B303" s="120">
        <v>0.3772328737516828</v>
      </c>
      <c r="C303" s="120">
        <v>0.5449820254129184</v>
      </c>
      <c r="D303" s="120">
        <v>0.56388548457772858</v>
      </c>
      <c r="E303" s="120">
        <v>0.76071009622970853</v>
      </c>
      <c r="F303" s="120">
        <v>0.92158116412114977</v>
      </c>
      <c r="G303" s="120">
        <v>1</v>
      </c>
      <c r="H303" s="120">
        <v>1</v>
      </c>
      <c r="I303" s="120">
        <v>0.99832001406019</v>
      </c>
      <c r="J303" s="120">
        <v>0.85642050065547171</v>
      </c>
      <c r="K303" s="120">
        <v>0.59444671487484668</v>
      </c>
      <c r="L303" s="120">
        <v>0.35897435897435903</v>
      </c>
      <c r="M303" s="120">
        <v>0.30069930069930073</v>
      </c>
      <c r="N303" s="120">
        <v>0.30069930069930073</v>
      </c>
      <c r="O303" s="120">
        <v>0.40000000000000008</v>
      </c>
      <c r="P303" s="120">
        <v>0.87948717948717947</v>
      </c>
      <c r="Q303" s="120">
        <v>0</v>
      </c>
      <c r="R303" s="120">
        <v>1</v>
      </c>
      <c r="S303" s="120">
        <v>1</v>
      </c>
      <c r="T303" s="120">
        <v>0</v>
      </c>
      <c r="U303" s="120">
        <v>0.5</v>
      </c>
      <c r="V303" s="121">
        <v>0.65212899387195267</v>
      </c>
    </row>
    <row r="304" spans="1:22" ht="12.6" customHeight="1" x14ac:dyDescent="0.25">
      <c r="A304" s="114">
        <v>298</v>
      </c>
      <c r="B304" s="120">
        <v>0.24663235715904935</v>
      </c>
      <c r="C304" s="120">
        <v>0.29703419313155405</v>
      </c>
      <c r="D304" s="120">
        <v>0.64023519915962157</v>
      </c>
      <c r="E304" s="120">
        <v>0.8416864112691631</v>
      </c>
      <c r="F304" s="120">
        <v>0.91696951890315459</v>
      </c>
      <c r="G304" s="120">
        <v>1</v>
      </c>
      <c r="H304" s="120">
        <v>1</v>
      </c>
      <c r="I304" s="120">
        <v>0.96310492416801929</v>
      </c>
      <c r="J304" s="120">
        <v>0.50644547100318371</v>
      </c>
      <c r="K304" s="120">
        <v>0.41539700821070191</v>
      </c>
      <c r="L304" s="120">
        <v>0.13461538461538469</v>
      </c>
      <c r="M304" s="120">
        <v>8.2167832167832217E-2</v>
      </c>
      <c r="N304" s="120">
        <v>0.47552447552447558</v>
      </c>
      <c r="O304" s="120">
        <v>0.80769230769230771</v>
      </c>
      <c r="P304" s="120">
        <v>0.95192307692307698</v>
      </c>
      <c r="Q304" s="120">
        <v>0.42857142857142855</v>
      </c>
      <c r="R304" s="120">
        <v>0</v>
      </c>
      <c r="S304" s="120">
        <v>0.5</v>
      </c>
      <c r="T304" s="120">
        <v>0.5</v>
      </c>
      <c r="U304" s="120">
        <v>0</v>
      </c>
      <c r="V304" s="121">
        <v>0.5385215701783953</v>
      </c>
    </row>
    <row r="305" spans="1:22" ht="12.6" customHeight="1" x14ac:dyDescent="0.25">
      <c r="A305" s="114">
        <v>299</v>
      </c>
      <c r="B305" s="120">
        <v>1</v>
      </c>
      <c r="C305" s="120">
        <v>1</v>
      </c>
      <c r="D305" s="120">
        <v>0.97875808750579885</v>
      </c>
      <c r="E305" s="120">
        <v>0.82988246202247518</v>
      </c>
      <c r="F305" s="120">
        <v>0.382540352939016</v>
      </c>
      <c r="G305" s="120">
        <v>0.49837838295566167</v>
      </c>
      <c r="H305" s="120">
        <v>0.35897435897435903</v>
      </c>
      <c r="I305" s="120">
        <v>0.45930298675654158</v>
      </c>
      <c r="J305" s="120">
        <v>0.80833307322554471</v>
      </c>
      <c r="K305" s="120">
        <v>1</v>
      </c>
      <c r="L305" s="120">
        <v>1</v>
      </c>
      <c r="M305" s="120">
        <v>0.90209790209790208</v>
      </c>
      <c r="N305" s="120">
        <v>0.75524475524475521</v>
      </c>
      <c r="O305" s="120">
        <v>0.67948717948717952</v>
      </c>
      <c r="P305" s="120">
        <v>0.80769230769230771</v>
      </c>
      <c r="Q305" s="120">
        <v>1</v>
      </c>
      <c r="R305" s="120">
        <v>0.66666666666666663</v>
      </c>
      <c r="S305" s="120">
        <v>0.5</v>
      </c>
      <c r="T305" s="120">
        <v>0</v>
      </c>
      <c r="U305" s="120">
        <v>0</v>
      </c>
      <c r="V305" s="121">
        <v>0.80281416278163753</v>
      </c>
    </row>
    <row r="306" spans="1:22" ht="12.6" customHeight="1" x14ac:dyDescent="0.25">
      <c r="A306" s="114">
        <v>300</v>
      </c>
      <c r="B306" s="120">
        <v>0.9958155834173601</v>
      </c>
      <c r="C306" s="120">
        <v>0.99759786624256586</v>
      </c>
      <c r="D306" s="120">
        <v>0.96795166636497709</v>
      </c>
      <c r="E306" s="120">
        <v>0.84501965082327968</v>
      </c>
      <c r="F306" s="120">
        <v>0.53766691651628384</v>
      </c>
      <c r="G306" s="120">
        <v>0.35897435897435886</v>
      </c>
      <c r="H306" s="120">
        <v>0.53453520957904366</v>
      </c>
      <c r="I306" s="120">
        <v>0.43914315547882182</v>
      </c>
      <c r="J306" s="120">
        <v>0.78726434234346709</v>
      </c>
      <c r="K306" s="120">
        <v>0.92662381745289224</v>
      </c>
      <c r="L306" s="120">
        <v>0.90384615384615385</v>
      </c>
      <c r="M306" s="120">
        <v>0.93006993006993011</v>
      </c>
      <c r="N306" s="120">
        <v>0.68531468531468531</v>
      </c>
      <c r="O306" s="120">
        <v>0.55128205128205132</v>
      </c>
      <c r="P306" s="120">
        <v>0.42307692307692313</v>
      </c>
      <c r="Q306" s="120">
        <v>0.8571428571428571</v>
      </c>
      <c r="R306" s="120">
        <v>0.5</v>
      </c>
      <c r="S306" s="120">
        <v>0.5</v>
      </c>
      <c r="T306" s="120">
        <v>0</v>
      </c>
      <c r="U306" s="120">
        <v>0</v>
      </c>
      <c r="V306" s="121">
        <v>0.89091169364938516</v>
      </c>
    </row>
    <row r="307" spans="1:22" ht="12.6" customHeight="1" x14ac:dyDescent="0.25">
      <c r="A307" s="114">
        <v>301</v>
      </c>
      <c r="B307" s="120">
        <v>0.20882534082682444</v>
      </c>
      <c r="C307" s="120">
        <v>0.4216604128356774</v>
      </c>
      <c r="D307" s="120">
        <v>0.43957454847953409</v>
      </c>
      <c r="E307" s="120">
        <v>0.68574278644148234</v>
      </c>
      <c r="F307" s="120">
        <v>0.88556442364033672</v>
      </c>
      <c r="G307" s="120">
        <v>1</v>
      </c>
      <c r="H307" s="120">
        <v>1</v>
      </c>
      <c r="I307" s="120">
        <v>0.9978677101533181</v>
      </c>
      <c r="J307" s="120">
        <v>0.81998915350521262</v>
      </c>
      <c r="K307" s="120">
        <v>0.48889984699926026</v>
      </c>
      <c r="L307" s="120">
        <v>0.19871794871794879</v>
      </c>
      <c r="M307" s="120">
        <v>0.12587412587412591</v>
      </c>
      <c r="N307" s="120">
        <v>0.12587412587412591</v>
      </c>
      <c r="O307" s="120">
        <v>0.25000000000000011</v>
      </c>
      <c r="P307" s="120">
        <v>0.84935897435897445</v>
      </c>
      <c r="Q307" s="120">
        <v>0</v>
      </c>
      <c r="R307" s="120">
        <v>1</v>
      </c>
      <c r="S307" s="120">
        <v>0.8</v>
      </c>
      <c r="T307" s="120">
        <v>1</v>
      </c>
      <c r="U307" s="120">
        <v>0</v>
      </c>
      <c r="V307" s="121">
        <v>0.3917260284916555</v>
      </c>
    </row>
    <row r="308" spans="1:22" ht="12.6" customHeight="1" x14ac:dyDescent="0.25">
      <c r="A308" s="114">
        <v>302</v>
      </c>
      <c r="B308" s="120">
        <v>0.5074474490090245</v>
      </c>
      <c r="C308" s="120">
        <v>0.57409754319699147</v>
      </c>
      <c r="D308" s="120">
        <v>0.71622634828032017</v>
      </c>
      <c r="E308" s="120">
        <v>0.86391055664488958</v>
      </c>
      <c r="F308" s="120">
        <v>0.81529421879147346</v>
      </c>
      <c r="G308" s="120">
        <v>1</v>
      </c>
      <c r="H308" s="120">
        <v>0.99756477693356704</v>
      </c>
      <c r="I308" s="120">
        <v>0.77187729382695625</v>
      </c>
      <c r="J308" s="120">
        <v>0.48128004244959116</v>
      </c>
      <c r="K308" s="120">
        <v>0.60837890143442408</v>
      </c>
      <c r="L308" s="120">
        <v>0.19871794871794879</v>
      </c>
      <c r="M308" s="120">
        <v>0.12587412587412591</v>
      </c>
      <c r="N308" s="120">
        <v>0.97377622377622375</v>
      </c>
      <c r="O308" s="120">
        <v>0.96794871794871795</v>
      </c>
      <c r="P308" s="120">
        <v>0.97596153846153844</v>
      </c>
      <c r="Q308" s="120">
        <v>0.7142857142857143</v>
      </c>
      <c r="R308" s="120">
        <v>0.83333333333333337</v>
      </c>
      <c r="S308" s="120">
        <v>0.7</v>
      </c>
      <c r="T308" s="120">
        <v>1</v>
      </c>
      <c r="U308" s="120">
        <v>0</v>
      </c>
      <c r="V308" s="121">
        <v>0.5735787298241618</v>
      </c>
    </row>
    <row r="309" spans="1:22" ht="12.6" customHeight="1" x14ac:dyDescent="0.25">
      <c r="A309" s="114">
        <v>303</v>
      </c>
      <c r="B309" s="120">
        <v>0.56310425209850523</v>
      </c>
      <c r="C309" s="120">
        <v>0.82238705829730119</v>
      </c>
      <c r="D309" s="120">
        <v>0.9378321676246546</v>
      </c>
      <c r="E309" s="120">
        <v>0.9713769520857517</v>
      </c>
      <c r="F309" s="120">
        <v>1</v>
      </c>
      <c r="G309" s="120">
        <v>1</v>
      </c>
      <c r="H309" s="120">
        <v>0.93338728289049744</v>
      </c>
      <c r="I309" s="120">
        <v>0.5562252525148097</v>
      </c>
      <c r="J309" s="120">
        <v>0.65382904675697617</v>
      </c>
      <c r="K309" s="120">
        <v>0.36494560536617154</v>
      </c>
      <c r="L309" s="120">
        <v>0.37820512820512819</v>
      </c>
      <c r="M309" s="120">
        <v>0.965034965034965</v>
      </c>
      <c r="N309" s="120">
        <v>0.79020979020979021</v>
      </c>
      <c r="O309" s="120">
        <v>0.96794871794871795</v>
      </c>
      <c r="P309" s="120">
        <v>0.80769230769230771</v>
      </c>
      <c r="Q309" s="120">
        <v>0.8571428571428571</v>
      </c>
      <c r="R309" s="120">
        <v>0.83333333333333337</v>
      </c>
      <c r="S309" s="120">
        <v>0.7</v>
      </c>
      <c r="T309" s="120">
        <v>0</v>
      </c>
      <c r="U309" s="120">
        <v>0</v>
      </c>
      <c r="V309" s="121">
        <v>0.71471663191389012</v>
      </c>
    </row>
    <row r="310" spans="1:22" ht="12.6" customHeight="1" x14ac:dyDescent="0.25">
      <c r="A310" s="114">
        <v>304</v>
      </c>
      <c r="B310" s="120">
        <v>0.81300126670008777</v>
      </c>
      <c r="C310" s="120">
        <v>0.95255785829067463</v>
      </c>
      <c r="D310" s="120">
        <v>0.99600014045874619</v>
      </c>
      <c r="E310" s="120">
        <v>1</v>
      </c>
      <c r="F310" s="120">
        <v>0.90325978628676162</v>
      </c>
      <c r="G310" s="120">
        <v>0.96528130610032858</v>
      </c>
      <c r="H310" s="120">
        <v>0.70477603440782877</v>
      </c>
      <c r="I310" s="120">
        <v>0.3590207491186535</v>
      </c>
      <c r="J310" s="120">
        <v>0.505957768899432</v>
      </c>
      <c r="K310" s="120">
        <v>0.73866595514004796</v>
      </c>
      <c r="L310" s="120">
        <v>0.74358974358974361</v>
      </c>
      <c r="M310" s="120">
        <v>0.8601398601398601</v>
      </c>
      <c r="N310" s="120">
        <v>0.965034965034965</v>
      </c>
      <c r="O310" s="120">
        <v>0.91666666666666663</v>
      </c>
      <c r="P310" s="120">
        <v>0.80769230769230771</v>
      </c>
      <c r="Q310" s="120">
        <v>0.7142857142857143</v>
      </c>
      <c r="R310" s="120">
        <v>1</v>
      </c>
      <c r="S310" s="120">
        <v>0.6</v>
      </c>
      <c r="T310" s="120">
        <v>0</v>
      </c>
      <c r="U310" s="120">
        <v>0</v>
      </c>
      <c r="V310" s="121">
        <v>0.7442293047545856</v>
      </c>
    </row>
    <row r="311" spans="1:22" ht="12.6" customHeight="1" x14ac:dyDescent="0.25">
      <c r="A311" s="114">
        <v>305</v>
      </c>
      <c r="B311" s="120">
        <v>0.95900896765161603</v>
      </c>
      <c r="C311" s="120">
        <v>0.9783600881334592</v>
      </c>
      <c r="D311" s="120">
        <v>1</v>
      </c>
      <c r="E311" s="120">
        <v>0.94088851322837397</v>
      </c>
      <c r="F311" s="120">
        <v>0.72246660000300478</v>
      </c>
      <c r="G311" s="120">
        <v>0.53034498526572493</v>
      </c>
      <c r="H311" s="120">
        <v>0.64857857902860816</v>
      </c>
      <c r="I311" s="120">
        <v>0.56436672283850431</v>
      </c>
      <c r="J311" s="120">
        <v>0.59345152631250386</v>
      </c>
      <c r="K311" s="120">
        <v>0.91007406857000028</v>
      </c>
      <c r="L311" s="120">
        <v>0.48717948717948723</v>
      </c>
      <c r="M311" s="120">
        <v>0.93006993006993011</v>
      </c>
      <c r="N311" s="120">
        <v>0.91608391608391615</v>
      </c>
      <c r="O311" s="120">
        <v>1</v>
      </c>
      <c r="P311" s="120">
        <v>0.35897435897435903</v>
      </c>
      <c r="Q311" s="120">
        <v>0.8571428571428571</v>
      </c>
      <c r="R311" s="120">
        <v>0.66666666666666663</v>
      </c>
      <c r="S311" s="120">
        <v>0.5</v>
      </c>
      <c r="T311" s="120">
        <v>0</v>
      </c>
      <c r="U311" s="120">
        <v>0</v>
      </c>
      <c r="V311" s="121">
        <v>0.79796879858391156</v>
      </c>
    </row>
    <row r="312" spans="1:22" ht="12.6" customHeight="1" x14ac:dyDescent="0.25">
      <c r="A312" s="114">
        <v>306</v>
      </c>
      <c r="B312" s="120">
        <v>0.43807957216574833</v>
      </c>
      <c r="C312" s="120">
        <v>0.76440451932475184</v>
      </c>
      <c r="D312" s="120">
        <v>0.90700790228819173</v>
      </c>
      <c r="E312" s="120">
        <v>0.9490763562615363</v>
      </c>
      <c r="F312" s="120">
        <v>0.98358796848889962</v>
      </c>
      <c r="G312" s="120">
        <v>1</v>
      </c>
      <c r="H312" s="120">
        <v>0.91673410361312169</v>
      </c>
      <c r="I312" s="120">
        <v>0.44524925822159273</v>
      </c>
      <c r="J312" s="120">
        <v>0.56674983613209318</v>
      </c>
      <c r="K312" s="120">
        <v>0.20202346011341635</v>
      </c>
      <c r="L312" s="120">
        <v>0.22275641025641033</v>
      </c>
      <c r="M312" s="120">
        <v>0.95629370629370625</v>
      </c>
      <c r="N312" s="120">
        <v>0.73776223776223782</v>
      </c>
      <c r="O312" s="120">
        <v>0.95993589743589747</v>
      </c>
      <c r="P312" s="120">
        <v>0.75961538461538469</v>
      </c>
      <c r="Q312" s="120">
        <v>0.8571428571428571</v>
      </c>
      <c r="R312" s="120">
        <v>0.83333333333333337</v>
      </c>
      <c r="S312" s="120">
        <v>0.6</v>
      </c>
      <c r="T312" s="120">
        <v>1</v>
      </c>
      <c r="U312" s="120">
        <v>0</v>
      </c>
      <c r="V312" s="121">
        <v>0.60287722059439897</v>
      </c>
    </row>
    <row r="313" spans="1:22" ht="12.6" customHeight="1" x14ac:dyDescent="0.25">
      <c r="A313" s="114">
        <v>307</v>
      </c>
      <c r="B313" s="120">
        <v>0.75353583201233054</v>
      </c>
      <c r="C313" s="120">
        <v>0.93113020393287282</v>
      </c>
      <c r="D313" s="120">
        <v>0.97581537785875583</v>
      </c>
      <c r="E313" s="120">
        <v>0.98485516615434676</v>
      </c>
      <c r="F313" s="120">
        <v>0.86266270134735168</v>
      </c>
      <c r="G313" s="120">
        <v>0.95660163262541065</v>
      </c>
      <c r="H313" s="120">
        <v>0.63097004300978576</v>
      </c>
      <c r="I313" s="120">
        <v>0.19874362897639752</v>
      </c>
      <c r="J313" s="120">
        <v>0.38191073881016296</v>
      </c>
      <c r="K313" s="120">
        <v>0.66917389733076182</v>
      </c>
      <c r="L313" s="120">
        <v>0.67948717948717952</v>
      </c>
      <c r="M313" s="120">
        <v>0.82517482517482521</v>
      </c>
      <c r="N313" s="120">
        <v>0.95629370629370625</v>
      </c>
      <c r="O313" s="120">
        <v>0.89583333333333337</v>
      </c>
      <c r="P313" s="120">
        <v>0.75961538461538469</v>
      </c>
      <c r="Q313" s="120">
        <v>0.7142857142857143</v>
      </c>
      <c r="R313" s="120">
        <v>0.66666666666666663</v>
      </c>
      <c r="S313" s="120">
        <v>0.5</v>
      </c>
      <c r="T313" s="120">
        <v>1</v>
      </c>
      <c r="U313" s="120">
        <v>0</v>
      </c>
      <c r="V313" s="121">
        <v>0.62409336908319124</v>
      </c>
    </row>
    <row r="314" spans="1:22" ht="12.6" customHeight="1" x14ac:dyDescent="0.25">
      <c r="A314" s="114">
        <v>308</v>
      </c>
      <c r="B314" s="120">
        <v>0.93604545820174079</v>
      </c>
      <c r="C314" s="120">
        <v>0.9633829912363534</v>
      </c>
      <c r="D314" s="120">
        <v>0.98471769275737331</v>
      </c>
      <c r="E314" s="120">
        <v>0.91096580768981428</v>
      </c>
      <c r="F314" s="120">
        <v>0.63667121849265562</v>
      </c>
      <c r="G314" s="120">
        <v>0.41293123158215628</v>
      </c>
      <c r="H314" s="120">
        <v>0.56072322378576034</v>
      </c>
      <c r="I314" s="120">
        <v>0.45542609612621093</v>
      </c>
      <c r="J314" s="120">
        <v>0.49127793557650296</v>
      </c>
      <c r="K314" s="120">
        <v>0.88343403911820229</v>
      </c>
      <c r="L314" s="120">
        <v>0.35897435897435903</v>
      </c>
      <c r="M314" s="120">
        <v>0.91258741258741261</v>
      </c>
      <c r="N314" s="120">
        <v>0.8951048951048951</v>
      </c>
      <c r="O314" s="120">
        <v>1</v>
      </c>
      <c r="P314" s="120">
        <v>0.19871794871794879</v>
      </c>
      <c r="Q314" s="120">
        <v>0.8571428571428571</v>
      </c>
      <c r="R314" s="120">
        <v>0.5</v>
      </c>
      <c r="S314" s="120">
        <v>0.4</v>
      </c>
      <c r="T314" s="120">
        <v>1</v>
      </c>
      <c r="U314" s="120">
        <v>0</v>
      </c>
      <c r="V314" s="121">
        <v>0.68572122897920729</v>
      </c>
    </row>
    <row r="315" spans="1:22" ht="12.6" customHeight="1" x14ac:dyDescent="0.25">
      <c r="A315" s="114">
        <v>309</v>
      </c>
      <c r="B315" s="120">
        <v>0.43645455601715039</v>
      </c>
      <c r="C315" s="120">
        <v>0.78770107516193688</v>
      </c>
      <c r="D315" s="120">
        <v>0.92505981861038833</v>
      </c>
      <c r="E315" s="120">
        <v>0.95377805884360445</v>
      </c>
      <c r="F315" s="120">
        <v>0.96245995589514333</v>
      </c>
      <c r="G315" s="120">
        <v>0.98690110253023078</v>
      </c>
      <c r="H315" s="120">
        <v>0.93921308576481</v>
      </c>
      <c r="I315" s="120">
        <v>0.27789681267898314</v>
      </c>
      <c r="J315" s="120">
        <v>0.3219233800486922</v>
      </c>
      <c r="K315" s="120">
        <v>0.40984524296044605</v>
      </c>
      <c r="L315" s="120">
        <v>0.19871794871794879</v>
      </c>
      <c r="M315" s="120">
        <v>0.82517482517482521</v>
      </c>
      <c r="N315" s="120">
        <v>0.12587412587412591</v>
      </c>
      <c r="O315" s="120">
        <v>0.90384615384615385</v>
      </c>
      <c r="P315" s="120">
        <v>1</v>
      </c>
      <c r="Q315" s="120">
        <v>0.7142857142857143</v>
      </c>
      <c r="R315" s="120">
        <v>0.66666666666666663</v>
      </c>
      <c r="S315" s="120">
        <v>0.6</v>
      </c>
      <c r="T315" s="120">
        <v>1</v>
      </c>
      <c r="U315" s="120">
        <v>0</v>
      </c>
      <c r="V315" s="121">
        <v>0.62308307629801074</v>
      </c>
    </row>
    <row r="316" spans="1:22" ht="12.6" customHeight="1" x14ac:dyDescent="0.25">
      <c r="A316" s="114">
        <v>310</v>
      </c>
      <c r="B316" s="120">
        <v>0.97928612228084011</v>
      </c>
      <c r="C316" s="120">
        <v>0.96941421069198008</v>
      </c>
      <c r="D316" s="120">
        <v>0.95300319593104854</v>
      </c>
      <c r="E316" s="120">
        <v>0.74071065890500942</v>
      </c>
      <c r="F316" s="120">
        <v>0.33727945484928057</v>
      </c>
      <c r="G316" s="120">
        <v>0.42933793144328147</v>
      </c>
      <c r="H316" s="120">
        <v>0.72987756447721375</v>
      </c>
      <c r="I316" s="120">
        <v>0.36738837139578401</v>
      </c>
      <c r="J316" s="120">
        <v>0.88180539515575251</v>
      </c>
      <c r="K316" s="120">
        <v>0.95700020602748592</v>
      </c>
      <c r="L316" s="120">
        <v>1</v>
      </c>
      <c r="M316" s="120">
        <v>1</v>
      </c>
      <c r="N316" s="120">
        <v>0.69405594405594406</v>
      </c>
      <c r="O316" s="120">
        <v>0.75961538461538469</v>
      </c>
      <c r="P316" s="120">
        <v>0.19871794871794879</v>
      </c>
      <c r="Q316" s="120">
        <v>0.8571428571428571</v>
      </c>
      <c r="R316" s="120">
        <v>0.5</v>
      </c>
      <c r="S316" s="120">
        <v>0.3</v>
      </c>
      <c r="T316" s="120">
        <v>1</v>
      </c>
      <c r="U316" s="120">
        <v>0</v>
      </c>
      <c r="V316" s="121">
        <v>0.6968344496161939</v>
      </c>
    </row>
    <row r="317" spans="1:22" ht="12.6" customHeight="1" x14ac:dyDescent="0.25">
      <c r="A317" s="114">
        <v>311</v>
      </c>
      <c r="B317" s="120">
        <v>0.62569784287231345</v>
      </c>
      <c r="C317" s="120">
        <v>0.60397925881748749</v>
      </c>
      <c r="D317" s="120">
        <v>0.84262685551444017</v>
      </c>
      <c r="E317" s="120">
        <v>0.94137779609870309</v>
      </c>
      <c r="F317" s="120">
        <v>0.97245533172962151</v>
      </c>
      <c r="G317" s="120">
        <v>0.98544566947803414</v>
      </c>
      <c r="H317" s="120">
        <v>0.9962535029747186</v>
      </c>
      <c r="I317" s="120">
        <v>0.77074653405977644</v>
      </c>
      <c r="J317" s="120">
        <v>0.49942256070915791</v>
      </c>
      <c r="K317" s="120">
        <v>0.5450507807090722</v>
      </c>
      <c r="L317" s="120">
        <v>0.35897435897435903</v>
      </c>
      <c r="M317" s="120">
        <v>0.33566433566433568</v>
      </c>
      <c r="N317" s="120">
        <v>0.30069930069930073</v>
      </c>
      <c r="O317" s="120">
        <v>0.9358974358974359</v>
      </c>
      <c r="P317" s="120">
        <v>1</v>
      </c>
      <c r="Q317" s="120">
        <v>0.8571428571428571</v>
      </c>
      <c r="R317" s="120">
        <v>1</v>
      </c>
      <c r="S317" s="120">
        <v>0.9</v>
      </c>
      <c r="T317" s="120">
        <v>0</v>
      </c>
      <c r="U317" s="120">
        <v>0.5</v>
      </c>
      <c r="V317" s="121">
        <v>0.66213477818672206</v>
      </c>
    </row>
    <row r="318" spans="1:22" ht="12.6" customHeight="1" x14ac:dyDescent="0.25">
      <c r="A318" s="114">
        <v>312</v>
      </c>
      <c r="B318" s="120">
        <v>0.52730311507470606</v>
      </c>
      <c r="C318" s="120">
        <v>0.58864494806421153</v>
      </c>
      <c r="D318" s="120">
        <v>0.84505026345906376</v>
      </c>
      <c r="E318" s="120">
        <v>0.92642408837427204</v>
      </c>
      <c r="F318" s="120">
        <v>0.95396701651177673</v>
      </c>
      <c r="G318" s="120">
        <v>1</v>
      </c>
      <c r="H318" s="120">
        <v>0.99992507005949438</v>
      </c>
      <c r="I318" s="120">
        <v>0.82450608413369586</v>
      </c>
      <c r="J318" s="120">
        <v>0.59491463262375932</v>
      </c>
      <c r="K318" s="120">
        <v>0.65557946074838636</v>
      </c>
      <c r="L318" s="120">
        <v>0.37820512820512819</v>
      </c>
      <c r="M318" s="120">
        <v>0.30069930069930073</v>
      </c>
      <c r="N318" s="120">
        <v>0.79020979020979021</v>
      </c>
      <c r="O318" s="120">
        <v>0.92948717948717952</v>
      </c>
      <c r="P318" s="120">
        <v>0.91666666666666663</v>
      </c>
      <c r="Q318" s="120">
        <v>0.7142857142857143</v>
      </c>
      <c r="R318" s="120">
        <v>1</v>
      </c>
      <c r="S318" s="120">
        <v>0.9</v>
      </c>
      <c r="T318" s="120">
        <v>0</v>
      </c>
      <c r="U318" s="120">
        <v>0.5</v>
      </c>
      <c r="V318" s="121">
        <v>0.79421113114167674</v>
      </c>
    </row>
    <row r="319" spans="1:22" ht="12.6" customHeight="1" x14ac:dyDescent="0.25">
      <c r="A319" s="114">
        <v>313</v>
      </c>
      <c r="B319" s="120">
        <v>0.5593362459039436</v>
      </c>
      <c r="C319" s="120">
        <v>0.83781455527392601</v>
      </c>
      <c r="D319" s="120">
        <v>0.95227370068241191</v>
      </c>
      <c r="E319" s="120">
        <v>0.97513831415140617</v>
      </c>
      <c r="F319" s="120">
        <v>0.98309758992499496</v>
      </c>
      <c r="G319" s="120">
        <v>0.98544566947803414</v>
      </c>
      <c r="H319" s="120">
        <v>0.95137046861184782</v>
      </c>
      <c r="I319" s="120">
        <v>0.42234329608072202</v>
      </c>
      <c r="J319" s="120">
        <v>0.45796788189025528</v>
      </c>
      <c r="K319" s="120">
        <v>0.53120303164379523</v>
      </c>
      <c r="L319" s="120">
        <v>0.35897435897435903</v>
      </c>
      <c r="M319" s="120">
        <v>0.8601398601398601</v>
      </c>
      <c r="N319" s="120">
        <v>0.30069930069930073</v>
      </c>
      <c r="O319" s="120">
        <v>0.92307692307692313</v>
      </c>
      <c r="P319" s="120">
        <v>1</v>
      </c>
      <c r="Q319" s="120">
        <v>0.7142857142857143</v>
      </c>
      <c r="R319" s="120">
        <v>0.83333333333333337</v>
      </c>
      <c r="S319" s="120">
        <v>0.8</v>
      </c>
      <c r="T319" s="120">
        <v>0</v>
      </c>
      <c r="U319" s="120">
        <v>0.5</v>
      </c>
      <c r="V319" s="121">
        <v>0.81822501349712318</v>
      </c>
    </row>
    <row r="320" spans="1:22" ht="12.6" customHeight="1" x14ac:dyDescent="0.25">
      <c r="A320" s="114">
        <v>314</v>
      </c>
      <c r="B320" s="120">
        <v>0.5375204041090158</v>
      </c>
      <c r="C320" s="120">
        <v>0.37271176051554755</v>
      </c>
      <c r="D320" s="120">
        <v>0.38091818475864347</v>
      </c>
      <c r="E320" s="120">
        <v>0.38072078706042523</v>
      </c>
      <c r="F320" s="120">
        <v>0.44793807290823284</v>
      </c>
      <c r="G320" s="120">
        <v>0.98380499949192146</v>
      </c>
      <c r="H320" s="120">
        <v>0.9883858592216278</v>
      </c>
      <c r="I320" s="120">
        <v>1</v>
      </c>
      <c r="J320" s="120">
        <v>1</v>
      </c>
      <c r="K320" s="120">
        <v>0.9893608757181408</v>
      </c>
      <c r="L320" s="120">
        <v>0.35897435897435903</v>
      </c>
      <c r="M320" s="120">
        <v>0.42657342657342651</v>
      </c>
      <c r="N320" s="120">
        <v>0.30069930069930073</v>
      </c>
      <c r="O320" s="120">
        <v>0.35897435897435903</v>
      </c>
      <c r="P320" s="120">
        <v>0.76346153846153852</v>
      </c>
      <c r="Q320" s="120">
        <v>0.8571428571428571</v>
      </c>
      <c r="R320" s="120">
        <v>0.83333333333333337</v>
      </c>
      <c r="S320" s="120">
        <v>1</v>
      </c>
      <c r="T320" s="120">
        <v>0</v>
      </c>
      <c r="U320" s="120">
        <v>0.5</v>
      </c>
      <c r="V320" s="121">
        <v>0.89226781742641603</v>
      </c>
    </row>
    <row r="321" spans="1:22" ht="12.6" customHeight="1" x14ac:dyDescent="0.25">
      <c r="A321" s="114">
        <v>315</v>
      </c>
      <c r="B321" s="120">
        <v>0.99482026102634391</v>
      </c>
      <c r="C321" s="120">
        <v>0.98811357951062739</v>
      </c>
      <c r="D321" s="120">
        <v>0.96847096806739652</v>
      </c>
      <c r="E321" s="120">
        <v>0.81972984246314784</v>
      </c>
      <c r="F321" s="120">
        <v>0.50031467696781606</v>
      </c>
      <c r="G321" s="120">
        <v>0.55140907089387925</v>
      </c>
      <c r="H321" s="120">
        <v>0.78187894318811912</v>
      </c>
      <c r="I321" s="120">
        <v>0.51383791495652709</v>
      </c>
      <c r="J321" s="120">
        <v>0.90958002996441734</v>
      </c>
      <c r="K321" s="120">
        <v>0.97238893936374649</v>
      </c>
      <c r="L321" s="120">
        <v>1</v>
      </c>
      <c r="M321" s="120">
        <v>0.8601398601398601</v>
      </c>
      <c r="N321" s="120">
        <v>1</v>
      </c>
      <c r="O321" s="120">
        <v>0.35897435897435903</v>
      </c>
      <c r="P321" s="120">
        <v>0.51923076923076927</v>
      </c>
      <c r="Q321" s="120">
        <v>0.8571428571428571</v>
      </c>
      <c r="R321" s="120">
        <v>1</v>
      </c>
      <c r="S321" s="120">
        <v>0.6</v>
      </c>
      <c r="T321" s="120">
        <v>0</v>
      </c>
      <c r="U321" s="120">
        <v>0.5</v>
      </c>
      <c r="V321" s="121">
        <v>0.76219262133441501</v>
      </c>
    </row>
    <row r="322" spans="1:22" ht="12.6" customHeight="1" x14ac:dyDescent="0.25">
      <c r="A322" s="114">
        <v>316</v>
      </c>
      <c r="B322" s="120">
        <v>0.57526140416020377</v>
      </c>
      <c r="C322" s="120">
        <v>0.57037009426304197</v>
      </c>
      <c r="D322" s="120">
        <v>0.8109989089718519</v>
      </c>
      <c r="E322" s="120">
        <v>0.92312142899955107</v>
      </c>
      <c r="F322" s="120">
        <v>0.93622991951948753</v>
      </c>
      <c r="G322" s="120">
        <v>1</v>
      </c>
      <c r="H322" s="120">
        <v>1</v>
      </c>
      <c r="I322" s="120">
        <v>0.85952732949435007</v>
      </c>
      <c r="J322" s="120">
        <v>0.6272980523128785</v>
      </c>
      <c r="K322" s="120">
        <v>0.69610945801261159</v>
      </c>
      <c r="L322" s="120">
        <v>0.35897435897435903</v>
      </c>
      <c r="M322" s="120">
        <v>0.30769230769230771</v>
      </c>
      <c r="N322" s="120">
        <v>0.93006993006993011</v>
      </c>
      <c r="O322" s="120">
        <v>0.9358974358974359</v>
      </c>
      <c r="P322" s="120">
        <v>0.87179487179487181</v>
      </c>
      <c r="Q322" s="120">
        <v>0.8571428571428571</v>
      </c>
      <c r="R322" s="120">
        <v>0.5</v>
      </c>
      <c r="S322" s="120">
        <v>0.8</v>
      </c>
      <c r="T322" s="120">
        <v>0</v>
      </c>
      <c r="U322" s="120">
        <v>0.5</v>
      </c>
      <c r="V322" s="121">
        <v>0.98312033900452134</v>
      </c>
    </row>
    <row r="323" spans="1:22" ht="12.6" customHeight="1" x14ac:dyDescent="0.25">
      <c r="A323" s="114">
        <v>317</v>
      </c>
      <c r="B323" s="120">
        <v>0.25562560277942759</v>
      </c>
      <c r="C323" s="120">
        <v>0.69038069678445413</v>
      </c>
      <c r="D323" s="120">
        <v>0.87372363060141078</v>
      </c>
      <c r="E323" s="120">
        <v>0.92404739683164883</v>
      </c>
      <c r="F323" s="120">
        <v>0.89975910935567183</v>
      </c>
      <c r="G323" s="120">
        <v>1</v>
      </c>
      <c r="H323" s="120">
        <v>0.90987726475745179</v>
      </c>
      <c r="I323" s="120">
        <v>0.30179267422746497</v>
      </c>
      <c r="J323" s="120">
        <v>0.42529574255571517</v>
      </c>
      <c r="K323" s="120">
        <v>0.69180652330305969</v>
      </c>
      <c r="L323" s="120">
        <v>0</v>
      </c>
      <c r="M323" s="120">
        <v>9.0909090909090953E-2</v>
      </c>
      <c r="N323" s="120">
        <v>9.0909090909090953E-2</v>
      </c>
      <c r="O323" s="120">
        <v>0.85</v>
      </c>
      <c r="P323" s="120">
        <v>1</v>
      </c>
      <c r="Q323" s="120">
        <v>0</v>
      </c>
      <c r="R323" s="120">
        <v>1</v>
      </c>
      <c r="S323" s="120">
        <v>0.4</v>
      </c>
      <c r="T323" s="120">
        <v>0.5</v>
      </c>
      <c r="U323" s="120">
        <v>0</v>
      </c>
      <c r="V323" s="121">
        <v>0.26093197022558384</v>
      </c>
    </row>
    <row r="324" spans="1:22" ht="12.6" customHeight="1" x14ac:dyDescent="0.25">
      <c r="A324" s="114">
        <v>318</v>
      </c>
      <c r="B324" s="120">
        <v>0.28610928071097702</v>
      </c>
      <c r="C324" s="120">
        <v>0.69648625813826359</v>
      </c>
      <c r="D324" s="120">
        <v>0.86878581327097759</v>
      </c>
      <c r="E324" s="120">
        <v>0.9214236174395094</v>
      </c>
      <c r="F324" s="120">
        <v>0.96323704941513477</v>
      </c>
      <c r="G324" s="120">
        <v>1</v>
      </c>
      <c r="H324" s="120">
        <v>0.89608416130917601</v>
      </c>
      <c r="I324" s="120">
        <v>0.30763902529800369</v>
      </c>
      <c r="J324" s="120">
        <v>0.45877161495723828</v>
      </c>
      <c r="K324" s="120">
        <v>0</v>
      </c>
      <c r="L324" s="120">
        <v>8.333333333333337E-2</v>
      </c>
      <c r="M324" s="120">
        <v>0.89090909090909087</v>
      </c>
      <c r="N324" s="120">
        <v>0.63636363636363646</v>
      </c>
      <c r="O324" s="120">
        <v>0.95000000000000007</v>
      </c>
      <c r="P324" s="120">
        <v>0.70000000000000007</v>
      </c>
      <c r="Q324" s="120">
        <v>0.42857142857142855</v>
      </c>
      <c r="R324" s="120">
        <v>1</v>
      </c>
      <c r="S324" s="120">
        <v>0.4</v>
      </c>
      <c r="T324" s="120">
        <v>0.5</v>
      </c>
      <c r="U324" s="120">
        <v>0</v>
      </c>
      <c r="V324" s="121">
        <v>0.29574821389949962</v>
      </c>
    </row>
    <row r="325" spans="1:22" ht="12.6" customHeight="1" x14ac:dyDescent="0.25">
      <c r="A325" s="114">
        <v>319</v>
      </c>
      <c r="B325" s="120">
        <v>0.67979869299951157</v>
      </c>
      <c r="C325" s="120">
        <v>0.90455991252919832</v>
      </c>
      <c r="D325" s="120">
        <v>0.95465754278304171</v>
      </c>
      <c r="E325" s="120">
        <v>0.9660755721857367</v>
      </c>
      <c r="F325" s="120">
        <v>0.81232231602248317</v>
      </c>
      <c r="G325" s="120">
        <v>0.94583883751651254</v>
      </c>
      <c r="H325" s="120">
        <v>0.53945061367621272</v>
      </c>
      <c r="I325" s="120">
        <v>0</v>
      </c>
      <c r="J325" s="120">
        <v>0.2280924214994694</v>
      </c>
      <c r="K325" s="120">
        <v>0.58300374564724711</v>
      </c>
      <c r="L325" s="120">
        <v>0.6</v>
      </c>
      <c r="M325" s="120">
        <v>0.89090909090909087</v>
      </c>
      <c r="N325" s="120">
        <v>0.90909090909090906</v>
      </c>
      <c r="O325" s="120">
        <v>0.87</v>
      </c>
      <c r="P325" s="120">
        <v>0.70000000000000007</v>
      </c>
      <c r="Q325" s="120">
        <v>0</v>
      </c>
      <c r="R325" s="120">
        <v>0.83333333333333337</v>
      </c>
      <c r="S325" s="120">
        <v>0.3</v>
      </c>
      <c r="T325" s="120">
        <v>0.5</v>
      </c>
      <c r="U325" s="120">
        <v>0</v>
      </c>
      <c r="V325" s="121">
        <v>0.3237535299047053</v>
      </c>
    </row>
    <row r="326" spans="1:22" ht="12.6" customHeight="1" x14ac:dyDescent="0.25">
      <c r="A326" s="114">
        <v>320</v>
      </c>
      <c r="B326" s="120">
        <v>0.81300126670008777</v>
      </c>
      <c r="C326" s="120">
        <v>0.95255785829067463</v>
      </c>
      <c r="D326" s="120">
        <v>0.99600014045874619</v>
      </c>
      <c r="E326" s="120">
        <v>1</v>
      </c>
      <c r="F326" s="120">
        <v>0.90325978628676162</v>
      </c>
      <c r="G326" s="120">
        <v>0.96528130610032858</v>
      </c>
      <c r="H326" s="120">
        <v>0.70477603440782877</v>
      </c>
      <c r="I326" s="120">
        <v>0.3590207491186535</v>
      </c>
      <c r="J326" s="120">
        <v>0.505957768899432</v>
      </c>
      <c r="K326" s="120">
        <v>0.73866595514004796</v>
      </c>
      <c r="L326" s="120">
        <v>0.74358974358974361</v>
      </c>
      <c r="M326" s="120">
        <v>0.8601398601398601</v>
      </c>
      <c r="N326" s="120">
        <v>0.965034965034965</v>
      </c>
      <c r="O326" s="120">
        <v>0.91666666666666663</v>
      </c>
      <c r="P326" s="120">
        <v>0.80769230769230771</v>
      </c>
      <c r="Q326" s="120">
        <v>0.7142857142857143</v>
      </c>
      <c r="R326" s="120">
        <v>1</v>
      </c>
      <c r="S326" s="120">
        <v>0.7</v>
      </c>
      <c r="T326" s="120">
        <v>0</v>
      </c>
      <c r="U326" s="120">
        <v>0</v>
      </c>
      <c r="V326" s="121">
        <v>0.81180576856974485</v>
      </c>
    </row>
    <row r="327" spans="1:22" ht="12.6" customHeight="1" x14ac:dyDescent="0.25">
      <c r="A327" s="114">
        <v>321</v>
      </c>
      <c r="B327" s="120">
        <v>0.36726695440285939</v>
      </c>
      <c r="C327" s="120">
        <v>0.40821933552010331</v>
      </c>
      <c r="D327" s="120">
        <v>0.70336930363125438</v>
      </c>
      <c r="E327" s="120">
        <v>0.87452034988618066</v>
      </c>
      <c r="F327" s="120">
        <v>0.93927130997434172</v>
      </c>
      <c r="G327" s="120">
        <v>1</v>
      </c>
      <c r="H327" s="120">
        <v>1</v>
      </c>
      <c r="I327" s="120">
        <v>0.96865856999596811</v>
      </c>
      <c r="J327" s="120">
        <v>0.58080053374118235</v>
      </c>
      <c r="K327" s="120">
        <v>0.50558258493567543</v>
      </c>
      <c r="L327" s="120">
        <v>0.18269230769230776</v>
      </c>
      <c r="M327" s="120">
        <v>0.10839160839160844</v>
      </c>
      <c r="N327" s="120">
        <v>0.55419580419580416</v>
      </c>
      <c r="O327" s="120">
        <v>0.83653846153846145</v>
      </c>
      <c r="P327" s="120">
        <v>0.95913461538461542</v>
      </c>
      <c r="Q327" s="120">
        <v>0.5714285714285714</v>
      </c>
      <c r="R327" s="120">
        <v>0.33333333333333331</v>
      </c>
      <c r="S327" s="120">
        <v>0.7</v>
      </c>
      <c r="T327" s="120">
        <v>1</v>
      </c>
      <c r="U327" s="120">
        <v>0</v>
      </c>
      <c r="V327" s="121">
        <v>0.66455559512967399</v>
      </c>
    </row>
    <row r="328" spans="1:22" ht="12.6" customHeight="1" x14ac:dyDescent="0.25">
      <c r="A328" s="114">
        <v>322</v>
      </c>
      <c r="B328" s="120">
        <v>0.40090935903675534</v>
      </c>
      <c r="C328" s="120">
        <v>0.75393711793648432</v>
      </c>
      <c r="D328" s="120">
        <v>0.90796119184191859</v>
      </c>
      <c r="E328" s="120">
        <v>0.94899073175922888</v>
      </c>
      <c r="F328" s="120">
        <v>0.93006575663534363</v>
      </c>
      <c r="G328" s="120">
        <v>1</v>
      </c>
      <c r="H328" s="120">
        <v>0.92634199523445582</v>
      </c>
      <c r="I328" s="120">
        <v>0.42937339109038847</v>
      </c>
      <c r="J328" s="120">
        <v>0.53068182704912914</v>
      </c>
      <c r="K328" s="120">
        <v>0.7511500386723724</v>
      </c>
      <c r="L328" s="120">
        <v>0.18269230769230776</v>
      </c>
      <c r="M328" s="120">
        <v>0.19755244755244761</v>
      </c>
      <c r="N328" s="120">
        <v>0.19755244755244761</v>
      </c>
      <c r="O328" s="120">
        <v>0.87740384615384615</v>
      </c>
      <c r="P328" s="120">
        <v>1</v>
      </c>
      <c r="Q328" s="120">
        <v>0</v>
      </c>
      <c r="R328" s="120">
        <v>1</v>
      </c>
      <c r="S328" s="120">
        <v>0.6</v>
      </c>
      <c r="T328" s="120">
        <v>1</v>
      </c>
      <c r="U328" s="120">
        <v>0</v>
      </c>
      <c r="V328" s="121">
        <v>0.31921809244754096</v>
      </c>
    </row>
    <row r="329" spans="1:22" ht="12.6" customHeight="1" x14ac:dyDescent="0.25">
      <c r="A329" s="114">
        <v>323</v>
      </c>
      <c r="B329" s="120">
        <v>0.42582390350004101</v>
      </c>
      <c r="C329" s="120">
        <v>0.75892724019680924</v>
      </c>
      <c r="D329" s="120">
        <v>0.90392547575454552</v>
      </c>
      <c r="E329" s="120">
        <v>0.94684629667911491</v>
      </c>
      <c r="F329" s="120">
        <v>0.98194676533778946</v>
      </c>
      <c r="G329" s="120">
        <v>1</v>
      </c>
      <c r="H329" s="120">
        <v>0.91506878568538408</v>
      </c>
      <c r="I329" s="120">
        <v>0.43415165879227108</v>
      </c>
      <c r="J329" s="120">
        <v>0.55804191506960488</v>
      </c>
      <c r="K329" s="120">
        <v>0.18573124558814083</v>
      </c>
      <c r="L329" s="120">
        <v>0.20721153846153856</v>
      </c>
      <c r="M329" s="120">
        <v>0.95541958041958042</v>
      </c>
      <c r="N329" s="120">
        <v>0.73251748251748261</v>
      </c>
      <c r="O329" s="120">
        <v>0.95913461538461542</v>
      </c>
      <c r="P329" s="120">
        <v>0.7548076923076924</v>
      </c>
      <c r="Q329" s="120">
        <v>0.5714285714285714</v>
      </c>
      <c r="R329" s="120">
        <v>1</v>
      </c>
      <c r="S329" s="120">
        <v>0.6</v>
      </c>
      <c r="T329" s="120">
        <v>1</v>
      </c>
      <c r="U329" s="120">
        <v>0</v>
      </c>
      <c r="V329" s="121">
        <v>0.45891049870616496</v>
      </c>
    </row>
    <row r="330" spans="1:22" ht="12.6" customHeight="1" x14ac:dyDescent="0.25">
      <c r="A330" s="114">
        <v>324</v>
      </c>
      <c r="B330" s="120">
        <v>0.74758928854355489</v>
      </c>
      <c r="C330" s="120">
        <v>0.92898743849709253</v>
      </c>
      <c r="D330" s="120">
        <v>0.97410910083652091</v>
      </c>
      <c r="E330" s="120">
        <v>0.98334068276978137</v>
      </c>
      <c r="F330" s="120">
        <v>0.85860299285341068</v>
      </c>
      <c r="G330" s="120">
        <v>0.95573366527791881</v>
      </c>
      <c r="H330" s="120">
        <v>0.62358944386998161</v>
      </c>
      <c r="I330" s="120">
        <v>0.18271591696217185</v>
      </c>
      <c r="J330" s="120">
        <v>0.36950603580123603</v>
      </c>
      <c r="K330" s="120">
        <v>0.66222469154983321</v>
      </c>
      <c r="L330" s="120">
        <v>0.67307692307692313</v>
      </c>
      <c r="M330" s="120">
        <v>0.82167832167832167</v>
      </c>
      <c r="N330" s="120">
        <v>0.95541958041958042</v>
      </c>
      <c r="O330" s="120">
        <v>0.89374999999999993</v>
      </c>
      <c r="P330" s="120">
        <v>0.7548076923076924</v>
      </c>
      <c r="Q330" s="120">
        <v>0</v>
      </c>
      <c r="R330" s="120">
        <v>0.83333333333333337</v>
      </c>
      <c r="S330" s="120">
        <v>0.5</v>
      </c>
      <c r="T330" s="120">
        <v>1</v>
      </c>
      <c r="U330" s="120">
        <v>0</v>
      </c>
      <c r="V330" s="121">
        <v>0.48330906946827612</v>
      </c>
    </row>
    <row r="331" spans="1:22" ht="12.6" customHeight="1" x14ac:dyDescent="0.25">
      <c r="A331" s="114">
        <v>325</v>
      </c>
      <c r="B331" s="120">
        <v>0.36726695440285939</v>
      </c>
      <c r="C331" s="120">
        <v>0.40821933552010331</v>
      </c>
      <c r="D331" s="120">
        <v>0.70336930363125438</v>
      </c>
      <c r="E331" s="120">
        <v>0.87452034988618066</v>
      </c>
      <c r="F331" s="120">
        <v>0.93927130997434172</v>
      </c>
      <c r="G331" s="120">
        <v>1</v>
      </c>
      <c r="H331" s="120">
        <v>1</v>
      </c>
      <c r="I331" s="120">
        <v>0.96865856999596811</v>
      </c>
      <c r="J331" s="120">
        <v>0.58080053374118235</v>
      </c>
      <c r="K331" s="120">
        <v>0.50558258493567543</v>
      </c>
      <c r="L331" s="120">
        <v>0.18269230769230776</v>
      </c>
      <c r="M331" s="120">
        <v>0.10839160839160844</v>
      </c>
      <c r="N331" s="120">
        <v>0.55419580419580416</v>
      </c>
      <c r="O331" s="120">
        <v>0.83653846153846145</v>
      </c>
      <c r="P331" s="120">
        <v>0.95913461538461542</v>
      </c>
      <c r="Q331" s="120">
        <v>0.5714285714285714</v>
      </c>
      <c r="R331" s="120">
        <v>0.33333333333333331</v>
      </c>
      <c r="S331" s="120">
        <v>0.7</v>
      </c>
      <c r="T331" s="120">
        <v>1</v>
      </c>
      <c r="U331" s="120">
        <v>1</v>
      </c>
      <c r="V331" s="121">
        <v>0.69909789402914657</v>
      </c>
    </row>
    <row r="332" spans="1:22" ht="12.6" customHeight="1" x14ac:dyDescent="0.25">
      <c r="A332" s="114">
        <v>326</v>
      </c>
      <c r="B332" s="120">
        <v>0.40090935903675534</v>
      </c>
      <c r="C332" s="120">
        <v>0.75393711793648432</v>
      </c>
      <c r="D332" s="120">
        <v>0.90796119184191859</v>
      </c>
      <c r="E332" s="120">
        <v>0.94899073175922888</v>
      </c>
      <c r="F332" s="120">
        <v>0.93006575663534363</v>
      </c>
      <c r="G332" s="120">
        <v>1</v>
      </c>
      <c r="H332" s="120">
        <v>0.92634199523445582</v>
      </c>
      <c r="I332" s="120">
        <v>0.42937339109038847</v>
      </c>
      <c r="J332" s="120">
        <v>0.53068182704912914</v>
      </c>
      <c r="K332" s="120">
        <v>0.7511500386723724</v>
      </c>
      <c r="L332" s="120">
        <v>0.18269230769230776</v>
      </c>
      <c r="M332" s="120">
        <v>0.19755244755244761</v>
      </c>
      <c r="N332" s="120">
        <v>0.19755244755244761</v>
      </c>
      <c r="O332" s="120">
        <v>0.87740384615384615</v>
      </c>
      <c r="P332" s="120">
        <v>1</v>
      </c>
      <c r="Q332" s="120">
        <v>0</v>
      </c>
      <c r="R332" s="120">
        <v>1</v>
      </c>
      <c r="S332" s="120">
        <v>0.6</v>
      </c>
      <c r="T332" s="120">
        <v>1</v>
      </c>
      <c r="U332" s="120">
        <v>1</v>
      </c>
      <c r="V332" s="121">
        <v>0.22877745946647082</v>
      </c>
    </row>
    <row r="333" spans="1:22" ht="12.6" customHeight="1" x14ac:dyDescent="0.25">
      <c r="A333" s="114">
        <v>327</v>
      </c>
      <c r="B333" s="120">
        <v>0.42582390350004101</v>
      </c>
      <c r="C333" s="120">
        <v>0.75892724019680924</v>
      </c>
      <c r="D333" s="120">
        <v>0.90392547575454552</v>
      </c>
      <c r="E333" s="120">
        <v>0.94684629667911491</v>
      </c>
      <c r="F333" s="120">
        <v>0.98194676533778946</v>
      </c>
      <c r="G333" s="120">
        <v>1</v>
      </c>
      <c r="H333" s="120">
        <v>0.91506878568538408</v>
      </c>
      <c r="I333" s="120">
        <v>0.43415165879227108</v>
      </c>
      <c r="J333" s="120">
        <v>0.55804191506960488</v>
      </c>
      <c r="K333" s="120">
        <v>0.18573124558814083</v>
      </c>
      <c r="L333" s="120">
        <v>0.20721153846153856</v>
      </c>
      <c r="M333" s="120">
        <v>0.95541958041958042</v>
      </c>
      <c r="N333" s="120">
        <v>0.73251748251748261</v>
      </c>
      <c r="O333" s="120">
        <v>0.95913461538461542</v>
      </c>
      <c r="P333" s="120">
        <v>0.7548076923076924</v>
      </c>
      <c r="Q333" s="120">
        <v>0.5714285714285714</v>
      </c>
      <c r="R333" s="120">
        <v>1</v>
      </c>
      <c r="S333" s="120">
        <v>0.6</v>
      </c>
      <c r="T333" s="120">
        <v>1</v>
      </c>
      <c r="U333" s="120">
        <v>1</v>
      </c>
      <c r="V333" s="121">
        <v>0.50136222439115707</v>
      </c>
    </row>
    <row r="334" spans="1:22" ht="12.6" customHeight="1" x14ac:dyDescent="0.25">
      <c r="A334" s="114">
        <v>328</v>
      </c>
      <c r="B334" s="120">
        <v>0.74758928854355489</v>
      </c>
      <c r="C334" s="120">
        <v>0.92898743849709253</v>
      </c>
      <c r="D334" s="120">
        <v>0.97410910083652091</v>
      </c>
      <c r="E334" s="120">
        <v>0.98334068276978137</v>
      </c>
      <c r="F334" s="120">
        <v>0.85860299285341068</v>
      </c>
      <c r="G334" s="120">
        <v>0.95573366527791881</v>
      </c>
      <c r="H334" s="120">
        <v>0.62358944386998161</v>
      </c>
      <c r="I334" s="120">
        <v>0.18271591696217185</v>
      </c>
      <c r="J334" s="120">
        <v>0.36950603580123603</v>
      </c>
      <c r="K334" s="120">
        <v>0.66222469154983321</v>
      </c>
      <c r="L334" s="120">
        <v>0.67307692307692313</v>
      </c>
      <c r="M334" s="120">
        <v>0.82167832167832167</v>
      </c>
      <c r="N334" s="120">
        <v>0.95541958041958042</v>
      </c>
      <c r="O334" s="120">
        <v>0.89374999999999993</v>
      </c>
      <c r="P334" s="120">
        <v>0.7548076923076924</v>
      </c>
      <c r="Q334" s="120">
        <v>0.7142857142857143</v>
      </c>
      <c r="R334" s="120">
        <v>0.83333333333333337</v>
      </c>
      <c r="S334" s="120">
        <v>0.5</v>
      </c>
      <c r="T334" s="120">
        <v>1</v>
      </c>
      <c r="U334" s="120">
        <v>1</v>
      </c>
      <c r="V334" s="121">
        <v>0.52482238858549479</v>
      </c>
    </row>
    <row r="335" spans="1:22" ht="12.6" customHeight="1" x14ac:dyDescent="0.25">
      <c r="A335" s="114">
        <v>329</v>
      </c>
      <c r="B335" s="120">
        <v>4.0417807901966092E-2</v>
      </c>
      <c r="C335" s="120">
        <v>0.29833880025843645</v>
      </c>
      <c r="D335" s="120">
        <v>0.31526361238133965</v>
      </c>
      <c r="E335" s="120">
        <v>0.61077547665325627</v>
      </c>
      <c r="F335" s="120">
        <v>0.84954768315952367</v>
      </c>
      <c r="G335" s="120">
        <v>1</v>
      </c>
      <c r="H335" s="120">
        <v>1</v>
      </c>
      <c r="I335" s="120">
        <v>0.9974154062464462</v>
      </c>
      <c r="J335" s="120">
        <v>0.78355780635495353</v>
      </c>
      <c r="K335" s="120">
        <v>0.38335297912367389</v>
      </c>
      <c r="L335" s="120">
        <v>0.12660256410256418</v>
      </c>
      <c r="M335" s="120">
        <v>3.8461538461538512E-2</v>
      </c>
      <c r="N335" s="120">
        <v>8.2167832167832217E-2</v>
      </c>
      <c r="O335" s="120">
        <v>0.10000000000000013</v>
      </c>
      <c r="P335" s="120">
        <v>0.81923076923076921</v>
      </c>
      <c r="Q335" s="120">
        <v>0</v>
      </c>
      <c r="R335" s="120">
        <v>1</v>
      </c>
      <c r="S335" s="120">
        <v>0.7</v>
      </c>
      <c r="T335" s="120">
        <v>0.5</v>
      </c>
      <c r="U335" s="120">
        <v>0.5</v>
      </c>
      <c r="V335" s="121">
        <v>0.37750421466949807</v>
      </c>
    </row>
    <row r="336" spans="1:22" ht="12.6" customHeight="1" x14ac:dyDescent="0.25">
      <c r="A336" s="114">
        <v>330</v>
      </c>
      <c r="B336" s="120">
        <v>0.39876433772060604</v>
      </c>
      <c r="C336" s="120">
        <v>0.48126335669201331</v>
      </c>
      <c r="D336" s="120">
        <v>0.64724577214228285</v>
      </c>
      <c r="E336" s="120">
        <v>0.82457680089734475</v>
      </c>
      <c r="F336" s="120">
        <v>0.76522343734088782</v>
      </c>
      <c r="G336" s="120">
        <v>1</v>
      </c>
      <c r="H336" s="120">
        <v>0.99707773232028052</v>
      </c>
      <c r="I336" s="120">
        <v>0.72622690665481193</v>
      </c>
      <c r="J336" s="120">
        <v>0.37710687308820784</v>
      </c>
      <c r="K336" s="120">
        <v>0.52672784444587051</v>
      </c>
      <c r="L336" s="120">
        <v>0.13461538461538469</v>
      </c>
      <c r="M336" s="120">
        <v>3.8461538461538512E-2</v>
      </c>
      <c r="N336" s="120">
        <v>0.93881118881118886</v>
      </c>
      <c r="O336" s="120">
        <v>0.99134615384615388</v>
      </c>
      <c r="P336" s="120">
        <v>0.96794871794871795</v>
      </c>
      <c r="Q336" s="120">
        <v>0.42857142857142855</v>
      </c>
      <c r="R336" s="120">
        <v>0.83333333333333337</v>
      </c>
      <c r="S336" s="120">
        <v>0.6</v>
      </c>
      <c r="T336" s="120">
        <v>0.5</v>
      </c>
      <c r="U336" s="120">
        <v>0.5</v>
      </c>
      <c r="V336" s="121">
        <v>0.3871758252168615</v>
      </c>
    </row>
    <row r="337" spans="1:22" ht="12.6" customHeight="1" x14ac:dyDescent="0.25">
      <c r="A337" s="114">
        <v>331</v>
      </c>
      <c r="B337" s="120">
        <v>0.28084910343796538</v>
      </c>
      <c r="C337" s="120">
        <v>3.9933402912380171E-2</v>
      </c>
      <c r="D337" s="120">
        <v>4.0812662652711891E-2</v>
      </c>
      <c r="E337" s="120">
        <v>4.079151289933125E-2</v>
      </c>
      <c r="F337" s="120">
        <v>0.13908304634014829</v>
      </c>
      <c r="G337" s="120">
        <v>0.97570749923788236</v>
      </c>
      <c r="H337" s="120">
        <v>0.98257878883244165</v>
      </c>
      <c r="I337" s="120">
        <v>0.9999353851561612</v>
      </c>
      <c r="J337" s="120">
        <v>0.99892705537174609</v>
      </c>
      <c r="K337" s="120">
        <v>0.97572422038861506</v>
      </c>
      <c r="L337" s="120">
        <v>0.1426282051282052</v>
      </c>
      <c r="M337" s="120">
        <v>3.8461538461538512E-2</v>
      </c>
      <c r="N337" s="120">
        <v>3.8461538461538512E-2</v>
      </c>
      <c r="O337" s="120">
        <v>3.8461538461538547E-2</v>
      </c>
      <c r="P337" s="120">
        <v>0.64519230769230773</v>
      </c>
      <c r="Q337" s="120">
        <v>0.8571428571428571</v>
      </c>
      <c r="R337" s="120">
        <v>0.66666666666666663</v>
      </c>
      <c r="S337" s="120">
        <v>0.8</v>
      </c>
      <c r="T337" s="120">
        <v>0.5</v>
      </c>
      <c r="U337" s="120">
        <v>0.5</v>
      </c>
      <c r="V337" s="121">
        <v>0.52205379777995176</v>
      </c>
    </row>
    <row r="338" spans="1:22" ht="12.6" customHeight="1" x14ac:dyDescent="0.25">
      <c r="A338" s="114">
        <v>332</v>
      </c>
      <c r="B338" s="120">
        <v>0.96679888881395748</v>
      </c>
      <c r="C338" s="120">
        <v>0.96303613140499966</v>
      </c>
      <c r="D338" s="120">
        <v>0.92214183761584145</v>
      </c>
      <c r="E338" s="120">
        <v>0.69930509600341517</v>
      </c>
      <c r="F338" s="120">
        <v>0.21764795242952323</v>
      </c>
      <c r="G338" s="120">
        <v>0.32711360634081899</v>
      </c>
      <c r="H338" s="120">
        <v>0.67281841478217874</v>
      </c>
      <c r="I338" s="120">
        <v>0.27069225759095189</v>
      </c>
      <c r="J338" s="120">
        <v>0.86329710031837192</v>
      </c>
      <c r="K338" s="120">
        <v>0.9502663158570237</v>
      </c>
      <c r="L338" s="120">
        <v>0.91987179487179493</v>
      </c>
      <c r="M338" s="120">
        <v>0.73776223776223782</v>
      </c>
      <c r="N338" s="120">
        <v>0.94755244755244761</v>
      </c>
      <c r="O338" s="120">
        <v>3.8461538461538547E-2</v>
      </c>
      <c r="P338" s="120">
        <v>0.27884615384615391</v>
      </c>
      <c r="Q338" s="120">
        <v>0.42857142857142855</v>
      </c>
      <c r="R338" s="120">
        <v>1</v>
      </c>
      <c r="S338" s="120">
        <v>0.2</v>
      </c>
      <c r="T338" s="120">
        <v>0.5</v>
      </c>
      <c r="U338" s="120">
        <v>0.5</v>
      </c>
      <c r="V338" s="121">
        <v>0.38197281737318139</v>
      </c>
    </row>
    <row r="339" spans="1:22" ht="12.6" customHeight="1" x14ac:dyDescent="0.25">
      <c r="A339" s="114">
        <v>333</v>
      </c>
      <c r="B339" s="120">
        <v>0.33746060351474749</v>
      </c>
      <c r="C339" s="120">
        <v>0.33642090353362158</v>
      </c>
      <c r="D339" s="120">
        <v>0.68593374897252457</v>
      </c>
      <c r="E339" s="120">
        <v>0.85439247580802014</v>
      </c>
      <c r="F339" s="120">
        <v>0.87152081625703004</v>
      </c>
      <c r="G339" s="120">
        <v>1</v>
      </c>
      <c r="H339" s="120">
        <v>1</v>
      </c>
      <c r="I339" s="120">
        <v>0.78922637939768636</v>
      </c>
      <c r="J339" s="120">
        <v>0.43987413384106377</v>
      </c>
      <c r="K339" s="120">
        <v>0.53584709383032114</v>
      </c>
      <c r="L339" s="120">
        <v>0.15064102564102572</v>
      </c>
      <c r="M339" s="120">
        <v>3.8461538461538512E-2</v>
      </c>
      <c r="N339" s="120">
        <v>0.86888111888111885</v>
      </c>
      <c r="O339" s="120">
        <v>0.90384615384615385</v>
      </c>
      <c r="P339" s="120">
        <v>0.80769230769230771</v>
      </c>
      <c r="Q339" s="120">
        <v>0.8571428571428571</v>
      </c>
      <c r="R339" s="120">
        <v>0.16666666666666666</v>
      </c>
      <c r="S339" s="120">
        <v>0.6</v>
      </c>
      <c r="T339" s="120">
        <v>0.5</v>
      </c>
      <c r="U339" s="120">
        <v>0.5</v>
      </c>
      <c r="V339" s="121">
        <v>0.68714923897364533</v>
      </c>
    </row>
    <row r="340" spans="1:22" ht="12.6" customHeight="1" x14ac:dyDescent="0.25">
      <c r="A340" s="114">
        <v>334</v>
      </c>
      <c r="B340" s="120">
        <v>0.24663235715904935</v>
      </c>
      <c r="C340" s="120">
        <v>0.29703419313155405</v>
      </c>
      <c r="D340" s="120">
        <v>0.64023519915962157</v>
      </c>
      <c r="E340" s="120">
        <v>0.8416864112691631</v>
      </c>
      <c r="F340" s="120">
        <v>0.91696951890315459</v>
      </c>
      <c r="G340" s="120">
        <v>1</v>
      </c>
      <c r="H340" s="120">
        <v>1</v>
      </c>
      <c r="I340" s="120">
        <v>0.96310492416801929</v>
      </c>
      <c r="J340" s="120">
        <v>0.50644547100318371</v>
      </c>
      <c r="K340" s="120">
        <v>0.41539700821070191</v>
      </c>
      <c r="L340" s="120">
        <v>0.13461538461538469</v>
      </c>
      <c r="M340" s="120">
        <v>8.2167832167832217E-2</v>
      </c>
      <c r="N340" s="120">
        <v>0.47552447552447558</v>
      </c>
      <c r="O340" s="120">
        <v>0.80769230769230771</v>
      </c>
      <c r="P340" s="120">
        <v>0.95192307692307698</v>
      </c>
      <c r="Q340" s="120">
        <v>0.42857142857142855</v>
      </c>
      <c r="R340" s="120">
        <v>0</v>
      </c>
      <c r="S340" s="120">
        <v>0.6</v>
      </c>
      <c r="T340" s="120">
        <v>0.5</v>
      </c>
      <c r="U340" s="120">
        <v>0.5</v>
      </c>
      <c r="V340" s="121">
        <v>0.6321174252424141</v>
      </c>
    </row>
    <row r="341" spans="1:22" ht="12.6" customHeight="1" x14ac:dyDescent="0.25">
      <c r="A341" s="114">
        <v>335</v>
      </c>
      <c r="B341" s="120">
        <v>0.28621165672833876</v>
      </c>
      <c r="C341" s="120">
        <v>0.70376099597435504</v>
      </c>
      <c r="D341" s="120">
        <v>0.88093153823099135</v>
      </c>
      <c r="E341" s="120">
        <v>0.92929862523745521</v>
      </c>
      <c r="F341" s="120">
        <v>0.90613945615139224</v>
      </c>
      <c r="G341" s="120">
        <v>1</v>
      </c>
      <c r="H341" s="120">
        <v>0.9133435238052422</v>
      </c>
      <c r="I341" s="120">
        <v>0.32865177251439626</v>
      </c>
      <c r="J341" s="120">
        <v>0.44748228665959178</v>
      </c>
      <c r="K341" s="120">
        <v>0.70429989495975709</v>
      </c>
      <c r="L341" s="120">
        <v>3.8461538461538547E-2</v>
      </c>
      <c r="M341" s="120">
        <v>0.12587412587412591</v>
      </c>
      <c r="N341" s="120">
        <v>0.12587412587412591</v>
      </c>
      <c r="O341" s="120">
        <v>0.85576923076923084</v>
      </c>
      <c r="P341" s="120">
        <v>1</v>
      </c>
      <c r="Q341" s="120">
        <v>0</v>
      </c>
      <c r="R341" s="120">
        <v>1</v>
      </c>
      <c r="S341" s="120">
        <v>0.4</v>
      </c>
      <c r="T341" s="120">
        <v>0.5</v>
      </c>
      <c r="U341" s="120">
        <v>0.5</v>
      </c>
      <c r="V341" s="121">
        <v>0.25121761652192431</v>
      </c>
    </row>
    <row r="342" spans="1:22" ht="12.6" customHeight="1" x14ac:dyDescent="0.25">
      <c r="A342" s="114">
        <v>336</v>
      </c>
      <c r="B342" s="120">
        <v>0.19198458753433853</v>
      </c>
      <c r="C342" s="120">
        <v>0.40932825157795327</v>
      </c>
      <c r="D342" s="120">
        <v>0.42714345486971461</v>
      </c>
      <c r="E342" s="120">
        <v>0.6782460554626597</v>
      </c>
      <c r="F342" s="120">
        <v>0.88196274959225529</v>
      </c>
      <c r="G342" s="120">
        <v>1</v>
      </c>
      <c r="H342" s="120">
        <v>1</v>
      </c>
      <c r="I342" s="120">
        <v>0.99782247976263094</v>
      </c>
      <c r="J342" s="120">
        <v>0.81634601879018676</v>
      </c>
      <c r="K342" s="120">
        <v>0.47834516021170165</v>
      </c>
      <c r="L342" s="120">
        <v>0.18269230769230776</v>
      </c>
      <c r="M342" s="120">
        <v>0.10839160839160844</v>
      </c>
      <c r="N342" s="120">
        <v>0.10839160839160844</v>
      </c>
      <c r="O342" s="120">
        <v>0.23500000000000013</v>
      </c>
      <c r="P342" s="120">
        <v>0.84634615384615386</v>
      </c>
      <c r="Q342" s="120">
        <v>0</v>
      </c>
      <c r="R342" s="120">
        <v>1</v>
      </c>
      <c r="S342" s="120">
        <v>0.8</v>
      </c>
      <c r="T342" s="120">
        <v>1</v>
      </c>
      <c r="U342" s="120">
        <v>0.5</v>
      </c>
      <c r="V342" s="121">
        <v>0.34836115355851954</v>
      </c>
    </row>
    <row r="343" spans="1:22" ht="12.6" customHeight="1" x14ac:dyDescent="0.25">
      <c r="A343" s="114">
        <v>337</v>
      </c>
      <c r="B343" s="120">
        <v>0.4965791378801826</v>
      </c>
      <c r="C343" s="120">
        <v>0.56481412454649371</v>
      </c>
      <c r="D343" s="120">
        <v>0.70932829066651637</v>
      </c>
      <c r="E343" s="120">
        <v>0.85997718107013499</v>
      </c>
      <c r="F343" s="120">
        <v>0.81028714064641494</v>
      </c>
      <c r="G343" s="120">
        <v>1</v>
      </c>
      <c r="H343" s="120">
        <v>0.9975160724722385</v>
      </c>
      <c r="I343" s="120">
        <v>0.76731225510974188</v>
      </c>
      <c r="J343" s="120">
        <v>0.47086272551345282</v>
      </c>
      <c r="K343" s="120">
        <v>0.60021379573556877</v>
      </c>
      <c r="L343" s="120">
        <v>0.18269230769230776</v>
      </c>
      <c r="M343" s="120">
        <v>0.10839160839160844</v>
      </c>
      <c r="N343" s="120">
        <v>0.97325174825174821</v>
      </c>
      <c r="O343" s="120">
        <v>0.96730769230769231</v>
      </c>
      <c r="P343" s="120">
        <v>0.97548076923076921</v>
      </c>
      <c r="Q343" s="120">
        <v>0.5714285714285714</v>
      </c>
      <c r="R343" s="120">
        <v>0.83333333333333337</v>
      </c>
      <c r="S343" s="120">
        <v>0.7</v>
      </c>
      <c r="T343" s="120">
        <v>1</v>
      </c>
      <c r="U343" s="120">
        <v>0.5</v>
      </c>
      <c r="V343" s="121">
        <v>0.43615413943765735</v>
      </c>
    </row>
    <row r="344" spans="1:22" ht="12.6" customHeight="1" x14ac:dyDescent="0.25">
      <c r="A344" s="114">
        <v>338</v>
      </c>
      <c r="B344" s="120">
        <v>0.39635118873993802</v>
      </c>
      <c r="C344" s="120">
        <v>0.1896836638338055</v>
      </c>
      <c r="D344" s="120">
        <v>0.19386014760038117</v>
      </c>
      <c r="E344" s="120">
        <v>0.19375968627182349</v>
      </c>
      <c r="F344" s="120">
        <v>0.27806780829578631</v>
      </c>
      <c r="G344" s="120">
        <v>0.9793513743522001</v>
      </c>
      <c r="H344" s="120">
        <v>0.98519197050757534</v>
      </c>
      <c r="I344" s="120">
        <v>0.99996446183588872</v>
      </c>
      <c r="J344" s="120">
        <v>0.99940988045446033</v>
      </c>
      <c r="K344" s="120">
        <v>0.98186071528690166</v>
      </c>
      <c r="L344" s="120">
        <v>0.18269230769230776</v>
      </c>
      <c r="M344" s="120">
        <v>0.26888111888111893</v>
      </c>
      <c r="N344" s="120">
        <v>0.10839160839160844</v>
      </c>
      <c r="O344" s="120">
        <v>0.18269230769230776</v>
      </c>
      <c r="P344" s="120">
        <v>0.69841346153846151</v>
      </c>
      <c r="Q344" s="120">
        <v>0.8571428571428571</v>
      </c>
      <c r="R344" s="120">
        <v>0.83333333333333337</v>
      </c>
      <c r="S344" s="120">
        <v>0.9</v>
      </c>
      <c r="T344" s="120">
        <v>1</v>
      </c>
      <c r="U344" s="120">
        <v>0.5</v>
      </c>
      <c r="V344" s="121">
        <v>0.58343928455106153</v>
      </c>
    </row>
    <row r="345" spans="1:22" ht="12.6" customHeight="1" x14ac:dyDescent="0.25">
      <c r="A345" s="114">
        <v>339</v>
      </c>
      <c r="B345" s="120">
        <v>0.97940850630953147</v>
      </c>
      <c r="C345" s="120">
        <v>0.97432098305253212</v>
      </c>
      <c r="D345" s="120">
        <v>0.94298994631904121</v>
      </c>
      <c r="E345" s="120">
        <v>0.75349623191029491</v>
      </c>
      <c r="F345" s="120">
        <v>0.34484797847175491</v>
      </c>
      <c r="G345" s="120">
        <v>0.4280465653896961</v>
      </c>
      <c r="H345" s="120">
        <v>0.72189565256485189</v>
      </c>
      <c r="I345" s="120">
        <v>0.38010780340546069</v>
      </c>
      <c r="J345" s="120">
        <v>0.8841244186590923</v>
      </c>
      <c r="K345" s="120">
        <v>0.96022149643504884</v>
      </c>
      <c r="L345" s="120">
        <v>1</v>
      </c>
      <c r="M345" s="120">
        <v>0.82167832167832167</v>
      </c>
      <c r="N345" s="120">
        <v>1</v>
      </c>
      <c r="O345" s="120">
        <v>0.18269230769230776</v>
      </c>
      <c r="P345" s="120">
        <v>0.38701923076923084</v>
      </c>
      <c r="Q345" s="120">
        <v>0</v>
      </c>
      <c r="R345" s="120">
        <v>1</v>
      </c>
      <c r="S345" s="120">
        <v>0.3</v>
      </c>
      <c r="T345" s="120">
        <v>1</v>
      </c>
      <c r="U345" s="120">
        <v>0.5</v>
      </c>
      <c r="V345" s="121">
        <v>0.41199017031748952</v>
      </c>
    </row>
    <row r="346" spans="1:22" ht="12.6" customHeight="1" x14ac:dyDescent="0.25">
      <c r="A346" s="114">
        <v>340</v>
      </c>
      <c r="B346" s="120">
        <v>0.44447096380520279</v>
      </c>
      <c r="C346" s="120">
        <v>0.44169803936186069</v>
      </c>
      <c r="D346" s="120">
        <v>0.74221307097222189</v>
      </c>
      <c r="E346" s="120">
        <v>0.88532050474420909</v>
      </c>
      <c r="F346" s="120">
        <v>0.90063991272513588</v>
      </c>
      <c r="G346" s="120">
        <v>1</v>
      </c>
      <c r="H346" s="120">
        <v>1</v>
      </c>
      <c r="I346" s="120">
        <v>0.82086180694118505</v>
      </c>
      <c r="J346" s="120">
        <v>0.52421489715338043</v>
      </c>
      <c r="K346" s="120">
        <v>0.60796515771235182</v>
      </c>
      <c r="L346" s="120">
        <v>0.18269230769230776</v>
      </c>
      <c r="M346" s="120">
        <v>0.11730769230769232</v>
      </c>
      <c r="N346" s="120">
        <v>0.91083916083916083</v>
      </c>
      <c r="O346" s="120">
        <v>0.91826923076923073</v>
      </c>
      <c r="P346" s="120">
        <v>0.83653846153846145</v>
      </c>
      <c r="Q346" s="120">
        <v>0.8571428571428571</v>
      </c>
      <c r="R346" s="120">
        <v>0.5</v>
      </c>
      <c r="S346" s="120">
        <v>0.7</v>
      </c>
      <c r="T346" s="120">
        <v>1</v>
      </c>
      <c r="U346" s="120">
        <v>0.5</v>
      </c>
      <c r="V346" s="121">
        <v>0.72957376446826716</v>
      </c>
    </row>
    <row r="347" spans="1:22" ht="12.6" customHeight="1" x14ac:dyDescent="0.25">
      <c r="A347" s="114">
        <v>341</v>
      </c>
      <c r="B347" s="120">
        <v>0.95900896765161603</v>
      </c>
      <c r="C347" s="120">
        <v>0.9783600881334592</v>
      </c>
      <c r="D347" s="120">
        <v>1</v>
      </c>
      <c r="E347" s="120">
        <v>0.94088851322837397</v>
      </c>
      <c r="F347" s="120">
        <v>0.72246660000300478</v>
      </c>
      <c r="G347" s="120">
        <v>0.53034498526572493</v>
      </c>
      <c r="H347" s="120">
        <v>0.64857857902860816</v>
      </c>
      <c r="I347" s="120">
        <v>0.56436672283850431</v>
      </c>
      <c r="J347" s="120">
        <v>0.59345152631250386</v>
      </c>
      <c r="K347" s="120">
        <v>0.91007406857000028</v>
      </c>
      <c r="L347" s="120">
        <v>0.48717948717948723</v>
      </c>
      <c r="M347" s="120">
        <v>0.93006993006993011</v>
      </c>
      <c r="N347" s="120">
        <v>0.91608391608391615</v>
      </c>
      <c r="O347" s="120">
        <v>1</v>
      </c>
      <c r="P347" s="120">
        <v>0.35897435897435903</v>
      </c>
      <c r="Q347" s="120">
        <v>0.8571428571428571</v>
      </c>
      <c r="R347" s="120">
        <v>0.66666666666666663</v>
      </c>
      <c r="S347" s="120">
        <v>0.6</v>
      </c>
      <c r="T347" s="120">
        <v>0</v>
      </c>
      <c r="U347" s="120">
        <v>0.5</v>
      </c>
      <c r="V347" s="121">
        <v>0.86785370369837889</v>
      </c>
    </row>
    <row r="348" spans="1:22" ht="12.6" customHeight="1" x14ac:dyDescent="0.25">
      <c r="A348" s="114">
        <v>342</v>
      </c>
      <c r="B348" s="120">
        <v>1</v>
      </c>
      <c r="C348" s="120">
        <v>1</v>
      </c>
      <c r="D348" s="120">
        <v>0.97875808750579885</v>
      </c>
      <c r="E348" s="120">
        <v>0.82988246202247518</v>
      </c>
      <c r="F348" s="120">
        <v>0.382540352939016</v>
      </c>
      <c r="G348" s="120">
        <v>0.49837838295566167</v>
      </c>
      <c r="H348" s="120">
        <v>0.35897435897435903</v>
      </c>
      <c r="I348" s="120">
        <v>0.45930298675654158</v>
      </c>
      <c r="J348" s="120">
        <v>0.80833307322554471</v>
      </c>
      <c r="K348" s="120">
        <v>1</v>
      </c>
      <c r="L348" s="120">
        <v>1</v>
      </c>
      <c r="M348" s="120">
        <v>0.90209790209790208</v>
      </c>
      <c r="N348" s="120">
        <v>0.75524475524475521</v>
      </c>
      <c r="O348" s="120">
        <v>0.67948717948717952</v>
      </c>
      <c r="P348" s="120">
        <v>0.80769230769230771</v>
      </c>
      <c r="Q348" s="120">
        <v>1</v>
      </c>
      <c r="R348" s="120">
        <v>0.66666666666666663</v>
      </c>
      <c r="S348" s="120">
        <v>0.6</v>
      </c>
      <c r="T348" s="120">
        <v>0</v>
      </c>
      <c r="U348" s="120">
        <v>0.5</v>
      </c>
      <c r="V348" s="121">
        <v>0.87225624879687735</v>
      </c>
    </row>
    <row r="349" spans="1:22" ht="12.6" customHeight="1" x14ac:dyDescent="0.25">
      <c r="A349" s="114">
        <v>343</v>
      </c>
      <c r="B349" s="120">
        <v>0.9958155834173601</v>
      </c>
      <c r="C349" s="120">
        <v>0.99759786624256586</v>
      </c>
      <c r="D349" s="120">
        <v>0.96795166636497709</v>
      </c>
      <c r="E349" s="120">
        <v>0.84501965082327968</v>
      </c>
      <c r="F349" s="120">
        <v>0.53766691651628384</v>
      </c>
      <c r="G349" s="120">
        <v>0.35897435897435886</v>
      </c>
      <c r="H349" s="120">
        <v>0.53453520957904366</v>
      </c>
      <c r="I349" s="120">
        <v>0.43914315547882182</v>
      </c>
      <c r="J349" s="120">
        <v>0.78726434234346709</v>
      </c>
      <c r="K349" s="120">
        <v>0.92662381745289224</v>
      </c>
      <c r="L349" s="120">
        <v>0.90384615384615385</v>
      </c>
      <c r="M349" s="120">
        <v>0.93006993006993011</v>
      </c>
      <c r="N349" s="120">
        <v>0.68531468531468531</v>
      </c>
      <c r="O349" s="120">
        <v>0.55128205128205132</v>
      </c>
      <c r="P349" s="120">
        <v>0.42307692307692313</v>
      </c>
      <c r="Q349" s="120">
        <v>0.8571428571428571</v>
      </c>
      <c r="R349" s="120">
        <v>0.5</v>
      </c>
      <c r="S349" s="120">
        <v>0.6</v>
      </c>
      <c r="T349" s="120">
        <v>0</v>
      </c>
      <c r="U349" s="120">
        <v>0.5</v>
      </c>
      <c r="V349" s="121">
        <v>0.95230252331503196</v>
      </c>
    </row>
    <row r="350" spans="1:22" ht="12.6" customHeight="1" x14ac:dyDescent="0.25">
      <c r="A350" s="114">
        <v>344</v>
      </c>
      <c r="B350" s="120">
        <v>0.97456849727444161</v>
      </c>
      <c r="C350" s="120">
        <v>0.98086576213905874</v>
      </c>
      <c r="D350" s="120">
        <v>0.93757251677344511</v>
      </c>
      <c r="E350" s="120">
        <v>0.71453402534240629</v>
      </c>
      <c r="F350" s="120">
        <v>4.0986466386323146E-2</v>
      </c>
      <c r="G350" s="120">
        <v>0.24756757443349248</v>
      </c>
      <c r="H350" s="120">
        <v>3.8461538461538533E-2</v>
      </c>
      <c r="I350" s="120">
        <v>0.1888898652909736</v>
      </c>
      <c r="J350" s="120">
        <v>0.71142666521006304</v>
      </c>
      <c r="K350" s="120">
        <v>0.9916829068114037</v>
      </c>
      <c r="L350" s="120">
        <v>1</v>
      </c>
      <c r="M350" s="120">
        <v>0.85139860139860135</v>
      </c>
      <c r="N350" s="120">
        <v>0.63286713286713292</v>
      </c>
      <c r="O350" s="120">
        <v>0.51923076923076927</v>
      </c>
      <c r="P350" s="120">
        <v>0.71153846153846156</v>
      </c>
      <c r="Q350" s="120">
        <v>0</v>
      </c>
      <c r="R350" s="120">
        <v>0.83333333333333337</v>
      </c>
      <c r="S350" s="120">
        <v>0.2</v>
      </c>
      <c r="T350" s="120">
        <v>0.5</v>
      </c>
      <c r="U350" s="120">
        <v>0</v>
      </c>
      <c r="V350" s="121">
        <v>0.45526940350837403</v>
      </c>
    </row>
    <row r="351" spans="1:22" ht="12.6" customHeight="1" x14ac:dyDescent="0.25">
      <c r="A351" s="114">
        <v>345</v>
      </c>
      <c r="B351" s="120">
        <v>0.99482026102634391</v>
      </c>
      <c r="C351" s="120">
        <v>0.98811357951062739</v>
      </c>
      <c r="D351" s="120">
        <v>0.96847096806739652</v>
      </c>
      <c r="E351" s="120">
        <v>0.81972984246314784</v>
      </c>
      <c r="F351" s="120">
        <v>0.50031467696781606</v>
      </c>
      <c r="G351" s="120">
        <v>0.55140907089387925</v>
      </c>
      <c r="H351" s="120">
        <v>0.78187894318811912</v>
      </c>
      <c r="I351" s="120">
        <v>0.51383791495652709</v>
      </c>
      <c r="J351" s="120">
        <v>0.90958002996441734</v>
      </c>
      <c r="K351" s="120">
        <v>0.97238893936374649</v>
      </c>
      <c r="L351" s="120">
        <v>1</v>
      </c>
      <c r="M351" s="120">
        <v>0.8601398601398601</v>
      </c>
      <c r="N351" s="120">
        <v>1</v>
      </c>
      <c r="O351" s="120">
        <v>0.35897435897435903</v>
      </c>
      <c r="P351" s="120">
        <v>0.51923076923076927</v>
      </c>
      <c r="Q351" s="120">
        <v>0.8571428571428571</v>
      </c>
      <c r="R351" s="120">
        <v>1</v>
      </c>
      <c r="S351" s="120">
        <v>0.5</v>
      </c>
      <c r="T351" s="120">
        <v>0</v>
      </c>
      <c r="U351" s="120">
        <v>0</v>
      </c>
      <c r="V351" s="121">
        <v>0.68168005783848495</v>
      </c>
    </row>
    <row r="352" spans="1:22" ht="12.6" customHeight="1" x14ac:dyDescent="0.25">
      <c r="A352" s="114">
        <v>346</v>
      </c>
      <c r="B352" s="120">
        <v>0.57526140416020377</v>
      </c>
      <c r="C352" s="120">
        <v>0.57037009426304197</v>
      </c>
      <c r="D352" s="120">
        <v>0.8109989089718519</v>
      </c>
      <c r="E352" s="120">
        <v>0.92312142899955107</v>
      </c>
      <c r="F352" s="120">
        <v>0.93622991951948753</v>
      </c>
      <c r="G352" s="120">
        <v>1</v>
      </c>
      <c r="H352" s="120">
        <v>1</v>
      </c>
      <c r="I352" s="120">
        <v>0.85952732949435007</v>
      </c>
      <c r="J352" s="120">
        <v>0.6272980523128785</v>
      </c>
      <c r="K352" s="120">
        <v>0.69610945801261159</v>
      </c>
      <c r="L352" s="120">
        <v>0.35897435897435903</v>
      </c>
      <c r="M352" s="120">
        <v>0.30769230769230771</v>
      </c>
      <c r="N352" s="120">
        <v>0.93006993006993011</v>
      </c>
      <c r="O352" s="120">
        <v>0.9358974358974359</v>
      </c>
      <c r="P352" s="120">
        <v>0.87179487179487181</v>
      </c>
      <c r="Q352" s="120">
        <v>0.8571428571428571</v>
      </c>
      <c r="R352" s="120">
        <v>0.5</v>
      </c>
      <c r="S352" s="120">
        <v>0.7</v>
      </c>
      <c r="T352" s="120">
        <v>0</v>
      </c>
      <c r="U352" s="120">
        <v>0</v>
      </c>
      <c r="V352" s="121">
        <v>0.92482924303346781</v>
      </c>
    </row>
    <row r="353" spans="1:22" ht="12.6" customHeight="1" x14ac:dyDescent="0.25">
      <c r="A353" s="114">
        <v>347</v>
      </c>
      <c r="B353" s="120">
        <v>0.51470923992307172</v>
      </c>
      <c r="C353" s="120">
        <v>0.54411228732833028</v>
      </c>
      <c r="D353" s="120">
        <v>0.78053320909658319</v>
      </c>
      <c r="E353" s="120">
        <v>0.91465071930697983</v>
      </c>
      <c r="F353" s="120">
        <v>0.96652905461690375</v>
      </c>
      <c r="G353" s="120">
        <v>1</v>
      </c>
      <c r="H353" s="120">
        <v>1</v>
      </c>
      <c r="I353" s="120">
        <v>0.9754463593412388</v>
      </c>
      <c r="J353" s="120">
        <v>0.67167894375429182</v>
      </c>
      <c r="K353" s="120">
        <v>0.6158094009328654</v>
      </c>
      <c r="L353" s="120">
        <v>0.35897435897435903</v>
      </c>
      <c r="M353" s="120">
        <v>0.30069930069930073</v>
      </c>
      <c r="N353" s="120">
        <v>0.65034965034965042</v>
      </c>
      <c r="O353" s="120">
        <v>0.87179487179487181</v>
      </c>
      <c r="P353" s="120">
        <v>0.96794871794871795</v>
      </c>
      <c r="Q353" s="120">
        <v>0.8571428571428571</v>
      </c>
      <c r="R353" s="120">
        <v>0.33333333333333331</v>
      </c>
      <c r="S353" s="120">
        <v>0.7</v>
      </c>
      <c r="T353" s="120">
        <v>0</v>
      </c>
      <c r="U353" s="120">
        <v>0</v>
      </c>
      <c r="V353" s="121">
        <v>0.88166145290827169</v>
      </c>
    </row>
    <row r="354" spans="1:22" ht="12.6" customHeight="1" x14ac:dyDescent="0.25">
      <c r="A354" s="114">
        <v>348</v>
      </c>
      <c r="B354" s="120">
        <v>0.31552288550867469</v>
      </c>
      <c r="C354" s="120">
        <v>0.70963172804532582</v>
      </c>
      <c r="D354" s="120">
        <v>0.87618363695172874</v>
      </c>
      <c r="E354" s="120">
        <v>0.92677576043732113</v>
      </c>
      <c r="F354" s="120">
        <v>0.96717593697779902</v>
      </c>
      <c r="G354" s="120">
        <v>1</v>
      </c>
      <c r="H354" s="120">
        <v>0.90008092433574605</v>
      </c>
      <c r="I354" s="120">
        <v>0.33427326392837575</v>
      </c>
      <c r="J354" s="120">
        <v>0.47967062550721024</v>
      </c>
      <c r="K354" s="120">
        <v>3.9101314860661221E-2</v>
      </c>
      <c r="L354" s="120">
        <v>0.11858974358974367</v>
      </c>
      <c r="M354" s="120">
        <v>0.8951048951048951</v>
      </c>
      <c r="N354" s="120">
        <v>0.65034965034965042</v>
      </c>
      <c r="O354" s="120">
        <v>0.95192307692307698</v>
      </c>
      <c r="P354" s="120">
        <v>0.71153846153846156</v>
      </c>
      <c r="Q354" s="120">
        <v>0</v>
      </c>
      <c r="R354" s="120">
        <v>0.83333333333333337</v>
      </c>
      <c r="S354" s="120">
        <v>0.4</v>
      </c>
      <c r="T354" s="120">
        <v>0.5</v>
      </c>
      <c r="U354" s="120">
        <v>0.5</v>
      </c>
      <c r="V354" s="121">
        <v>0.4219959546322587</v>
      </c>
    </row>
    <row r="355" spans="1:22" ht="12.6" customHeight="1" x14ac:dyDescent="0.25">
      <c r="A355" s="114">
        <v>349</v>
      </c>
      <c r="B355" s="120">
        <v>0.69407039732457343</v>
      </c>
      <c r="C355" s="120">
        <v>0.9097025495750708</v>
      </c>
      <c r="D355" s="120">
        <v>0.9587526076364058</v>
      </c>
      <c r="E355" s="120">
        <v>0.96971033230869352</v>
      </c>
      <c r="F355" s="120">
        <v>0.82206561640794162</v>
      </c>
      <c r="G355" s="120">
        <v>0.94792195915049293</v>
      </c>
      <c r="H355" s="120">
        <v>0.55716405161174309</v>
      </c>
      <c r="I355" s="120">
        <v>3.8466508834141516E-2</v>
      </c>
      <c r="J355" s="120">
        <v>0.25786370872089398</v>
      </c>
      <c r="K355" s="120">
        <v>0.5996818395214758</v>
      </c>
      <c r="L355" s="120">
        <v>0.61538461538461542</v>
      </c>
      <c r="M355" s="120">
        <v>0.8951048951048951</v>
      </c>
      <c r="N355" s="120">
        <v>0.91258741258741261</v>
      </c>
      <c r="O355" s="120">
        <v>0.87500000000000011</v>
      </c>
      <c r="P355" s="120">
        <v>0.71153846153846156</v>
      </c>
      <c r="Q355" s="120">
        <v>0.2857142857142857</v>
      </c>
      <c r="R355" s="120">
        <v>0.5</v>
      </c>
      <c r="S355" s="120">
        <v>0.3</v>
      </c>
      <c r="T355" s="120">
        <v>0.5</v>
      </c>
      <c r="U355" s="120">
        <v>0.5</v>
      </c>
      <c r="V355" s="121">
        <v>0.44721053110547726</v>
      </c>
    </row>
    <row r="356" spans="1:22" ht="12.6" customHeight="1" x14ac:dyDescent="0.25">
      <c r="A356" s="114">
        <v>350</v>
      </c>
      <c r="B356" s="120">
        <v>0.91308194875186566</v>
      </c>
      <c r="C356" s="120">
        <v>0.94840589433924749</v>
      </c>
      <c r="D356" s="120">
        <v>0.96943538551474673</v>
      </c>
      <c r="E356" s="120">
        <v>0.88104310215125459</v>
      </c>
      <c r="F356" s="120">
        <v>0.55087583698230624</v>
      </c>
      <c r="G356" s="120">
        <v>0.29551747789858762</v>
      </c>
      <c r="H356" s="120">
        <v>0.47286786854291246</v>
      </c>
      <c r="I356" s="120">
        <v>0.34648546941391756</v>
      </c>
      <c r="J356" s="120">
        <v>0.38910434484050199</v>
      </c>
      <c r="K356" s="120">
        <v>0.85679400966640418</v>
      </c>
      <c r="L356" s="120">
        <v>0.23076923076923084</v>
      </c>
      <c r="M356" s="120">
        <v>0.91258741258741261</v>
      </c>
      <c r="N356" s="120">
        <v>0.86888111888111885</v>
      </c>
      <c r="O356" s="120">
        <v>1</v>
      </c>
      <c r="P356" s="120">
        <v>3.8461538461538547E-2</v>
      </c>
      <c r="Q356" s="120">
        <v>0.2857142857142857</v>
      </c>
      <c r="R356" s="120">
        <v>0.33333333333333331</v>
      </c>
      <c r="S356" s="120">
        <v>0.2</v>
      </c>
      <c r="T356" s="120">
        <v>0.5</v>
      </c>
      <c r="U356" s="120">
        <v>0.5</v>
      </c>
      <c r="V356" s="121">
        <v>0.52045287228958859</v>
      </c>
    </row>
    <row r="357" spans="1:22" ht="12.6" customHeight="1" x14ac:dyDescent="0.25">
      <c r="A357" s="114">
        <v>351</v>
      </c>
      <c r="B357" s="120">
        <v>0.97456849727444161</v>
      </c>
      <c r="C357" s="120">
        <v>0.98086576213905874</v>
      </c>
      <c r="D357" s="120">
        <v>0.93757251677344511</v>
      </c>
      <c r="E357" s="120">
        <v>0.71453402534240629</v>
      </c>
      <c r="F357" s="120">
        <v>4.0986466386323146E-2</v>
      </c>
      <c r="G357" s="120">
        <v>0.24756757443349248</v>
      </c>
      <c r="H357" s="120">
        <v>3.8461538461538533E-2</v>
      </c>
      <c r="I357" s="120">
        <v>0.1888898652909736</v>
      </c>
      <c r="J357" s="120">
        <v>0.71142666521006304</v>
      </c>
      <c r="K357" s="120">
        <v>0.9916829068114037</v>
      </c>
      <c r="L357" s="120">
        <v>1</v>
      </c>
      <c r="M357" s="120">
        <v>0.85139860139860135</v>
      </c>
      <c r="N357" s="120">
        <v>0.63286713286713292</v>
      </c>
      <c r="O357" s="120">
        <v>0.51923076923076927</v>
      </c>
      <c r="P357" s="120">
        <v>0.71153846153846156</v>
      </c>
      <c r="Q357" s="120">
        <v>0</v>
      </c>
      <c r="R357" s="120">
        <v>0.16666666666666666</v>
      </c>
      <c r="S357" s="120">
        <v>0.2</v>
      </c>
      <c r="T357" s="120">
        <v>0.5</v>
      </c>
      <c r="U357" s="120">
        <v>0.5</v>
      </c>
      <c r="V357" s="121">
        <v>0.5564736958227583</v>
      </c>
    </row>
    <row r="358" spans="1:22" ht="12.6" customHeight="1" x14ac:dyDescent="0.25">
      <c r="A358" s="114">
        <v>352</v>
      </c>
      <c r="B358" s="120">
        <v>0.5375204041090158</v>
      </c>
      <c r="C358" s="120">
        <v>0.37271176051554755</v>
      </c>
      <c r="D358" s="120">
        <v>0.38091818475864347</v>
      </c>
      <c r="E358" s="120">
        <v>0.38072078706042523</v>
      </c>
      <c r="F358" s="120">
        <v>0.44793807290823284</v>
      </c>
      <c r="G358" s="120">
        <v>0.98380499949192146</v>
      </c>
      <c r="H358" s="120">
        <v>0.9883858592216278</v>
      </c>
      <c r="I358" s="120">
        <v>1</v>
      </c>
      <c r="J358" s="120">
        <v>1</v>
      </c>
      <c r="K358" s="120">
        <v>0.9893608757181408</v>
      </c>
      <c r="L358" s="120">
        <v>0.35897435897435903</v>
      </c>
      <c r="M358" s="120">
        <v>0.42657342657342651</v>
      </c>
      <c r="N358" s="120">
        <v>0.30069930069930073</v>
      </c>
      <c r="O358" s="120">
        <v>0.35897435897435903</v>
      </c>
      <c r="P358" s="120">
        <v>0.76346153846153852</v>
      </c>
      <c r="Q358" s="120">
        <v>0.8571428571428571</v>
      </c>
      <c r="R358" s="120">
        <v>0.83333333333333337</v>
      </c>
      <c r="S358" s="120">
        <v>1</v>
      </c>
      <c r="T358" s="120">
        <v>0</v>
      </c>
      <c r="U358" s="120">
        <v>1</v>
      </c>
      <c r="V358" s="121">
        <v>0.91179366837077169</v>
      </c>
    </row>
    <row r="359" spans="1:22" ht="12.6" customHeight="1" x14ac:dyDescent="0.25">
      <c r="A359" s="114">
        <v>353</v>
      </c>
      <c r="B359" s="120">
        <v>0.99482026102634391</v>
      </c>
      <c r="C359" s="120">
        <v>0.98811357951062739</v>
      </c>
      <c r="D359" s="120">
        <v>0.96847096806739652</v>
      </c>
      <c r="E359" s="120">
        <v>0.81972984246314784</v>
      </c>
      <c r="F359" s="120">
        <v>0.50031467696781606</v>
      </c>
      <c r="G359" s="120">
        <v>0.55140907089387925</v>
      </c>
      <c r="H359" s="120">
        <v>0.78187894318811912</v>
      </c>
      <c r="I359" s="120">
        <v>0.51383791495652709</v>
      </c>
      <c r="J359" s="120">
        <v>0.90958002996441734</v>
      </c>
      <c r="K359" s="120">
        <v>0.97238893936374649</v>
      </c>
      <c r="L359" s="120">
        <v>1</v>
      </c>
      <c r="M359" s="120">
        <v>0.8601398601398601</v>
      </c>
      <c r="N359" s="120">
        <v>1</v>
      </c>
      <c r="O359" s="120">
        <v>0.35897435897435903</v>
      </c>
      <c r="P359" s="120">
        <v>0.51923076923076927</v>
      </c>
      <c r="Q359" s="120">
        <v>0.8571428571428571</v>
      </c>
      <c r="R359" s="120">
        <v>1</v>
      </c>
      <c r="S359" s="120">
        <v>0.6</v>
      </c>
      <c r="T359" s="120">
        <v>0</v>
      </c>
      <c r="U359" s="120">
        <v>1</v>
      </c>
      <c r="V359" s="121">
        <v>0.78550707022319799</v>
      </c>
    </row>
    <row r="360" spans="1:22" ht="12.6" customHeight="1" x14ac:dyDescent="0.25">
      <c r="A360" s="114">
        <v>354</v>
      </c>
      <c r="B360" s="120">
        <v>0.57526140416020377</v>
      </c>
      <c r="C360" s="120">
        <v>0.57037009426304197</v>
      </c>
      <c r="D360" s="120">
        <v>0.8109989089718519</v>
      </c>
      <c r="E360" s="120">
        <v>0.92312142899955107</v>
      </c>
      <c r="F360" s="120">
        <v>0.93622991951948753</v>
      </c>
      <c r="G360" s="120">
        <v>1</v>
      </c>
      <c r="H360" s="120">
        <v>1</v>
      </c>
      <c r="I360" s="120">
        <v>0.85952732949435007</v>
      </c>
      <c r="J360" s="120">
        <v>0.6272980523128785</v>
      </c>
      <c r="K360" s="120">
        <v>0.69610945801261159</v>
      </c>
      <c r="L360" s="120">
        <v>0.35897435897435903</v>
      </c>
      <c r="M360" s="120">
        <v>0.30769230769230771</v>
      </c>
      <c r="N360" s="120">
        <v>0.93006993006993011</v>
      </c>
      <c r="O360" s="120">
        <v>0.9358974358974359</v>
      </c>
      <c r="P360" s="120">
        <v>0.87179487179487181</v>
      </c>
      <c r="Q360" s="120">
        <v>0.8571428571428571</v>
      </c>
      <c r="R360" s="120">
        <v>0.5</v>
      </c>
      <c r="S360" s="120">
        <v>0.8</v>
      </c>
      <c r="T360" s="120">
        <v>0</v>
      </c>
      <c r="U360" s="120">
        <v>1</v>
      </c>
      <c r="V360" s="121">
        <v>1</v>
      </c>
    </row>
    <row r="361" spans="1:22" ht="12.6" customHeight="1" x14ac:dyDescent="0.25">
      <c r="A361" s="111" t="s">
        <v>47</v>
      </c>
      <c r="B361" s="111" t="s">
        <v>4</v>
      </c>
      <c r="C361" s="111" t="s">
        <v>5</v>
      </c>
      <c r="D361" s="111" t="s">
        <v>9</v>
      </c>
      <c r="E361" s="111" t="s">
        <v>8</v>
      </c>
      <c r="F361" s="111" t="s">
        <v>10</v>
      </c>
      <c r="G361" s="111" t="s">
        <v>11</v>
      </c>
      <c r="H361" s="111" t="s">
        <v>28</v>
      </c>
      <c r="I361" s="111" t="s">
        <v>29</v>
      </c>
      <c r="J361" s="111" t="s">
        <v>30</v>
      </c>
      <c r="K361" s="111" t="s">
        <v>31</v>
      </c>
      <c r="L361" s="111" t="s">
        <v>32</v>
      </c>
      <c r="M361" s="111" t="s">
        <v>33</v>
      </c>
      <c r="N361" s="111" t="s">
        <v>34</v>
      </c>
      <c r="O361" s="111" t="s">
        <v>35</v>
      </c>
      <c r="P361" s="112" t="s">
        <v>36</v>
      </c>
      <c r="Q361" s="112" t="s">
        <v>37</v>
      </c>
      <c r="R361" s="111" t="s">
        <v>38</v>
      </c>
      <c r="S361" s="111" t="s">
        <v>39</v>
      </c>
      <c r="T361" s="111" t="s">
        <v>40</v>
      </c>
      <c r="U361" s="111" t="s">
        <v>41</v>
      </c>
      <c r="V361" s="113" t="s">
        <v>57</v>
      </c>
    </row>
    <row r="362" spans="1:22" ht="12.6" customHeight="1" x14ac:dyDescent="0.25">
      <c r="A362" s="114">
        <v>355</v>
      </c>
      <c r="B362" s="120">
        <v>0.31552288550867469</v>
      </c>
      <c r="C362" s="120">
        <v>0.70963172804532582</v>
      </c>
      <c r="D362" s="120">
        <v>0.87618363695172874</v>
      </c>
      <c r="E362" s="120">
        <v>0.92677576043732113</v>
      </c>
      <c r="F362" s="120">
        <v>0.96717593697779902</v>
      </c>
      <c r="G362" s="120">
        <v>1</v>
      </c>
      <c r="H362" s="120">
        <v>0.90008092433574605</v>
      </c>
      <c r="I362" s="120">
        <v>0.33427326392837575</v>
      </c>
      <c r="J362" s="120">
        <v>0.47967062550721024</v>
      </c>
      <c r="K362" s="120">
        <v>3.9101314860661221E-2</v>
      </c>
      <c r="L362" s="120">
        <v>0.11858974358974367</v>
      </c>
      <c r="M362" s="120">
        <v>0.8951048951048951</v>
      </c>
      <c r="N362" s="120">
        <v>0.65034965034965042</v>
      </c>
      <c r="O362" s="120">
        <v>0.95192307692307698</v>
      </c>
      <c r="P362" s="120">
        <v>0.71153846153846156</v>
      </c>
      <c r="Q362" s="120">
        <v>0.42857142857142855</v>
      </c>
      <c r="R362" s="120">
        <v>0.83333333333333337</v>
      </c>
      <c r="S362" s="120">
        <v>0.4</v>
      </c>
      <c r="T362" s="120">
        <v>0.5</v>
      </c>
      <c r="U362" s="120">
        <v>1</v>
      </c>
      <c r="V362" s="121">
        <v>0.45521904429877424</v>
      </c>
    </row>
    <row r="363" spans="1:22" ht="12.6" customHeight="1" x14ac:dyDescent="0.25">
      <c r="A363" s="114">
        <v>356</v>
      </c>
      <c r="B363" s="120">
        <v>0.69407039732457343</v>
      </c>
      <c r="C363" s="120">
        <v>0.9097025495750708</v>
      </c>
      <c r="D363" s="120">
        <v>0.9587526076364058</v>
      </c>
      <c r="E363" s="120">
        <v>0.96971033230869352</v>
      </c>
      <c r="F363" s="120">
        <v>0.82206561640794162</v>
      </c>
      <c r="G363" s="120">
        <v>0.94792195915049293</v>
      </c>
      <c r="H363" s="120">
        <v>0.55716405161174309</v>
      </c>
      <c r="I363" s="120">
        <v>3.8466508834141516E-2</v>
      </c>
      <c r="J363" s="120">
        <v>0.25786370872089398</v>
      </c>
      <c r="K363" s="120">
        <v>0.5996818395214758</v>
      </c>
      <c r="L363" s="120">
        <v>0.61538461538461542</v>
      </c>
      <c r="M363" s="120">
        <v>0.8951048951048951</v>
      </c>
      <c r="N363" s="120">
        <v>0.91258741258741261</v>
      </c>
      <c r="O363" s="120">
        <v>0.87500000000000011</v>
      </c>
      <c r="P363" s="120">
        <v>0.71153846153846156</v>
      </c>
      <c r="Q363" s="120">
        <v>0.2857142857142857</v>
      </c>
      <c r="R363" s="120">
        <v>0.83333333333333337</v>
      </c>
      <c r="S363" s="120">
        <v>0.3</v>
      </c>
      <c r="T363" s="120">
        <v>0.5</v>
      </c>
      <c r="U363" s="120">
        <v>1</v>
      </c>
      <c r="V363" s="121">
        <v>0.47969921563199619</v>
      </c>
    </row>
    <row r="364" spans="1:22" ht="12.6" customHeight="1" x14ac:dyDescent="0.25">
      <c r="A364" s="114">
        <v>357</v>
      </c>
      <c r="B364" s="120">
        <v>0.91308194875186566</v>
      </c>
      <c r="C364" s="120">
        <v>0.94840589433924749</v>
      </c>
      <c r="D364" s="120">
        <v>0.96943538551474673</v>
      </c>
      <c r="E364" s="120">
        <v>0.88104310215125459</v>
      </c>
      <c r="F364" s="120">
        <v>0.55087583698230624</v>
      </c>
      <c r="G364" s="120">
        <v>0.29551747789858762</v>
      </c>
      <c r="H364" s="120">
        <v>0.47286786854291246</v>
      </c>
      <c r="I364" s="120">
        <v>0.34648546941391756</v>
      </c>
      <c r="J364" s="120">
        <v>0.38910434484050199</v>
      </c>
      <c r="K364" s="120">
        <v>0.85679400966640418</v>
      </c>
      <c r="L364" s="120">
        <v>0.23076923076923084</v>
      </c>
      <c r="M364" s="120">
        <v>0.91258741258741261</v>
      </c>
      <c r="N364" s="120">
        <v>0.86888111888111885</v>
      </c>
      <c r="O364" s="120">
        <v>1</v>
      </c>
      <c r="P364" s="120">
        <v>3.8461538461538547E-2</v>
      </c>
      <c r="Q364" s="120">
        <v>0.2857142857142857</v>
      </c>
      <c r="R364" s="120">
        <v>0.33333333333333331</v>
      </c>
      <c r="S364" s="120">
        <v>0.2</v>
      </c>
      <c r="T364" s="120">
        <v>0.5</v>
      </c>
      <c r="U364" s="120">
        <v>1</v>
      </c>
      <c r="V364" s="121">
        <v>0.55080828474278398</v>
      </c>
    </row>
    <row r="365" spans="1:22" ht="12.6" customHeight="1" x14ac:dyDescent="0.25">
      <c r="A365" s="114">
        <v>358</v>
      </c>
      <c r="B365" s="120">
        <v>0.97456849727444161</v>
      </c>
      <c r="C365" s="120">
        <v>0.98086576213905874</v>
      </c>
      <c r="D365" s="120">
        <v>0.93757251677344511</v>
      </c>
      <c r="E365" s="120">
        <v>0.71453402534240629</v>
      </c>
      <c r="F365" s="120">
        <v>4.0986466386323146E-2</v>
      </c>
      <c r="G365" s="120">
        <v>0.24756757443349248</v>
      </c>
      <c r="H365" s="120">
        <v>3.8461538461538533E-2</v>
      </c>
      <c r="I365" s="120">
        <v>0.1888898652909736</v>
      </c>
      <c r="J365" s="120">
        <v>0.71142666521006304</v>
      </c>
      <c r="K365" s="120">
        <v>0.9916829068114037</v>
      </c>
      <c r="L365" s="120">
        <v>1</v>
      </c>
      <c r="M365" s="120">
        <v>0.85139860139860135</v>
      </c>
      <c r="N365" s="120">
        <v>0.63286713286713292</v>
      </c>
      <c r="O365" s="120">
        <v>0.51923076923076927</v>
      </c>
      <c r="P365" s="120">
        <v>0.71153846153846156</v>
      </c>
      <c r="Q365" s="120">
        <v>0</v>
      </c>
      <c r="R365" s="120">
        <v>0.16666666666666666</v>
      </c>
      <c r="S365" s="120">
        <v>0.2</v>
      </c>
      <c r="T365" s="120">
        <v>0.5</v>
      </c>
      <c r="U365" s="120">
        <v>1</v>
      </c>
      <c r="V365" s="121">
        <v>0.58577995807595828</v>
      </c>
    </row>
    <row r="366" spans="1:22" ht="12.6" customHeight="1" x14ac:dyDescent="0.25">
      <c r="A366" s="114">
        <v>359</v>
      </c>
      <c r="B366" s="120">
        <v>0.96829187240048198</v>
      </c>
      <c r="C366" s="120">
        <v>0.97726256150290747</v>
      </c>
      <c r="D366" s="120">
        <v>0.92136288506221231</v>
      </c>
      <c r="E366" s="120">
        <v>0.73723980854361293</v>
      </c>
      <c r="F366" s="120">
        <v>0.27367631175222479</v>
      </c>
      <c r="G366" s="120">
        <v>3.8461538461538478E-2</v>
      </c>
      <c r="H366" s="120">
        <v>0.30180281436856543</v>
      </c>
      <c r="I366" s="120">
        <v>0.15865011837439405</v>
      </c>
      <c r="J366" s="120">
        <v>0.67982356888694673</v>
      </c>
      <c r="K366" s="120">
        <v>0.88161863299074217</v>
      </c>
      <c r="L366" s="120">
        <v>0.85576923076923084</v>
      </c>
      <c r="M366" s="120">
        <v>0.8776223776223776</v>
      </c>
      <c r="N366" s="120">
        <v>0.52797202797202802</v>
      </c>
      <c r="O366" s="120">
        <v>0.32692307692307698</v>
      </c>
      <c r="P366" s="120">
        <v>0.13461538461538469</v>
      </c>
      <c r="Q366" s="120">
        <v>0.42857142857142855</v>
      </c>
      <c r="R366" s="120">
        <v>0</v>
      </c>
      <c r="S366" s="120">
        <v>0.2</v>
      </c>
      <c r="T366" s="120">
        <v>0.5</v>
      </c>
      <c r="U366" s="120">
        <v>1</v>
      </c>
      <c r="V366" s="121">
        <v>0.64756324763123274</v>
      </c>
    </row>
    <row r="367" spans="1:22" ht="12.6" customHeight="1" x14ac:dyDescent="0.25">
      <c r="A367" s="114">
        <v>360</v>
      </c>
      <c r="B367" s="120">
        <v>0.55281586860769416</v>
      </c>
      <c r="C367" s="120">
        <v>0.58523847389957417</v>
      </c>
      <c r="D367" s="120">
        <v>0.7935652089620594</v>
      </c>
      <c r="E367" s="120">
        <v>0.91966586872785228</v>
      </c>
      <c r="F367" s="120">
        <v>0.95104561230128193</v>
      </c>
      <c r="G367" s="120">
        <v>1</v>
      </c>
      <c r="H367" s="120">
        <v>1</v>
      </c>
      <c r="I367" s="120">
        <v>0.97040640152180879</v>
      </c>
      <c r="J367" s="120">
        <v>0.65860852737374365</v>
      </c>
      <c r="K367" s="120">
        <v>0.62357765040850854</v>
      </c>
      <c r="L367" s="120">
        <v>0.35897435897435903</v>
      </c>
      <c r="M367" s="120">
        <v>0.30069930069930073</v>
      </c>
      <c r="N367" s="120">
        <v>0.93006993006993011</v>
      </c>
      <c r="O367" s="120">
        <v>1</v>
      </c>
      <c r="P367" s="120">
        <v>0.85897435897435903</v>
      </c>
      <c r="Q367" s="120">
        <v>0.8571428571428571</v>
      </c>
      <c r="R367" s="120">
        <v>0.5</v>
      </c>
      <c r="S367" s="120">
        <v>0.9</v>
      </c>
      <c r="T367" s="120">
        <v>0</v>
      </c>
      <c r="U367" s="120">
        <v>1</v>
      </c>
      <c r="V367" s="121">
        <v>0.98950849800004792</v>
      </c>
    </row>
    <row r="368" spans="1:22" ht="12.6" customHeight="1" x14ac:dyDescent="0.25">
      <c r="A368" s="114">
        <v>361</v>
      </c>
      <c r="B368" s="120">
        <v>0.51470923992307172</v>
      </c>
      <c r="C368" s="120">
        <v>0.54411228732833028</v>
      </c>
      <c r="D368" s="120">
        <v>0.78053320909658319</v>
      </c>
      <c r="E368" s="120">
        <v>0.91465071930697983</v>
      </c>
      <c r="F368" s="120">
        <v>0.96652905461690375</v>
      </c>
      <c r="G368" s="120">
        <v>1</v>
      </c>
      <c r="H368" s="120">
        <v>1</v>
      </c>
      <c r="I368" s="120">
        <v>0.9754463593412388</v>
      </c>
      <c r="J368" s="120">
        <v>0.67167894375429182</v>
      </c>
      <c r="K368" s="120">
        <v>0.6158094009328654</v>
      </c>
      <c r="L368" s="120">
        <v>0.35897435897435903</v>
      </c>
      <c r="M368" s="120">
        <v>0.30069930069930073</v>
      </c>
      <c r="N368" s="120">
        <v>0.65034965034965042</v>
      </c>
      <c r="O368" s="120">
        <v>0.87179487179487181</v>
      </c>
      <c r="P368" s="120">
        <v>0.96794871794871795</v>
      </c>
      <c r="Q368" s="120">
        <v>0.8571428571428571</v>
      </c>
      <c r="R368" s="120">
        <v>0.33333333333333331</v>
      </c>
      <c r="S368" s="120">
        <v>0.8</v>
      </c>
      <c r="T368" s="120">
        <v>0</v>
      </c>
      <c r="U368" s="120">
        <v>1</v>
      </c>
      <c r="V368" s="121">
        <v>0.96191973348165483</v>
      </c>
    </row>
    <row r="369" spans="1:22" ht="12.6" customHeight="1" x14ac:dyDescent="0.25">
      <c r="A369" s="114">
        <v>362</v>
      </c>
      <c r="B369" s="120">
        <v>0.54109543963593132</v>
      </c>
      <c r="C369" s="120">
        <v>0.81526348922353098</v>
      </c>
      <c r="D369" s="120">
        <v>0.94099743514416301</v>
      </c>
      <c r="E369" s="120">
        <v>0.97305886195250779</v>
      </c>
      <c r="F369" s="120">
        <v>0.95930901278239555</v>
      </c>
      <c r="G369" s="120">
        <v>1</v>
      </c>
      <c r="H369" s="120">
        <v>0.94222901587016139</v>
      </c>
      <c r="I369" s="120">
        <v>0.5524775915721567</v>
      </c>
      <c r="J369" s="120">
        <v>0.63237015419189713</v>
      </c>
      <c r="K369" s="120">
        <v>0.80841132543223537</v>
      </c>
      <c r="L369" s="120">
        <v>0.35897435897435903</v>
      </c>
      <c r="M369" s="120">
        <v>0.37062937062937068</v>
      </c>
      <c r="N369" s="120">
        <v>0.37062937062937068</v>
      </c>
      <c r="O369" s="120">
        <v>0.90384615384615385</v>
      </c>
      <c r="P369" s="120">
        <v>1</v>
      </c>
      <c r="Q369" s="120">
        <v>0.5714285714285714</v>
      </c>
      <c r="R369" s="120">
        <v>1</v>
      </c>
      <c r="S369" s="120">
        <v>0.9</v>
      </c>
      <c r="T369" s="120">
        <v>0</v>
      </c>
      <c r="U369" s="120">
        <v>1</v>
      </c>
      <c r="V369" s="121">
        <v>0.63474030074240206</v>
      </c>
    </row>
    <row r="370" spans="1:22" ht="12.6" customHeight="1" x14ac:dyDescent="0.25">
      <c r="A370" s="114">
        <v>363</v>
      </c>
      <c r="B370" s="120">
        <v>0.56310425209850523</v>
      </c>
      <c r="C370" s="120">
        <v>0.82238705829730119</v>
      </c>
      <c r="D370" s="120">
        <v>0.9378321676246546</v>
      </c>
      <c r="E370" s="120">
        <v>0.9713769520857517</v>
      </c>
      <c r="F370" s="120">
        <v>1</v>
      </c>
      <c r="G370" s="120">
        <v>1</v>
      </c>
      <c r="H370" s="120">
        <v>0.93338728289049744</v>
      </c>
      <c r="I370" s="120">
        <v>0.5562252525148097</v>
      </c>
      <c r="J370" s="120">
        <v>0.65382904675697617</v>
      </c>
      <c r="K370" s="120">
        <v>0.36494560536617154</v>
      </c>
      <c r="L370" s="120">
        <v>0.37820512820512819</v>
      </c>
      <c r="M370" s="120">
        <v>0.965034965034965</v>
      </c>
      <c r="N370" s="120">
        <v>0.79020979020979021</v>
      </c>
      <c r="O370" s="120">
        <v>0.96794871794871795</v>
      </c>
      <c r="P370" s="120">
        <v>0.80769230769230771</v>
      </c>
      <c r="Q370" s="120">
        <v>0.8571428571428571</v>
      </c>
      <c r="R370" s="120">
        <v>0.83333333333333337</v>
      </c>
      <c r="S370" s="120">
        <v>0.8</v>
      </c>
      <c r="T370" s="120">
        <v>0</v>
      </c>
      <c r="U370" s="120">
        <v>1</v>
      </c>
      <c r="V370" s="121">
        <v>0.81465013133417652</v>
      </c>
    </row>
    <row r="371" spans="1:22" ht="12.6" customHeight="1" x14ac:dyDescent="0.25">
      <c r="A371" s="114">
        <v>364</v>
      </c>
      <c r="B371" s="120">
        <v>0.39968856565512123</v>
      </c>
      <c r="C371" s="120">
        <v>0.46980662823252645</v>
      </c>
      <c r="D371" s="120">
        <v>0.79103052208120306</v>
      </c>
      <c r="E371" s="120">
        <v>0.89288527662218675</v>
      </c>
      <c r="F371" s="120">
        <v>0.92604673912862034</v>
      </c>
      <c r="G371" s="120">
        <v>1</v>
      </c>
      <c r="H371" s="120">
        <v>0.99990633757436786</v>
      </c>
      <c r="I371" s="120">
        <v>0.78060029774520034</v>
      </c>
      <c r="J371" s="120">
        <v>0.49310681846557214</v>
      </c>
      <c r="K371" s="120">
        <v>0.56531577934118482</v>
      </c>
      <c r="L371" s="120">
        <v>0.22275641025641033</v>
      </c>
      <c r="M371" s="120">
        <v>0.12587412587412591</v>
      </c>
      <c r="N371" s="120">
        <v>0.73776223776223782</v>
      </c>
      <c r="O371" s="120">
        <v>0.91185897435897434</v>
      </c>
      <c r="P371" s="120">
        <v>0.89583333333333337</v>
      </c>
      <c r="Q371" s="120">
        <v>0.8571428571428571</v>
      </c>
      <c r="R371" s="120">
        <v>0.83333333333333337</v>
      </c>
      <c r="S371" s="120">
        <v>0.7</v>
      </c>
      <c r="T371" s="120">
        <v>1</v>
      </c>
      <c r="U371" s="120">
        <v>1</v>
      </c>
      <c r="V371" s="121">
        <v>0.63007741096464565</v>
      </c>
    </row>
    <row r="372" spans="1:22" ht="12.6" customHeight="1" x14ac:dyDescent="0.25">
      <c r="A372" s="114">
        <v>365</v>
      </c>
      <c r="B372" s="120">
        <v>0.97456849727444161</v>
      </c>
      <c r="C372" s="120">
        <v>0.98086576213905874</v>
      </c>
      <c r="D372" s="120">
        <v>0.93757251677344511</v>
      </c>
      <c r="E372" s="120">
        <v>0.71453402534240629</v>
      </c>
      <c r="F372" s="120">
        <v>4.0986466386323146E-2</v>
      </c>
      <c r="G372" s="120">
        <v>0.24756757443349248</v>
      </c>
      <c r="H372" s="120">
        <v>3.8461538461538533E-2</v>
      </c>
      <c r="I372" s="120">
        <v>0.1888898652909736</v>
      </c>
      <c r="J372" s="120">
        <v>0.71142666521006304</v>
      </c>
      <c r="K372" s="120">
        <v>0.9916829068114037</v>
      </c>
      <c r="L372" s="120">
        <v>1</v>
      </c>
      <c r="M372" s="120">
        <v>0.85139860139860135</v>
      </c>
      <c r="N372" s="120">
        <v>0.63286713286713292</v>
      </c>
      <c r="O372" s="120">
        <v>0.51923076923076927</v>
      </c>
      <c r="P372" s="120">
        <v>0.71153846153846156</v>
      </c>
      <c r="Q372" s="120">
        <v>0</v>
      </c>
      <c r="R372" s="120">
        <v>0.16666666666666666</v>
      </c>
      <c r="S372" s="120">
        <v>0.2</v>
      </c>
      <c r="T372" s="120">
        <v>0.5</v>
      </c>
      <c r="U372" s="120">
        <v>1</v>
      </c>
      <c r="V372" s="121">
        <v>0.4978611713163581</v>
      </c>
    </row>
    <row r="373" spans="1:22" ht="12.6" customHeight="1" x14ac:dyDescent="0.25">
      <c r="A373" s="114">
        <v>366</v>
      </c>
      <c r="B373" s="120">
        <v>0.99482026102634391</v>
      </c>
      <c r="C373" s="120">
        <v>0.98811357951062739</v>
      </c>
      <c r="D373" s="120">
        <v>0.96847096806739652</v>
      </c>
      <c r="E373" s="120">
        <v>0.81972984246314784</v>
      </c>
      <c r="F373" s="120">
        <v>0.50031467696781606</v>
      </c>
      <c r="G373" s="120">
        <v>0.55140907089387925</v>
      </c>
      <c r="H373" s="120">
        <v>0.78187894318811912</v>
      </c>
      <c r="I373" s="120">
        <v>0.51383791495652709</v>
      </c>
      <c r="J373" s="120">
        <v>0.90958002996441734</v>
      </c>
      <c r="K373" s="120">
        <v>0.97238893936374649</v>
      </c>
      <c r="L373" s="120">
        <v>1</v>
      </c>
      <c r="M373" s="120">
        <v>0.8601398601398601</v>
      </c>
      <c r="N373" s="120">
        <v>1</v>
      </c>
      <c r="O373" s="120">
        <v>0.35897435897435903</v>
      </c>
      <c r="P373" s="120">
        <v>0.51923076923076927</v>
      </c>
      <c r="Q373" s="120">
        <v>0.8571428571428571</v>
      </c>
      <c r="R373" s="120">
        <v>1</v>
      </c>
      <c r="S373" s="120">
        <v>0.5</v>
      </c>
      <c r="T373" s="120">
        <v>0</v>
      </c>
      <c r="U373" s="120">
        <v>1</v>
      </c>
      <c r="V373" s="121">
        <v>0.71556372355684938</v>
      </c>
    </row>
    <row r="374" spans="1:22" ht="12.6" customHeight="1" x14ac:dyDescent="0.25">
      <c r="A374" s="114">
        <v>367</v>
      </c>
      <c r="B374" s="120">
        <v>0.57526140416020377</v>
      </c>
      <c r="C374" s="120">
        <v>0.57037009426304197</v>
      </c>
      <c r="D374" s="120">
        <v>0.8109989089718519</v>
      </c>
      <c r="E374" s="120">
        <v>0.92312142899955107</v>
      </c>
      <c r="F374" s="120">
        <v>0.93622991951948753</v>
      </c>
      <c r="G374" s="120">
        <v>1</v>
      </c>
      <c r="H374" s="120">
        <v>1</v>
      </c>
      <c r="I374" s="120">
        <v>0.85952732949435007</v>
      </c>
      <c r="J374" s="120">
        <v>0.6272980523128785</v>
      </c>
      <c r="K374" s="120">
        <v>0.69610945801261159</v>
      </c>
      <c r="L374" s="120">
        <v>0.35897435897435903</v>
      </c>
      <c r="M374" s="120">
        <v>0.30769230769230771</v>
      </c>
      <c r="N374" s="120">
        <v>0.93006993006993011</v>
      </c>
      <c r="O374" s="120">
        <v>0.9358974358974359</v>
      </c>
      <c r="P374" s="120">
        <v>0.87179487179487181</v>
      </c>
      <c r="Q374" s="120">
        <v>0.8571428571428571</v>
      </c>
      <c r="R374" s="120">
        <v>0.5</v>
      </c>
      <c r="S374" s="120">
        <v>0.7</v>
      </c>
      <c r="T374" s="120">
        <v>0</v>
      </c>
      <c r="U374" s="120">
        <v>1</v>
      </c>
      <c r="V374" s="121">
        <v>0.94936101701356368</v>
      </c>
    </row>
    <row r="375" spans="1:22" ht="12.6" customHeight="1" x14ac:dyDescent="0.25">
      <c r="A375" s="114">
        <v>368</v>
      </c>
      <c r="B375" s="120">
        <v>0.51470923992307172</v>
      </c>
      <c r="C375" s="120">
        <v>0.54411228732833028</v>
      </c>
      <c r="D375" s="120">
        <v>0.78053320909658319</v>
      </c>
      <c r="E375" s="120">
        <v>0.91465071930697983</v>
      </c>
      <c r="F375" s="120">
        <v>0.96652905461690375</v>
      </c>
      <c r="G375" s="120">
        <v>1</v>
      </c>
      <c r="H375" s="120">
        <v>1</v>
      </c>
      <c r="I375" s="120">
        <v>0.9754463593412388</v>
      </c>
      <c r="J375" s="120">
        <v>0.67167894375429182</v>
      </c>
      <c r="K375" s="120">
        <v>0.6158094009328654</v>
      </c>
      <c r="L375" s="120">
        <v>0.35897435897435903</v>
      </c>
      <c r="M375" s="120">
        <v>0.30069930069930073</v>
      </c>
      <c r="N375" s="120">
        <v>0.65034965034965042</v>
      </c>
      <c r="O375" s="120">
        <v>0.87179487179487181</v>
      </c>
      <c r="P375" s="120">
        <v>0.96794871794871795</v>
      </c>
      <c r="Q375" s="120">
        <v>0.8571428571428571</v>
      </c>
      <c r="R375" s="120">
        <v>0.33333333333333331</v>
      </c>
      <c r="S375" s="120">
        <v>0.7</v>
      </c>
      <c r="T375" s="120">
        <v>0</v>
      </c>
      <c r="U375" s="120">
        <v>1</v>
      </c>
      <c r="V375" s="121">
        <v>0.90785352650856732</v>
      </c>
    </row>
    <row r="376" spans="1:22" ht="12.6" customHeight="1" x14ac:dyDescent="0.25">
      <c r="A376" s="114">
        <v>369</v>
      </c>
      <c r="B376" s="120">
        <v>0.54109543963593132</v>
      </c>
      <c r="C376" s="120">
        <v>0.81526348922353098</v>
      </c>
      <c r="D376" s="120">
        <v>0.94099743514416301</v>
      </c>
      <c r="E376" s="120">
        <v>0.97305886195250779</v>
      </c>
      <c r="F376" s="120">
        <v>0.95930901278239555</v>
      </c>
      <c r="G376" s="120">
        <v>1</v>
      </c>
      <c r="H376" s="120">
        <v>0.94222901587016139</v>
      </c>
      <c r="I376" s="120">
        <v>0.5524775915721567</v>
      </c>
      <c r="J376" s="120">
        <v>0.63237015419189713</v>
      </c>
      <c r="K376" s="120">
        <v>0.80841132543223537</v>
      </c>
      <c r="L376" s="120">
        <v>0.35897435897435903</v>
      </c>
      <c r="M376" s="120">
        <v>0.37062937062937068</v>
      </c>
      <c r="N376" s="120">
        <v>0.37062937062937068</v>
      </c>
      <c r="O376" s="120">
        <v>0.90384615384615385</v>
      </c>
      <c r="P376" s="120">
        <v>1</v>
      </c>
      <c r="Q376" s="120">
        <v>0.5714285714285714</v>
      </c>
      <c r="R376" s="120">
        <v>1</v>
      </c>
      <c r="S376" s="120">
        <v>0.8</v>
      </c>
      <c r="T376" s="120">
        <v>0</v>
      </c>
      <c r="U376" s="120">
        <v>1</v>
      </c>
      <c r="V376" s="121">
        <v>0.55122794482278192</v>
      </c>
    </row>
    <row r="377" spans="1:22" ht="12.6" customHeight="1" x14ac:dyDescent="0.25">
      <c r="A377" s="114">
        <v>370</v>
      </c>
      <c r="B377" s="120">
        <v>0.96679888881395748</v>
      </c>
      <c r="C377" s="120">
        <v>0.96303613140499966</v>
      </c>
      <c r="D377" s="120">
        <v>0.92214183761584145</v>
      </c>
      <c r="E377" s="120">
        <v>0.69930509600341517</v>
      </c>
      <c r="F377" s="120">
        <v>0.21764795242952323</v>
      </c>
      <c r="G377" s="120">
        <v>0.32711360634081899</v>
      </c>
      <c r="H377" s="120">
        <v>0.67281841478217874</v>
      </c>
      <c r="I377" s="120">
        <v>0.27069225759095189</v>
      </c>
      <c r="J377" s="120">
        <v>0.86329710031837192</v>
      </c>
      <c r="K377" s="120">
        <v>0.9502663158570237</v>
      </c>
      <c r="L377" s="120">
        <v>0.91987179487179493</v>
      </c>
      <c r="M377" s="120">
        <v>0.73776223776223782</v>
      </c>
      <c r="N377" s="120">
        <v>0.94755244755244761</v>
      </c>
      <c r="O377" s="120">
        <v>3.8461538461538547E-2</v>
      </c>
      <c r="P377" s="120">
        <v>0.27884615384615391</v>
      </c>
      <c r="Q377" s="120">
        <v>0.42857142857142855</v>
      </c>
      <c r="R377" s="120">
        <v>1</v>
      </c>
      <c r="S377" s="120">
        <v>0</v>
      </c>
      <c r="T377" s="120">
        <v>0.5</v>
      </c>
      <c r="U377" s="120">
        <v>1</v>
      </c>
      <c r="V377" s="121">
        <v>0.31319519315127203</v>
      </c>
    </row>
    <row r="378" spans="1:22" ht="12.6" customHeight="1" x14ac:dyDescent="0.25">
      <c r="A378" s="114">
        <v>371</v>
      </c>
      <c r="B378" s="120">
        <v>0.80467610584380178</v>
      </c>
      <c r="C378" s="120">
        <v>0.94955798668058244</v>
      </c>
      <c r="D378" s="120">
        <v>0.99372062236083458</v>
      </c>
      <c r="E378" s="120">
        <v>0.99787972326160868</v>
      </c>
      <c r="F378" s="120">
        <v>0.89757619439524428</v>
      </c>
      <c r="G378" s="120">
        <v>0.96406615181384003</v>
      </c>
      <c r="H378" s="120">
        <v>0.69444319561210277</v>
      </c>
      <c r="I378" s="120">
        <v>0.33658195229873766</v>
      </c>
      <c r="J378" s="120">
        <v>0.4885911846869343</v>
      </c>
      <c r="K378" s="120">
        <v>0.72893706704674788</v>
      </c>
      <c r="L378" s="120">
        <v>0.73461538461538456</v>
      </c>
      <c r="M378" s="120">
        <v>0.85524475524475518</v>
      </c>
      <c r="N378" s="120">
        <v>0.96381118881118877</v>
      </c>
      <c r="O378" s="120">
        <v>0.91375000000000006</v>
      </c>
      <c r="P378" s="120">
        <v>0.8009615384615385</v>
      </c>
      <c r="Q378" s="120">
        <v>0.7142857142857143</v>
      </c>
      <c r="R378" s="120">
        <v>1</v>
      </c>
      <c r="S378" s="120">
        <v>0.7</v>
      </c>
      <c r="T378" s="120">
        <v>0</v>
      </c>
      <c r="U378" s="120">
        <v>0</v>
      </c>
      <c r="V378" s="121">
        <v>0.69917832887781273</v>
      </c>
    </row>
    <row r="379" spans="1:22" ht="12.6" customHeight="1" x14ac:dyDescent="0.25">
      <c r="A379" s="114">
        <v>372</v>
      </c>
      <c r="B379" s="120">
        <v>0.50897851891153167</v>
      </c>
      <c r="C379" s="120">
        <v>0.572908124596193</v>
      </c>
      <c r="D379" s="120">
        <v>0.8374874996661632</v>
      </c>
      <c r="E379" s="120">
        <v>0.92172865472898025</v>
      </c>
      <c r="F379" s="120">
        <v>0.95005817767813483</v>
      </c>
      <c r="G379" s="120">
        <v>1</v>
      </c>
      <c r="H379" s="120">
        <v>0.99992244751157666</v>
      </c>
      <c r="I379" s="120">
        <v>0.81835927403930664</v>
      </c>
      <c r="J379" s="120">
        <v>0.58066153864161318</v>
      </c>
      <c r="K379" s="120">
        <v>0.64294254535137818</v>
      </c>
      <c r="L379" s="120">
        <v>0.35644230769230772</v>
      </c>
      <c r="M379" s="120">
        <v>0.27622377622377631</v>
      </c>
      <c r="N379" s="120">
        <v>0.78286713286713283</v>
      </c>
      <c r="O379" s="120">
        <v>0.92701923076923076</v>
      </c>
      <c r="P379" s="120">
        <v>0.91375000000000006</v>
      </c>
      <c r="Q379" s="120">
        <v>0.5714285714285714</v>
      </c>
      <c r="R379" s="120">
        <v>1</v>
      </c>
      <c r="S379" s="120">
        <v>0.9</v>
      </c>
      <c r="T379" s="120">
        <v>0</v>
      </c>
      <c r="U379" s="120">
        <v>0</v>
      </c>
      <c r="V379" s="121">
        <v>0.6703647786444622</v>
      </c>
    </row>
    <row r="380" spans="1:22" ht="12.6" customHeight="1" x14ac:dyDescent="0.25">
      <c r="A380" s="114">
        <v>373</v>
      </c>
      <c r="B380" s="120">
        <v>0.37268039101138556</v>
      </c>
      <c r="C380" s="120">
        <v>0.45898315193081851</v>
      </c>
      <c r="D380" s="120">
        <v>0.63069043386915391</v>
      </c>
      <c r="E380" s="120">
        <v>0.81513669951793399</v>
      </c>
      <c r="F380" s="120">
        <v>0.75320644979274731</v>
      </c>
      <c r="G380" s="120">
        <v>1</v>
      </c>
      <c r="H380" s="120">
        <v>0.99696084161309184</v>
      </c>
      <c r="I380" s="120">
        <v>0.71527081373349743</v>
      </c>
      <c r="J380" s="120">
        <v>0.35210531244147575</v>
      </c>
      <c r="K380" s="120">
        <v>0.50713159076861758</v>
      </c>
      <c r="L380" s="120">
        <v>0.10000000000000002</v>
      </c>
      <c r="M380" s="120">
        <v>0</v>
      </c>
      <c r="N380" s="120">
        <v>0.9363636363636364</v>
      </c>
      <c r="O380" s="120">
        <v>0.99099999999999999</v>
      </c>
      <c r="P380" s="120">
        <v>0.96666666666666667</v>
      </c>
      <c r="Q380" s="120">
        <v>0.2857142857142857</v>
      </c>
      <c r="R380" s="120">
        <v>1</v>
      </c>
      <c r="S380" s="120">
        <v>0.6</v>
      </c>
      <c r="T380" s="120">
        <v>0.5</v>
      </c>
      <c r="U380" s="120">
        <v>0</v>
      </c>
      <c r="V380" s="121">
        <v>0.35807550726217907</v>
      </c>
    </row>
    <row r="381" spans="1:22" ht="12.6" customHeight="1" x14ac:dyDescent="0.25">
      <c r="A381" s="114">
        <v>374</v>
      </c>
      <c r="B381" s="120">
        <v>0.25004854735743931</v>
      </c>
      <c r="C381" s="120">
        <v>0</v>
      </c>
      <c r="D381" s="120">
        <v>0</v>
      </c>
      <c r="E381" s="120">
        <v>0</v>
      </c>
      <c r="F381" s="120">
        <v>0.10202044315197815</v>
      </c>
      <c r="G381" s="120">
        <v>0.97473579920739761</v>
      </c>
      <c r="H381" s="120">
        <v>0.98188194038573939</v>
      </c>
      <c r="I381" s="120">
        <v>0.99992763137490059</v>
      </c>
      <c r="J381" s="120">
        <v>0.99879830201635567</v>
      </c>
      <c r="K381" s="120">
        <v>0.97408782174907194</v>
      </c>
      <c r="L381" s="120">
        <v>0.10833333333333341</v>
      </c>
      <c r="M381" s="120">
        <v>0</v>
      </c>
      <c r="N381" s="120">
        <v>0</v>
      </c>
      <c r="O381" s="120">
        <v>0</v>
      </c>
      <c r="P381" s="120">
        <v>0.63100000000000012</v>
      </c>
      <c r="Q381" s="120">
        <v>0.8571428571428571</v>
      </c>
      <c r="R381" s="120">
        <v>0.83333333333333337</v>
      </c>
      <c r="S381" s="120">
        <v>0.8</v>
      </c>
      <c r="T381" s="120">
        <v>0.5</v>
      </c>
      <c r="U381" s="120">
        <v>0</v>
      </c>
      <c r="V381" s="121">
        <v>0.40688042026936433</v>
      </c>
    </row>
    <row r="382" spans="1:22" ht="12.6" customHeight="1" x14ac:dyDescent="0.25">
      <c r="A382" s="114">
        <v>375</v>
      </c>
      <c r="B382" s="120">
        <v>0.49594385812959019</v>
      </c>
      <c r="C382" s="120">
        <v>0.52681682073455594</v>
      </c>
      <c r="D382" s="120">
        <v>0.77071234840099589</v>
      </c>
      <c r="E382" s="120">
        <v>0.90954321774433267</v>
      </c>
      <c r="F382" s="120">
        <v>0.96305988711694135</v>
      </c>
      <c r="G382" s="120">
        <v>1</v>
      </c>
      <c r="H382" s="120">
        <v>1</v>
      </c>
      <c r="I382" s="120">
        <v>0.97458245887911343</v>
      </c>
      <c r="J382" s="120">
        <v>0.66011260066171429</v>
      </c>
      <c r="K382" s="120">
        <v>0.60178053344231397</v>
      </c>
      <c r="L382" s="120">
        <v>0.33653846153846162</v>
      </c>
      <c r="M382" s="120">
        <v>0.27622377622377631</v>
      </c>
      <c r="N382" s="120">
        <v>0.63811188811188813</v>
      </c>
      <c r="O382" s="120">
        <v>0.86730769230769234</v>
      </c>
      <c r="P382" s="120">
        <v>0.96682692307692308</v>
      </c>
      <c r="Q382" s="120">
        <v>0.8571428571428571</v>
      </c>
      <c r="R382" s="120">
        <v>0.66666666666666663</v>
      </c>
      <c r="S382" s="120">
        <v>0.8</v>
      </c>
      <c r="T382" s="120">
        <v>0</v>
      </c>
      <c r="U382" s="120">
        <v>0</v>
      </c>
      <c r="V382" s="121">
        <v>0.84417554940693118</v>
      </c>
    </row>
    <row r="383" spans="1:22" ht="12.6" customHeight="1" x14ac:dyDescent="0.25">
      <c r="A383" s="114">
        <v>376</v>
      </c>
      <c r="B383" s="120">
        <v>0.75353583201233054</v>
      </c>
      <c r="C383" s="120">
        <v>0.93113020393287282</v>
      </c>
      <c r="D383" s="120">
        <v>0.97581537785875583</v>
      </c>
      <c r="E383" s="120">
        <v>0.98485516615434676</v>
      </c>
      <c r="F383" s="120">
        <v>0.86266270134735168</v>
      </c>
      <c r="G383" s="120">
        <v>0.95660163262541065</v>
      </c>
      <c r="H383" s="120">
        <v>0.63097004300978576</v>
      </c>
      <c r="I383" s="120">
        <v>0.19874362897639752</v>
      </c>
      <c r="J383" s="120">
        <v>0.38191073881016296</v>
      </c>
      <c r="K383" s="120">
        <v>0.66917389733076182</v>
      </c>
      <c r="L383" s="120">
        <v>0.67948717948717952</v>
      </c>
      <c r="M383" s="120">
        <v>0.82517482517482521</v>
      </c>
      <c r="N383" s="120">
        <v>0.95629370629370625</v>
      </c>
      <c r="O383" s="120">
        <v>0.89583333333333337</v>
      </c>
      <c r="P383" s="120">
        <v>0.75961538461538469</v>
      </c>
      <c r="Q383" s="120">
        <v>0.7142857142857143</v>
      </c>
      <c r="R383" s="120">
        <v>0.66666666666666663</v>
      </c>
      <c r="S383" s="120">
        <v>0.5</v>
      </c>
      <c r="T383" s="120">
        <v>1</v>
      </c>
      <c r="U383" s="120">
        <v>1</v>
      </c>
      <c r="V383" s="121">
        <v>0.6601919074459901</v>
      </c>
    </row>
    <row r="384" spans="1:22" ht="12.6" customHeight="1" x14ac:dyDescent="0.25">
      <c r="A384" s="114">
        <v>377</v>
      </c>
      <c r="B384" s="120">
        <v>0.93604545820174079</v>
      </c>
      <c r="C384" s="120">
        <v>0.9633829912363534</v>
      </c>
      <c r="D384" s="120">
        <v>0.98471769275737331</v>
      </c>
      <c r="E384" s="120">
        <v>0.91096580768981428</v>
      </c>
      <c r="F384" s="120">
        <v>0.63667121849265562</v>
      </c>
      <c r="G384" s="120">
        <v>0.41293123158215628</v>
      </c>
      <c r="H384" s="120">
        <v>0.56072322378576034</v>
      </c>
      <c r="I384" s="120">
        <v>0.45542609612621093</v>
      </c>
      <c r="J384" s="120">
        <v>0.49127793557650296</v>
      </c>
      <c r="K384" s="120">
        <v>0.88343403911820229</v>
      </c>
      <c r="L384" s="120">
        <v>0.35897435897435903</v>
      </c>
      <c r="M384" s="120">
        <v>0.91258741258741261</v>
      </c>
      <c r="N384" s="120">
        <v>0.8951048951048951</v>
      </c>
      <c r="O384" s="120">
        <v>1</v>
      </c>
      <c r="P384" s="120">
        <v>0.19871794871794879</v>
      </c>
      <c r="Q384" s="120">
        <v>0.8571428571428571</v>
      </c>
      <c r="R384" s="120">
        <v>0.5</v>
      </c>
      <c r="S384" s="120">
        <v>0.4</v>
      </c>
      <c r="T384" s="120">
        <v>1</v>
      </c>
      <c r="U384" s="120">
        <v>1</v>
      </c>
      <c r="V384" s="121">
        <v>0.7194494650383132</v>
      </c>
    </row>
    <row r="385" spans="1:22" ht="12.6" customHeight="1" x14ac:dyDescent="0.25">
      <c r="A385" s="114">
        <v>378</v>
      </c>
      <c r="B385" s="120">
        <v>0.43645455601715039</v>
      </c>
      <c r="C385" s="120">
        <v>0.78770107516193688</v>
      </c>
      <c r="D385" s="120">
        <v>0.92505981861038833</v>
      </c>
      <c r="E385" s="120">
        <v>0.95377805884360445</v>
      </c>
      <c r="F385" s="120">
        <v>0.96245995589514333</v>
      </c>
      <c r="G385" s="120">
        <v>0.98690110253023078</v>
      </c>
      <c r="H385" s="120">
        <v>0.93921308576481</v>
      </c>
      <c r="I385" s="120">
        <v>0.27789681267898314</v>
      </c>
      <c r="J385" s="120">
        <v>0.3219233800486922</v>
      </c>
      <c r="K385" s="120">
        <v>0.40984524296044605</v>
      </c>
      <c r="L385" s="120">
        <v>0.19871794871794879</v>
      </c>
      <c r="M385" s="120">
        <v>0.82517482517482521</v>
      </c>
      <c r="N385" s="120">
        <v>0.12587412587412591</v>
      </c>
      <c r="O385" s="120">
        <v>0.90384615384615385</v>
      </c>
      <c r="P385" s="120">
        <v>1</v>
      </c>
      <c r="Q385" s="120">
        <v>0.7142857142857143</v>
      </c>
      <c r="R385" s="120">
        <v>0.66666666666666663</v>
      </c>
      <c r="S385" s="120">
        <v>0.6</v>
      </c>
      <c r="T385" s="120">
        <v>1</v>
      </c>
      <c r="U385" s="120">
        <v>1</v>
      </c>
      <c r="V385" s="121">
        <v>0.65922047207562418</v>
      </c>
    </row>
    <row r="386" spans="1:22" ht="12.6" customHeight="1" x14ac:dyDescent="0.25">
      <c r="A386" s="114">
        <v>379</v>
      </c>
      <c r="B386" s="120">
        <v>0.97928612228084011</v>
      </c>
      <c r="C386" s="120">
        <v>0.96941421069198008</v>
      </c>
      <c r="D386" s="120">
        <v>0.95300319593104854</v>
      </c>
      <c r="E386" s="120">
        <v>0.74071065890500942</v>
      </c>
      <c r="F386" s="120">
        <v>0.33727945484928057</v>
      </c>
      <c r="G386" s="120">
        <v>0.42933793144328147</v>
      </c>
      <c r="H386" s="120">
        <v>0.72987756447721375</v>
      </c>
      <c r="I386" s="120">
        <v>0.36738837139578401</v>
      </c>
      <c r="J386" s="120">
        <v>0.88180539515575251</v>
      </c>
      <c r="K386" s="120">
        <v>0.95700020602748592</v>
      </c>
      <c r="L386" s="120">
        <v>1</v>
      </c>
      <c r="M386" s="120">
        <v>1</v>
      </c>
      <c r="N386" s="120">
        <v>0.69405594405594406</v>
      </c>
      <c r="O386" s="120">
        <v>0.75961538461538469</v>
      </c>
      <c r="P386" s="120">
        <v>0.19871794871794879</v>
      </c>
      <c r="Q386" s="120">
        <v>0.8571428571428571</v>
      </c>
      <c r="R386" s="120">
        <v>0.5</v>
      </c>
      <c r="S386" s="120">
        <v>0.3</v>
      </c>
      <c r="T386" s="120">
        <v>1</v>
      </c>
      <c r="U386" s="120">
        <v>1</v>
      </c>
      <c r="V386" s="121">
        <v>0.73013525411233871</v>
      </c>
    </row>
    <row r="387" spans="1:22" ht="12.6" customHeight="1" x14ac:dyDescent="0.25">
      <c r="A387" s="114">
        <v>380</v>
      </c>
      <c r="B387" s="120">
        <v>0.54109543963593132</v>
      </c>
      <c r="C387" s="120">
        <v>0.81526348922353098</v>
      </c>
      <c r="D387" s="120">
        <v>0.94099743514416301</v>
      </c>
      <c r="E387" s="120">
        <v>0.97305886195250779</v>
      </c>
      <c r="F387" s="120">
        <v>0.95930901278239555</v>
      </c>
      <c r="G387" s="120">
        <v>1</v>
      </c>
      <c r="H387" s="120">
        <v>0.94222901587016139</v>
      </c>
      <c r="I387" s="120">
        <v>0.5524775915721567</v>
      </c>
      <c r="J387" s="120">
        <v>0.63237015419189713</v>
      </c>
      <c r="K387" s="120">
        <v>0.80841132543223537</v>
      </c>
      <c r="L387" s="120">
        <v>0.35897435897435903</v>
      </c>
      <c r="M387" s="120">
        <v>0.37062937062937068</v>
      </c>
      <c r="N387" s="120">
        <v>0.37062937062937068</v>
      </c>
      <c r="O387" s="120">
        <v>0.90384615384615385</v>
      </c>
      <c r="P387" s="120">
        <v>1</v>
      </c>
      <c r="Q387" s="120">
        <v>0.5714285714285714</v>
      </c>
      <c r="R387" s="120">
        <v>1</v>
      </c>
      <c r="S387" s="120">
        <v>0.9</v>
      </c>
      <c r="T387" s="120">
        <v>0</v>
      </c>
      <c r="U387" s="120">
        <v>0.5</v>
      </c>
      <c r="V387" s="121">
        <v>0.60690284876919531</v>
      </c>
    </row>
    <row r="388" spans="1:22" ht="12.6" customHeight="1" x14ac:dyDescent="0.25">
      <c r="A388" s="114">
        <v>381</v>
      </c>
      <c r="B388" s="120">
        <v>0.56310425209850523</v>
      </c>
      <c r="C388" s="120">
        <v>0.82238705829730119</v>
      </c>
      <c r="D388" s="120">
        <v>0.9378321676246546</v>
      </c>
      <c r="E388" s="120">
        <v>0.9713769520857517</v>
      </c>
      <c r="F388" s="120">
        <v>1</v>
      </c>
      <c r="G388" s="120">
        <v>1</v>
      </c>
      <c r="H388" s="120">
        <v>0.93338728289049744</v>
      </c>
      <c r="I388" s="120">
        <v>0.5562252525148097</v>
      </c>
      <c r="J388" s="120">
        <v>0.65382904675697617</v>
      </c>
      <c r="K388" s="120">
        <v>0.36494560536617154</v>
      </c>
      <c r="L388" s="120">
        <v>0.37820512820512819</v>
      </c>
      <c r="M388" s="120">
        <v>0.965034965034965</v>
      </c>
      <c r="N388" s="120">
        <v>0.79020979020979021</v>
      </c>
      <c r="O388" s="120">
        <v>0.96794871794871795</v>
      </c>
      <c r="P388" s="120">
        <v>0.80769230769230771</v>
      </c>
      <c r="Q388" s="120">
        <v>0.8571428571428571</v>
      </c>
      <c r="R388" s="120">
        <v>0.83333333333333337</v>
      </c>
      <c r="S388" s="120">
        <v>0.8</v>
      </c>
      <c r="T388" s="120">
        <v>0</v>
      </c>
      <c r="U388" s="120">
        <v>0.5</v>
      </c>
      <c r="V388" s="121">
        <v>0.79220997427872297</v>
      </c>
    </row>
    <row r="389" spans="1:22" ht="12.6" customHeight="1" x14ac:dyDescent="0.25">
      <c r="A389" s="114">
        <v>382</v>
      </c>
      <c r="B389" s="120">
        <v>0.39968856565512123</v>
      </c>
      <c r="C389" s="120">
        <v>0.46980662823252645</v>
      </c>
      <c r="D389" s="120">
        <v>0.79103052208120306</v>
      </c>
      <c r="E389" s="120">
        <v>0.89288527662218675</v>
      </c>
      <c r="F389" s="120">
        <v>0.92604673912862034</v>
      </c>
      <c r="G389" s="120">
        <v>1</v>
      </c>
      <c r="H389" s="120">
        <v>0.99990633757436786</v>
      </c>
      <c r="I389" s="120">
        <v>0.78060029774520034</v>
      </c>
      <c r="J389" s="120">
        <v>0.49310681846557214</v>
      </c>
      <c r="K389" s="120">
        <v>0.56531577934118482</v>
      </c>
      <c r="L389" s="120">
        <v>0.22275641025641033</v>
      </c>
      <c r="M389" s="120">
        <v>0.12587412587412591</v>
      </c>
      <c r="N389" s="120">
        <v>0.73776223776223782</v>
      </c>
      <c r="O389" s="120">
        <v>0.91185897435897434</v>
      </c>
      <c r="P389" s="120">
        <v>0.89583333333333337</v>
      </c>
      <c r="Q389" s="120">
        <v>0.8571428571428571</v>
      </c>
      <c r="R389" s="120">
        <v>0.83333333333333337</v>
      </c>
      <c r="S389" s="120">
        <v>0.7</v>
      </c>
      <c r="T389" s="120">
        <v>1</v>
      </c>
      <c r="U389" s="120">
        <v>0.5</v>
      </c>
      <c r="V389" s="121">
        <v>0.60210007229810625</v>
      </c>
    </row>
    <row r="390" spans="1:22" ht="12.6" customHeight="1" x14ac:dyDescent="0.25">
      <c r="A390" s="114">
        <v>383</v>
      </c>
      <c r="B390" s="120">
        <v>0.40918475377349056</v>
      </c>
      <c r="C390" s="120">
        <v>0.20632258171396387</v>
      </c>
      <c r="D390" s="120">
        <v>0.21086542370567771</v>
      </c>
      <c r="E390" s="120">
        <v>0.21075614997987824</v>
      </c>
      <c r="F390" s="120">
        <v>0.29351055962419059</v>
      </c>
      <c r="G390" s="120">
        <v>0.97975624936490191</v>
      </c>
      <c r="H390" s="120">
        <v>0.98548232402703473</v>
      </c>
      <c r="I390" s="120">
        <v>0.9999676925780806</v>
      </c>
      <c r="J390" s="120">
        <v>0.9994635276858731</v>
      </c>
      <c r="K390" s="120">
        <v>0.98254254805337793</v>
      </c>
      <c r="L390" s="120">
        <v>0.19871794871794879</v>
      </c>
      <c r="M390" s="120">
        <v>0.28321678321678323</v>
      </c>
      <c r="N390" s="120">
        <v>0.12587412587412591</v>
      </c>
      <c r="O390" s="120">
        <v>0.19871794871794879</v>
      </c>
      <c r="P390" s="120">
        <v>0.70432692307692302</v>
      </c>
      <c r="Q390" s="120">
        <v>1</v>
      </c>
      <c r="R390" s="120">
        <v>0.66666666666666663</v>
      </c>
      <c r="S390" s="120">
        <v>0.9</v>
      </c>
      <c r="T390" s="120">
        <v>1</v>
      </c>
      <c r="U390" s="120">
        <v>0</v>
      </c>
      <c r="V390" s="121">
        <v>0.70289620632727745</v>
      </c>
    </row>
    <row r="391" spans="1:22" ht="12.6" customHeight="1" x14ac:dyDescent="0.25">
      <c r="A391" s="114">
        <v>384</v>
      </c>
      <c r="B391" s="120">
        <v>0.30892450743729272</v>
      </c>
      <c r="C391" s="120">
        <v>0.30834700064609116</v>
      </c>
      <c r="D391" s="120">
        <v>0.67092592977260523</v>
      </c>
      <c r="E391" s="120">
        <v>0.84614500142503635</v>
      </c>
      <c r="F391" s="120">
        <v>0.86375572386553534</v>
      </c>
      <c r="G391" s="120">
        <v>1</v>
      </c>
      <c r="H391" s="120">
        <v>1</v>
      </c>
      <c r="I391" s="120">
        <v>0.78079026538608665</v>
      </c>
      <c r="J391" s="120">
        <v>0.417383263624446</v>
      </c>
      <c r="K391" s="120">
        <v>0.51661561012844626</v>
      </c>
      <c r="L391" s="120">
        <v>0.11666666666666667</v>
      </c>
      <c r="M391" s="120">
        <v>0</v>
      </c>
      <c r="N391" s="120">
        <v>0.86363636363636365</v>
      </c>
      <c r="O391" s="120">
        <v>0.9</v>
      </c>
      <c r="P391" s="120">
        <v>0.79999999999999993</v>
      </c>
      <c r="Q391" s="120">
        <v>0.8571428571428571</v>
      </c>
      <c r="R391" s="120">
        <v>0.33333333333333331</v>
      </c>
      <c r="S391" s="120">
        <v>0.6</v>
      </c>
      <c r="T391" s="120">
        <v>0.5</v>
      </c>
      <c r="U391" s="120">
        <v>1</v>
      </c>
      <c r="V391" s="121">
        <v>0.62764882253873056</v>
      </c>
    </row>
    <row r="392" spans="1:22" ht="12.6" customHeight="1" x14ac:dyDescent="0.25">
      <c r="A392" s="114">
        <v>385</v>
      </c>
      <c r="B392" s="120">
        <v>0.25004854735743931</v>
      </c>
      <c r="C392" s="120">
        <v>0</v>
      </c>
      <c r="D392" s="120">
        <v>0</v>
      </c>
      <c r="E392" s="120">
        <v>0</v>
      </c>
      <c r="F392" s="120">
        <v>0.10202044315197815</v>
      </c>
      <c r="G392" s="120">
        <v>0.97473579920739761</v>
      </c>
      <c r="H392" s="120">
        <v>0.98188194038573939</v>
      </c>
      <c r="I392" s="120">
        <v>0.99992763137490059</v>
      </c>
      <c r="J392" s="120">
        <v>0.99879830201635567</v>
      </c>
      <c r="K392" s="120">
        <v>0.97408782174907194</v>
      </c>
      <c r="L392" s="120">
        <v>0.10833333333333341</v>
      </c>
      <c r="M392" s="120">
        <v>0</v>
      </c>
      <c r="N392" s="120">
        <v>0</v>
      </c>
      <c r="O392" s="120">
        <v>0</v>
      </c>
      <c r="P392" s="120">
        <v>0.63100000000000012</v>
      </c>
      <c r="Q392" s="120">
        <v>0.8571428571428571</v>
      </c>
      <c r="R392" s="120">
        <v>0.83333333333333337</v>
      </c>
      <c r="S392" s="120">
        <v>0.8</v>
      </c>
      <c r="T392" s="120">
        <v>0.5</v>
      </c>
      <c r="U392" s="120">
        <v>1</v>
      </c>
      <c r="V392" s="121">
        <v>0.45133330281731038</v>
      </c>
    </row>
    <row r="393" spans="1:22" ht="12.6" customHeight="1" x14ac:dyDescent="0.25">
      <c r="A393" s="114">
        <v>386</v>
      </c>
      <c r="B393" s="120">
        <v>0.49594385812959019</v>
      </c>
      <c r="C393" s="120">
        <v>0.52681682073455594</v>
      </c>
      <c r="D393" s="120">
        <v>0.77071234840099589</v>
      </c>
      <c r="E393" s="120">
        <v>0.90954321774433267</v>
      </c>
      <c r="F393" s="120">
        <v>0.96305988711694135</v>
      </c>
      <c r="G393" s="120">
        <v>1</v>
      </c>
      <c r="H393" s="120">
        <v>1</v>
      </c>
      <c r="I393" s="120">
        <v>0.97458245887911343</v>
      </c>
      <c r="J393" s="120">
        <v>0.66011260066171429</v>
      </c>
      <c r="K393" s="120">
        <v>0.60178053344231397</v>
      </c>
      <c r="L393" s="120">
        <v>0.33653846153846162</v>
      </c>
      <c r="M393" s="120">
        <v>0.27622377622377631</v>
      </c>
      <c r="N393" s="120">
        <v>0.63811188811188813</v>
      </c>
      <c r="O393" s="120">
        <v>0.86730769230769234</v>
      </c>
      <c r="P393" s="120">
        <v>0.96682692307692308</v>
      </c>
      <c r="Q393" s="120">
        <v>0.8571428571428571</v>
      </c>
      <c r="R393" s="120">
        <v>0.66666666666666663</v>
      </c>
      <c r="S393" s="120">
        <v>0.8</v>
      </c>
      <c r="T393" s="120">
        <v>0</v>
      </c>
      <c r="U393" s="120">
        <v>1</v>
      </c>
      <c r="V393" s="121">
        <v>0.87180938852650913</v>
      </c>
    </row>
    <row r="394" spans="1:22" ht="12.6" customHeight="1" x14ac:dyDescent="0.25">
      <c r="A394" s="114">
        <v>387</v>
      </c>
      <c r="B394" s="120">
        <v>0.52325357483239987</v>
      </c>
      <c r="C394" s="120">
        <v>0.80745831469608875</v>
      </c>
      <c r="D394" s="120">
        <v>0.93679282236024108</v>
      </c>
      <c r="E394" s="120">
        <v>0.96999564538245409</v>
      </c>
      <c r="F394" s="120">
        <v>0.95558714381822518</v>
      </c>
      <c r="G394" s="120">
        <v>1</v>
      </c>
      <c r="H394" s="120">
        <v>0.94020703142561701</v>
      </c>
      <c r="I394" s="120">
        <v>0.53680978423811343</v>
      </c>
      <c r="J394" s="120">
        <v>0.61942800346463589</v>
      </c>
      <c r="K394" s="120">
        <v>0.80112352529916198</v>
      </c>
      <c r="L394" s="120">
        <v>0.33653846153846162</v>
      </c>
      <c r="M394" s="120">
        <v>0.34860139860139866</v>
      </c>
      <c r="N394" s="120">
        <v>0.34860139860139866</v>
      </c>
      <c r="O394" s="120">
        <v>0.90048076923076925</v>
      </c>
      <c r="P394" s="120">
        <v>1</v>
      </c>
      <c r="Q394" s="120">
        <v>0</v>
      </c>
      <c r="R394" s="120">
        <v>1</v>
      </c>
      <c r="S394" s="120">
        <v>0.9</v>
      </c>
      <c r="T394" s="120">
        <v>0</v>
      </c>
      <c r="U394" s="120">
        <v>1</v>
      </c>
      <c r="V394" s="121">
        <v>0.49555304087636859</v>
      </c>
    </row>
    <row r="395" spans="1:22" ht="12.6" customHeight="1" x14ac:dyDescent="0.25">
      <c r="A395" s="114">
        <v>388</v>
      </c>
      <c r="B395" s="120">
        <v>0.54603269573116386</v>
      </c>
      <c r="C395" s="120">
        <v>0.81483120868744086</v>
      </c>
      <c r="D395" s="120">
        <v>0.93351677047754988</v>
      </c>
      <c r="E395" s="120">
        <v>0.96825486867036159</v>
      </c>
      <c r="F395" s="120">
        <v>0.99770231558844591</v>
      </c>
      <c r="G395" s="120">
        <v>1</v>
      </c>
      <c r="H395" s="120">
        <v>0.9310558377916649</v>
      </c>
      <c r="I395" s="120">
        <v>0.54068861331375939</v>
      </c>
      <c r="J395" s="120">
        <v>0.64163795726949246</v>
      </c>
      <c r="K395" s="120">
        <v>0.34213650503078585</v>
      </c>
      <c r="L395" s="120">
        <v>0.35644230769230772</v>
      </c>
      <c r="M395" s="120">
        <v>0.96381118881118877</v>
      </c>
      <c r="N395" s="120">
        <v>0.78286713286713283</v>
      </c>
      <c r="O395" s="120">
        <v>0.96682692307692308</v>
      </c>
      <c r="P395" s="120">
        <v>0.8009615384615385</v>
      </c>
      <c r="Q395" s="120">
        <v>0.8571428571428571</v>
      </c>
      <c r="R395" s="120">
        <v>1</v>
      </c>
      <c r="S395" s="120">
        <v>0.8</v>
      </c>
      <c r="T395" s="120">
        <v>0</v>
      </c>
      <c r="U395" s="120">
        <v>1</v>
      </c>
      <c r="V395" s="121">
        <v>0.70244934605690912</v>
      </c>
    </row>
    <row r="396" spans="1:22" ht="12.6" customHeight="1" x14ac:dyDescent="0.25">
      <c r="A396" s="114">
        <v>389</v>
      </c>
      <c r="B396" s="120">
        <v>0.99360149891489535</v>
      </c>
      <c r="C396" s="120">
        <v>0.98318506369796055</v>
      </c>
      <c r="D396" s="120">
        <v>0.97462840253894034</v>
      </c>
      <c r="E396" s="120">
        <v>0.80468439420053006</v>
      </c>
      <c r="F396" s="120">
        <v>0.4985827016144514</v>
      </c>
      <c r="G396" s="120">
        <v>0.54347034515462511</v>
      </c>
      <c r="H396" s="120">
        <v>0.78390205158177106</v>
      </c>
      <c r="I396" s="120">
        <v>0.49393654305416274</v>
      </c>
      <c r="J396" s="120">
        <v>0.90587349397590367</v>
      </c>
      <c r="K396" s="120">
        <v>0.96892700209742733</v>
      </c>
      <c r="L396" s="120">
        <v>1</v>
      </c>
      <c r="M396" s="120">
        <v>1</v>
      </c>
      <c r="N396" s="120">
        <v>0.75524475524475521</v>
      </c>
      <c r="O396" s="120">
        <v>0.80769230769230771</v>
      </c>
      <c r="P396" s="120">
        <v>0.35897435897435903</v>
      </c>
      <c r="Q396" s="120">
        <v>0.7142857142857143</v>
      </c>
      <c r="R396" s="120">
        <v>0.66666666666666663</v>
      </c>
      <c r="S396" s="120">
        <v>0.6</v>
      </c>
      <c r="T396" s="120">
        <v>0</v>
      </c>
      <c r="U396" s="120">
        <v>1</v>
      </c>
      <c r="V396" s="121">
        <v>0.91179366837077169</v>
      </c>
    </row>
    <row r="397" spans="1:22" ht="12.6" customHeight="1" x14ac:dyDescent="0.25">
      <c r="A397" s="114">
        <v>390</v>
      </c>
      <c r="B397" s="120">
        <v>0.84966569355282962</v>
      </c>
      <c r="C397" s="120">
        <v>0.95450441495618166</v>
      </c>
      <c r="D397" s="120">
        <v>0.99646380269304913</v>
      </c>
      <c r="E397" s="120">
        <v>0.99333352089176707</v>
      </c>
      <c r="F397" s="120">
        <v>0.8063943695359308</v>
      </c>
      <c r="G397" s="120">
        <v>0.92611692578667471</v>
      </c>
      <c r="H397" s="120">
        <v>0.75452951490356523</v>
      </c>
      <c r="I397" s="120">
        <v>0.57289588222523169</v>
      </c>
      <c r="J397" s="120">
        <v>0.35974467819464384</v>
      </c>
      <c r="K397" s="120">
        <v>0.78899070174312758</v>
      </c>
      <c r="L397" s="120">
        <v>0.80769230769230771</v>
      </c>
      <c r="M397" s="120">
        <v>0.37062937062937068</v>
      </c>
      <c r="N397" s="120">
        <v>1</v>
      </c>
      <c r="O397" s="120">
        <v>0.90384615384615385</v>
      </c>
      <c r="P397" s="120">
        <v>0.74358974358974361</v>
      </c>
      <c r="Q397" s="120">
        <v>0.8571428571428571</v>
      </c>
      <c r="R397" s="120">
        <v>0.66666666666666663</v>
      </c>
      <c r="S397" s="120">
        <v>0.7</v>
      </c>
      <c r="T397" s="120">
        <v>0</v>
      </c>
      <c r="U397" s="120">
        <v>1</v>
      </c>
      <c r="V397" s="121">
        <v>0.95065108318540981</v>
      </c>
    </row>
    <row r="398" spans="1:22" ht="12.6" customHeight="1" x14ac:dyDescent="0.25">
      <c r="A398" s="114">
        <v>391</v>
      </c>
      <c r="B398" s="120">
        <v>0.54213280931979269</v>
      </c>
      <c r="C398" s="120">
        <v>0.83079866805824765</v>
      </c>
      <c r="D398" s="120">
        <v>0.94846375719232867</v>
      </c>
      <c r="E398" s="120">
        <v>0.97214787840831396</v>
      </c>
      <c r="F398" s="120">
        <v>0.9802083211608158</v>
      </c>
      <c r="G398" s="120">
        <v>0.98493626790976541</v>
      </c>
      <c r="H398" s="120">
        <v>0.94966843501326259</v>
      </c>
      <c r="I398" s="120">
        <v>0.40212078840447857</v>
      </c>
      <c r="J398" s="120">
        <v>0.43892165163243652</v>
      </c>
      <c r="K398" s="120">
        <v>0.51421294122812644</v>
      </c>
      <c r="L398" s="120">
        <v>0.33653846153846162</v>
      </c>
      <c r="M398" s="120">
        <v>0.85524475524475518</v>
      </c>
      <c r="N398" s="120">
        <v>0.27622377622377631</v>
      </c>
      <c r="O398" s="120">
        <v>0.92038461538461536</v>
      </c>
      <c r="P398" s="120">
        <v>1</v>
      </c>
      <c r="Q398" s="120">
        <v>0.5714285714285714</v>
      </c>
      <c r="R398" s="120">
        <v>1</v>
      </c>
      <c r="S398" s="120">
        <v>0.8</v>
      </c>
      <c r="T398" s="120">
        <v>0</v>
      </c>
      <c r="U398" s="120">
        <v>1</v>
      </c>
      <c r="V398" s="121">
        <v>0.73149526363085104</v>
      </c>
    </row>
    <row r="399" spans="1:22" ht="12.6" customHeight="1" x14ac:dyDescent="0.25">
      <c r="A399" s="114">
        <v>392</v>
      </c>
      <c r="B399" s="120">
        <v>0.99159734618612771</v>
      </c>
      <c r="C399" s="120">
        <v>0.98125714427712341</v>
      </c>
      <c r="D399" s="120">
        <v>0.9716008736138354</v>
      </c>
      <c r="E399" s="120">
        <v>0.79572807125915734</v>
      </c>
      <c r="F399" s="120">
        <v>0.47873541175940321</v>
      </c>
      <c r="G399" s="120">
        <v>0.52749180723503708</v>
      </c>
      <c r="H399" s="120">
        <v>0.776338623387133</v>
      </c>
      <c r="I399" s="120">
        <v>0.47621979902198974</v>
      </c>
      <c r="J399" s="120">
        <v>0.90250396014108247</v>
      </c>
      <c r="K399" s="120">
        <v>0.96725725064763546</v>
      </c>
      <c r="L399" s="120">
        <v>1</v>
      </c>
      <c r="M399" s="120">
        <v>1</v>
      </c>
      <c r="N399" s="120">
        <v>0.74667832167832182</v>
      </c>
      <c r="O399" s="120">
        <v>0.8009615384615385</v>
      </c>
      <c r="P399" s="120">
        <v>0.33653846153846162</v>
      </c>
      <c r="Q399" s="120">
        <v>0.5714285714285714</v>
      </c>
      <c r="R399" s="120">
        <v>0.83333333333333337</v>
      </c>
      <c r="S399" s="120">
        <v>0.6</v>
      </c>
      <c r="T399" s="120">
        <v>0</v>
      </c>
      <c r="U399" s="120">
        <v>1</v>
      </c>
      <c r="V399" s="121">
        <v>0.81416441364899361</v>
      </c>
    </row>
    <row r="400" spans="1:22" ht="12.6" customHeight="1" x14ac:dyDescent="0.25">
      <c r="A400" s="114">
        <v>393</v>
      </c>
      <c r="B400" s="120">
        <v>0.38760535182818373</v>
      </c>
      <c r="C400" s="120">
        <v>0.36077729735102632</v>
      </c>
      <c r="D400" s="120">
        <v>0.72026552637904284</v>
      </c>
      <c r="E400" s="120">
        <v>0.87462493409971342</v>
      </c>
      <c r="F400" s="120">
        <v>0.92026736691334443</v>
      </c>
      <c r="G400" s="120">
        <v>0.98348745046235131</v>
      </c>
      <c r="H400" s="120">
        <v>0.99415546464056115</v>
      </c>
      <c r="I400" s="120">
        <v>0.64229222450815182</v>
      </c>
      <c r="J400" s="120">
        <v>0.2178974967226418</v>
      </c>
      <c r="K400" s="120">
        <v>0.28096407353492497</v>
      </c>
      <c r="L400" s="120">
        <v>0</v>
      </c>
      <c r="M400" s="120">
        <v>1.8181818181818167E-2</v>
      </c>
      <c r="N400" s="120">
        <v>0</v>
      </c>
      <c r="O400" s="120">
        <v>0.9</v>
      </c>
      <c r="P400" s="120">
        <v>1</v>
      </c>
      <c r="Q400" s="120">
        <v>0</v>
      </c>
      <c r="R400" s="120">
        <v>1</v>
      </c>
      <c r="S400" s="120">
        <v>0.5</v>
      </c>
      <c r="T400" s="120">
        <v>0.5</v>
      </c>
      <c r="U400" s="120">
        <v>1</v>
      </c>
      <c r="V400" s="121">
        <v>0.30950373874388143</v>
      </c>
    </row>
    <row r="401" spans="1:22" ht="12.6" customHeight="1" x14ac:dyDescent="0.25">
      <c r="A401" s="114">
        <v>394</v>
      </c>
      <c r="B401" s="120">
        <v>0.23819730458571434</v>
      </c>
      <c r="C401" s="120">
        <v>0.32882809005516617</v>
      </c>
      <c r="D401" s="120">
        <v>0.72404604277265572</v>
      </c>
      <c r="E401" s="120">
        <v>0.85129715004960105</v>
      </c>
      <c r="F401" s="120">
        <v>0.89142559517350639</v>
      </c>
      <c r="G401" s="120">
        <v>1</v>
      </c>
      <c r="H401" s="120">
        <v>0.99988310929281121</v>
      </c>
      <c r="I401" s="120">
        <v>0.7261571226234661</v>
      </c>
      <c r="J401" s="120">
        <v>0.36686512890942002</v>
      </c>
      <c r="K401" s="120">
        <v>0.453388814396255</v>
      </c>
      <c r="L401" s="120">
        <v>3.000000000000011E-2</v>
      </c>
      <c r="M401" s="120">
        <v>9.0909090909090953E-2</v>
      </c>
      <c r="N401" s="120">
        <v>0.67272727272727273</v>
      </c>
      <c r="O401" s="120">
        <v>0.9</v>
      </c>
      <c r="P401" s="120">
        <v>0.87</v>
      </c>
      <c r="Q401" s="120">
        <v>0.42857142857142855</v>
      </c>
      <c r="R401" s="120">
        <v>1</v>
      </c>
      <c r="S401" s="120">
        <v>0.5</v>
      </c>
      <c r="T401" s="120">
        <v>0.5</v>
      </c>
      <c r="U401" s="120">
        <v>1</v>
      </c>
      <c r="V401" s="121">
        <v>0.33165246518822517</v>
      </c>
    </row>
    <row r="402" spans="1:22" ht="12.6" customHeight="1" x14ac:dyDescent="0.25">
      <c r="A402" s="114">
        <v>395</v>
      </c>
      <c r="B402" s="120">
        <v>0.28408126055752675</v>
      </c>
      <c r="C402" s="120">
        <v>0.72556035982307043</v>
      </c>
      <c r="D402" s="120">
        <v>0.89131460484107894</v>
      </c>
      <c r="E402" s="120">
        <v>0.92729134226193022</v>
      </c>
      <c r="F402" s="120">
        <v>0.93686928969812711</v>
      </c>
      <c r="G402" s="120">
        <v>0.98365257595772793</v>
      </c>
      <c r="H402" s="120">
        <v>0.92413793103448283</v>
      </c>
      <c r="I402" s="120">
        <v>9.8783173260826779E-2</v>
      </c>
      <c r="J402" s="120">
        <v>0.15322819776515398</v>
      </c>
      <c r="K402" s="120">
        <v>0.25936158499309286</v>
      </c>
      <c r="L402" s="120">
        <v>0</v>
      </c>
      <c r="M402" s="120">
        <v>0.81818181818181823</v>
      </c>
      <c r="N402" s="120">
        <v>4.5454545454545477E-2</v>
      </c>
      <c r="O402" s="120">
        <v>0.9</v>
      </c>
      <c r="P402" s="120">
        <v>1</v>
      </c>
      <c r="Q402" s="120">
        <v>0.8571428571428571</v>
      </c>
      <c r="R402" s="120">
        <v>1</v>
      </c>
      <c r="S402" s="120">
        <v>0.4</v>
      </c>
      <c r="T402" s="120">
        <v>0.5</v>
      </c>
      <c r="U402" s="120">
        <v>1</v>
      </c>
      <c r="V402" s="121">
        <v>0.39693292207681713</v>
      </c>
    </row>
    <row r="403" spans="1:22" ht="12.6" customHeight="1" x14ac:dyDescent="0.25">
      <c r="A403" s="114">
        <v>396</v>
      </c>
      <c r="B403" s="120">
        <v>0.95579407632863345</v>
      </c>
      <c r="C403" s="120">
        <v>0.97626329456786431</v>
      </c>
      <c r="D403" s="120">
        <v>0.99786047698603231</v>
      </c>
      <c r="E403" s="120">
        <v>0.93669933445297571</v>
      </c>
      <c r="F403" s="120">
        <v>0.7104552465915559</v>
      </c>
      <c r="G403" s="120">
        <v>0.51390705975002537</v>
      </c>
      <c r="H403" s="120">
        <v>0.63627882929460955</v>
      </c>
      <c r="I403" s="120">
        <v>0.54911503509878323</v>
      </c>
      <c r="J403" s="120">
        <v>0.5791472236094638</v>
      </c>
      <c r="K403" s="120">
        <v>0.90634446444674854</v>
      </c>
      <c r="L403" s="120">
        <v>0.46923076923076934</v>
      </c>
      <c r="M403" s="120">
        <v>0.92762237762237765</v>
      </c>
      <c r="N403" s="120">
        <v>0.91314685314685307</v>
      </c>
      <c r="O403" s="120">
        <v>1</v>
      </c>
      <c r="P403" s="120">
        <v>0.33653846153846162</v>
      </c>
      <c r="Q403" s="120">
        <v>0.8571428571428571</v>
      </c>
      <c r="R403" s="120">
        <v>0.83333333333333337</v>
      </c>
      <c r="S403" s="120">
        <v>0.6</v>
      </c>
      <c r="T403" s="120">
        <v>0</v>
      </c>
      <c r="U403" s="120">
        <v>1</v>
      </c>
      <c r="V403" s="121">
        <v>0.78690593715652501</v>
      </c>
    </row>
    <row r="404" spans="1:22" ht="12.6" customHeight="1" x14ac:dyDescent="0.25">
      <c r="A404" s="114">
        <v>397</v>
      </c>
      <c r="B404" s="120">
        <v>0.99821979480921086</v>
      </c>
      <c r="C404" s="120">
        <v>0.99866060334973406</v>
      </c>
      <c r="D404" s="120">
        <v>0.97587509755453405</v>
      </c>
      <c r="E404" s="120">
        <v>0.82180807145487045</v>
      </c>
      <c r="F404" s="120">
        <v>0.35863158088032759</v>
      </c>
      <c r="G404" s="120">
        <v>0.48082162635910991</v>
      </c>
      <c r="H404" s="120">
        <v>0.33653846153846162</v>
      </c>
      <c r="I404" s="120">
        <v>0.44037406825395187</v>
      </c>
      <c r="J404" s="120">
        <v>0.801549624664461</v>
      </c>
      <c r="K404" s="120">
        <v>0.99941780347679821</v>
      </c>
      <c r="L404" s="120">
        <v>1</v>
      </c>
      <c r="M404" s="120">
        <v>0.89867132867132871</v>
      </c>
      <c r="N404" s="120">
        <v>0.74667832167832182</v>
      </c>
      <c r="O404" s="120">
        <v>0.66826923076923073</v>
      </c>
      <c r="P404" s="120">
        <v>0.8009615384615385</v>
      </c>
      <c r="Q404" s="120">
        <v>1</v>
      </c>
      <c r="R404" s="120">
        <v>0.83333333333333337</v>
      </c>
      <c r="S404" s="120">
        <v>0.6</v>
      </c>
      <c r="T404" s="120">
        <v>0</v>
      </c>
      <c r="U404" s="120">
        <v>1</v>
      </c>
      <c r="V404" s="121">
        <v>0.79182140013057667</v>
      </c>
    </row>
    <row r="405" spans="1:22" ht="12.6" customHeight="1" x14ac:dyDescent="0.25">
      <c r="A405" s="114">
        <v>398</v>
      </c>
      <c r="B405" s="120">
        <v>0.99388892364617865</v>
      </c>
      <c r="C405" s="120">
        <v>0.99617439491078974</v>
      </c>
      <c r="D405" s="120">
        <v>0.96469045167378353</v>
      </c>
      <c r="E405" s="120">
        <v>0.83747506186370302</v>
      </c>
      <c r="F405" s="120">
        <v>0.5191875741827997</v>
      </c>
      <c r="G405" s="120">
        <v>0.33653846153846145</v>
      </c>
      <c r="H405" s="120">
        <v>0.51824394191431022</v>
      </c>
      <c r="I405" s="120">
        <v>0.41950864288151191</v>
      </c>
      <c r="J405" s="120">
        <v>0.77974348820151063</v>
      </c>
      <c r="K405" s="120">
        <v>0.92347345454054175</v>
      </c>
      <c r="L405" s="120">
        <v>0.90048076923076925</v>
      </c>
      <c r="M405" s="120">
        <v>0.92762237762237765</v>
      </c>
      <c r="N405" s="120">
        <v>0.67430069930069936</v>
      </c>
      <c r="O405" s="120">
        <v>0.53557692307692317</v>
      </c>
      <c r="P405" s="120">
        <v>0.40288461538461545</v>
      </c>
      <c r="Q405" s="120">
        <v>0.8571428571428571</v>
      </c>
      <c r="R405" s="120">
        <v>0.66666666666666663</v>
      </c>
      <c r="S405" s="120">
        <v>0.6</v>
      </c>
      <c r="T405" s="120">
        <v>0</v>
      </c>
      <c r="U405" s="120">
        <v>1</v>
      </c>
      <c r="V405" s="121">
        <v>0.88119345420424433</v>
      </c>
    </row>
    <row r="406" spans="1:22" ht="12.6" customHeight="1" x14ac:dyDescent="0.25">
      <c r="A406" s="114">
        <v>399</v>
      </c>
      <c r="B406" s="120">
        <v>0.98080957492015075</v>
      </c>
      <c r="C406" s="120">
        <v>0.97557485545781364</v>
      </c>
      <c r="D406" s="120">
        <v>0.94530640284161882</v>
      </c>
      <c r="E406" s="120">
        <v>0.75951746923328156</v>
      </c>
      <c r="F406" s="120">
        <v>0.35898131469866962</v>
      </c>
      <c r="G406" s="120">
        <v>0.43926133861734912</v>
      </c>
      <c r="H406" s="120">
        <v>0.72734867898514888</v>
      </c>
      <c r="I406" s="120">
        <v>0.39226508627373946</v>
      </c>
      <c r="J406" s="120">
        <v>0.88643856514139463</v>
      </c>
      <c r="K406" s="120">
        <v>0.96132762761038515</v>
      </c>
      <c r="L406" s="120">
        <v>1</v>
      </c>
      <c r="M406" s="120">
        <v>0.82517482517482521</v>
      </c>
      <c r="N406" s="120">
        <v>1</v>
      </c>
      <c r="O406" s="120">
        <v>0.19871794871794879</v>
      </c>
      <c r="P406" s="120">
        <v>0.39903846153846162</v>
      </c>
      <c r="Q406" s="120">
        <v>0.8571428571428571</v>
      </c>
      <c r="R406" s="120">
        <v>1</v>
      </c>
      <c r="S406" s="120">
        <v>0.2</v>
      </c>
      <c r="T406" s="120">
        <v>1</v>
      </c>
      <c r="U406" s="120">
        <v>1</v>
      </c>
      <c r="V406" s="121">
        <v>0.50379081281707172</v>
      </c>
    </row>
    <row r="407" spans="1:22" ht="12.6" customHeight="1" x14ac:dyDescent="0.25">
      <c r="A407" s="114">
        <v>400</v>
      </c>
      <c r="B407" s="120">
        <v>0.45636100383747563</v>
      </c>
      <c r="C407" s="120">
        <v>0.45339549889833175</v>
      </c>
      <c r="D407" s="120">
        <v>0.74846632897218823</v>
      </c>
      <c r="E407" s="120">
        <v>0.88875695240378572</v>
      </c>
      <c r="F407" s="120">
        <v>0.90387536788825884</v>
      </c>
      <c r="G407" s="120">
        <v>1</v>
      </c>
      <c r="H407" s="120">
        <v>1</v>
      </c>
      <c r="I407" s="120">
        <v>0.82437685444601816</v>
      </c>
      <c r="J407" s="120">
        <v>0.53358609307697114</v>
      </c>
      <c r="K407" s="120">
        <v>0.61597827592146637</v>
      </c>
      <c r="L407" s="120">
        <v>0.19871794871794879</v>
      </c>
      <c r="M407" s="120">
        <v>0.13461538461538466</v>
      </c>
      <c r="N407" s="120">
        <v>0.91258741258741261</v>
      </c>
      <c r="O407" s="120">
        <v>0.91987179487179493</v>
      </c>
      <c r="P407" s="120">
        <v>0.83974358974358976</v>
      </c>
      <c r="Q407" s="120">
        <v>0.8571428571428571</v>
      </c>
      <c r="R407" s="120">
        <v>0.33333333333333331</v>
      </c>
      <c r="S407" s="120">
        <v>0.6</v>
      </c>
      <c r="T407" s="120">
        <v>1</v>
      </c>
      <c r="U407" s="120">
        <v>1</v>
      </c>
      <c r="V407" s="121">
        <v>0.79603742963796476</v>
      </c>
    </row>
    <row r="408" spans="1:22" ht="12.6" customHeight="1" x14ac:dyDescent="0.25">
      <c r="A408" s="114">
        <v>401</v>
      </c>
      <c r="B408" s="120">
        <v>0.38067079854106051</v>
      </c>
      <c r="C408" s="120">
        <v>0.42057324022994214</v>
      </c>
      <c r="D408" s="120">
        <v>0.71038420412810244</v>
      </c>
      <c r="E408" s="120">
        <v>0.87816856528807141</v>
      </c>
      <c r="F408" s="120">
        <v>0.94174928676002923</v>
      </c>
      <c r="G408" s="120">
        <v>1</v>
      </c>
      <c r="H408" s="120">
        <v>1</v>
      </c>
      <c r="I408" s="120">
        <v>0.9692756417546291</v>
      </c>
      <c r="J408" s="120">
        <v>0.58906220737873771</v>
      </c>
      <c r="K408" s="120">
        <v>0.51560320457178366</v>
      </c>
      <c r="L408" s="120">
        <v>0.19871794871794879</v>
      </c>
      <c r="M408" s="120">
        <v>0.12587412587412591</v>
      </c>
      <c r="N408" s="120">
        <v>0.56293706293706292</v>
      </c>
      <c r="O408" s="120">
        <v>0.83974358974358976</v>
      </c>
      <c r="P408" s="120">
        <v>0.95993589743589747</v>
      </c>
      <c r="Q408" s="120">
        <v>0.8571428571428571</v>
      </c>
      <c r="R408" s="120">
        <v>0.16666666666666666</v>
      </c>
      <c r="S408" s="120">
        <v>0.6</v>
      </c>
      <c r="T408" s="120">
        <v>1</v>
      </c>
      <c r="U408" s="120">
        <v>1</v>
      </c>
      <c r="V408" s="121">
        <v>0.74415306650671931</v>
      </c>
    </row>
    <row r="409" spans="1:22" ht="12.6" customHeight="1" x14ac:dyDescent="0.25">
      <c r="A409" s="114">
        <v>402</v>
      </c>
      <c r="B409" s="120">
        <v>0.99285876497147685</v>
      </c>
      <c r="C409" s="120">
        <v>0.98635815814323335</v>
      </c>
      <c r="D409" s="120">
        <v>0.96522792893578768</v>
      </c>
      <c r="E409" s="120">
        <v>0.8113001102109666</v>
      </c>
      <c r="F409" s="120">
        <v>0.48052800625013559</v>
      </c>
      <c r="G409" s="120">
        <v>0.5357083883751651</v>
      </c>
      <c r="H409" s="120">
        <v>0.7742447061997032</v>
      </c>
      <c r="I409" s="120">
        <v>0.4968177189409369</v>
      </c>
      <c r="J409" s="120">
        <v>0.90634022488919408</v>
      </c>
      <c r="K409" s="120">
        <v>0.97084035571827598</v>
      </c>
      <c r="L409" s="120">
        <v>1</v>
      </c>
      <c r="M409" s="120">
        <v>0.85524475524475518</v>
      </c>
      <c r="N409" s="120">
        <v>1</v>
      </c>
      <c r="O409" s="120">
        <v>0.33653846153846162</v>
      </c>
      <c r="P409" s="120">
        <v>0.50240384615384626</v>
      </c>
      <c r="Q409" s="120">
        <v>0.8571428571428571</v>
      </c>
      <c r="R409" s="120">
        <v>1</v>
      </c>
      <c r="S409" s="120">
        <v>0.6</v>
      </c>
      <c r="T409" s="120">
        <v>0</v>
      </c>
      <c r="U409" s="120">
        <v>1</v>
      </c>
      <c r="V409" s="121">
        <v>0.66893482577928365</v>
      </c>
    </row>
    <row r="410" spans="1:22" ht="12.6" customHeight="1" x14ac:dyDescent="0.25">
      <c r="A410" s="114">
        <v>403</v>
      </c>
      <c r="B410" s="120">
        <v>0.84262378763638957</v>
      </c>
      <c r="C410" s="120">
        <v>0.95157267282938229</v>
      </c>
      <c r="D410" s="120">
        <v>0.99420051277333821</v>
      </c>
      <c r="E410" s="120">
        <v>0.99097991738458746</v>
      </c>
      <c r="F410" s="120">
        <v>0.79732048805813427</v>
      </c>
      <c r="G410" s="120">
        <v>0.92353101818920846</v>
      </c>
      <c r="H410" s="120">
        <v>0.74593804792518992</v>
      </c>
      <c r="I410" s="120">
        <v>0.55794271506404625</v>
      </c>
      <c r="J410" s="120">
        <v>0.33726063580747861</v>
      </c>
      <c r="K410" s="120">
        <v>0.78102317978093527</v>
      </c>
      <c r="L410" s="120">
        <v>0.8009615384615385</v>
      </c>
      <c r="M410" s="120">
        <v>0.34860139860139866</v>
      </c>
      <c r="N410" s="120">
        <v>1</v>
      </c>
      <c r="O410" s="120">
        <v>0.90048076923076925</v>
      </c>
      <c r="P410" s="120">
        <v>0.73461538461538456</v>
      </c>
      <c r="Q410" s="120">
        <v>0.8571428571428571</v>
      </c>
      <c r="R410" s="120">
        <v>0.83333333333333337</v>
      </c>
      <c r="S410" s="120">
        <v>0.7</v>
      </c>
      <c r="T410" s="120">
        <v>0</v>
      </c>
      <c r="U410" s="120">
        <v>1</v>
      </c>
      <c r="V410" s="121">
        <v>0.85885044068582739</v>
      </c>
    </row>
    <row r="411" spans="1:22" ht="12.6" customHeight="1" x14ac:dyDescent="0.25">
      <c r="A411" s="114">
        <v>404</v>
      </c>
      <c r="B411" s="120">
        <v>0.35365581914220262</v>
      </c>
      <c r="C411" s="120">
        <v>0.52771699965210472</v>
      </c>
      <c r="D411" s="120">
        <v>0.54648195352398132</v>
      </c>
      <c r="E411" s="120">
        <v>0.75021467285935683</v>
      </c>
      <c r="F411" s="120">
        <v>0.91653882045383595</v>
      </c>
      <c r="G411" s="120">
        <v>1</v>
      </c>
      <c r="H411" s="120">
        <v>1</v>
      </c>
      <c r="I411" s="120">
        <v>0.99825669151322793</v>
      </c>
      <c r="J411" s="120">
        <v>0.85132011205443525</v>
      </c>
      <c r="K411" s="120">
        <v>0.57967015337226457</v>
      </c>
      <c r="L411" s="120">
        <v>0.33653846153846162</v>
      </c>
      <c r="M411" s="120">
        <v>0.27622377622377631</v>
      </c>
      <c r="N411" s="120">
        <v>0.27622377622377631</v>
      </c>
      <c r="O411" s="120">
        <v>0.37900000000000017</v>
      </c>
      <c r="P411" s="120">
        <v>0.8752692307692308</v>
      </c>
      <c r="Q411" s="120">
        <v>0</v>
      </c>
      <c r="R411" s="120">
        <v>1</v>
      </c>
      <c r="S411" s="120">
        <v>1</v>
      </c>
      <c r="T411" s="120">
        <v>0</v>
      </c>
      <c r="U411" s="120">
        <v>0</v>
      </c>
      <c r="V411" s="121">
        <v>0.50538396682447206</v>
      </c>
    </row>
    <row r="412" spans="1:22" ht="12.6" customHeight="1" x14ac:dyDescent="0.25">
      <c r="A412" s="114">
        <v>405</v>
      </c>
      <c r="B412" s="120">
        <v>0.96343632414847113</v>
      </c>
      <c r="C412" s="120">
        <v>0.96002683763232444</v>
      </c>
      <c r="D412" s="120">
        <v>0.91658234196165478</v>
      </c>
      <c r="E412" s="120">
        <v>0.68485412642824728</v>
      </c>
      <c r="F412" s="120">
        <v>0.18372794548492805</v>
      </c>
      <c r="G412" s="120">
        <v>0.30019815059445171</v>
      </c>
      <c r="H412" s="120">
        <v>0.65973115137346583</v>
      </c>
      <c r="I412" s="120">
        <v>0.24151477870708282</v>
      </c>
      <c r="J412" s="120">
        <v>0.85774314876084656</v>
      </c>
      <c r="K412" s="120">
        <v>0.94761160103621689</v>
      </c>
      <c r="L412" s="120">
        <v>0.91666666666666663</v>
      </c>
      <c r="M412" s="120">
        <v>0.72727272727272729</v>
      </c>
      <c r="N412" s="120">
        <v>0.94545454545454555</v>
      </c>
      <c r="O412" s="120">
        <v>0</v>
      </c>
      <c r="P412" s="120">
        <v>0.25</v>
      </c>
      <c r="Q412" s="120">
        <v>0.42857142857142855</v>
      </c>
      <c r="R412" s="120">
        <v>1</v>
      </c>
      <c r="S412" s="120">
        <v>0.2</v>
      </c>
      <c r="T412" s="120">
        <v>0.5</v>
      </c>
      <c r="U412" s="120">
        <v>0</v>
      </c>
      <c r="V412" s="121">
        <v>0.34836115355851954</v>
      </c>
    </row>
    <row r="413" spans="1:22" ht="12.6" customHeight="1" x14ac:dyDescent="0.25">
      <c r="A413" s="114">
        <v>406</v>
      </c>
      <c r="B413" s="120">
        <v>0.38666507685920126</v>
      </c>
      <c r="C413" s="120">
        <v>0.45843739128273936</v>
      </c>
      <c r="D413" s="120">
        <v>0.78562854794341697</v>
      </c>
      <c r="E413" s="120">
        <v>0.88953139544697835</v>
      </c>
      <c r="F413" s="120">
        <v>0.92325471139030468</v>
      </c>
      <c r="G413" s="120">
        <v>1</v>
      </c>
      <c r="H413" s="120">
        <v>0.99990446432585534</v>
      </c>
      <c r="I413" s="120">
        <v>0.77620971910635084</v>
      </c>
      <c r="J413" s="120">
        <v>0.48292603704975345</v>
      </c>
      <c r="K413" s="120">
        <v>0.55628941120046471</v>
      </c>
      <c r="L413" s="120">
        <v>0.20721153846153856</v>
      </c>
      <c r="M413" s="120">
        <v>0.10839160839160844</v>
      </c>
      <c r="N413" s="120">
        <v>0.73251748251748261</v>
      </c>
      <c r="O413" s="120">
        <v>0.91009615384615383</v>
      </c>
      <c r="P413" s="120">
        <v>0.89374999999999993</v>
      </c>
      <c r="Q413" s="120">
        <v>0.8571428571428571</v>
      </c>
      <c r="R413" s="120">
        <v>1</v>
      </c>
      <c r="S413" s="120">
        <v>0.7</v>
      </c>
      <c r="T413" s="120">
        <v>1</v>
      </c>
      <c r="U413" s="120">
        <v>0</v>
      </c>
      <c r="V413" s="121">
        <v>0.44729213167658821</v>
      </c>
    </row>
    <row r="414" spans="1:22" ht="12.6" customHeight="1" x14ac:dyDescent="0.25">
      <c r="A414" s="114">
        <v>407</v>
      </c>
      <c r="B414" s="120">
        <v>0.60091492471706431</v>
      </c>
      <c r="C414" s="120">
        <v>0.6539349435912728</v>
      </c>
      <c r="D414" s="120">
        <v>0.77554964375903224</v>
      </c>
      <c r="E414" s="120">
        <v>0.89773758658777802</v>
      </c>
      <c r="F414" s="120">
        <v>0.85835509083897732</v>
      </c>
      <c r="G414" s="120">
        <v>1</v>
      </c>
      <c r="H414" s="120">
        <v>0.99798363530099354</v>
      </c>
      <c r="I414" s="120">
        <v>0.81113662679500032</v>
      </c>
      <c r="J414" s="120">
        <v>0.57086896810038079</v>
      </c>
      <c r="K414" s="120">
        <v>0.67859881044458026</v>
      </c>
      <c r="L414" s="120">
        <v>0.33653846153846162</v>
      </c>
      <c r="M414" s="120">
        <v>0.27622377622377631</v>
      </c>
      <c r="N414" s="120">
        <v>0.97828671328671335</v>
      </c>
      <c r="O414" s="120">
        <v>0.97346153846153849</v>
      </c>
      <c r="P414" s="120">
        <v>0.98009615384615389</v>
      </c>
      <c r="Q414" s="120">
        <v>0.8571428571428571</v>
      </c>
      <c r="R414" s="120">
        <v>1</v>
      </c>
      <c r="S414" s="120">
        <v>0.9</v>
      </c>
      <c r="T414" s="120">
        <v>0</v>
      </c>
      <c r="U414" s="120">
        <v>0</v>
      </c>
      <c r="V414" s="121">
        <v>0.64480437117939349</v>
      </c>
    </row>
    <row r="415" spans="1:22" ht="12.6" customHeight="1" x14ac:dyDescent="0.25">
      <c r="A415" s="114">
        <v>408</v>
      </c>
      <c r="B415" s="120">
        <v>0.51955341306204228</v>
      </c>
      <c r="C415" s="120">
        <v>0.34941727548332591</v>
      </c>
      <c r="D415" s="120">
        <v>0.35711079821122826</v>
      </c>
      <c r="E415" s="120">
        <v>0.35692573786914872</v>
      </c>
      <c r="F415" s="120">
        <v>0.42631822104846695</v>
      </c>
      <c r="G415" s="120">
        <v>0.98323817447413875</v>
      </c>
      <c r="H415" s="120">
        <v>0.98797936429438471</v>
      </c>
      <c r="I415" s="120">
        <v>0.99999547696093138</v>
      </c>
      <c r="J415" s="120">
        <v>0.99992489387602235</v>
      </c>
      <c r="K415" s="120">
        <v>0.98840630984507394</v>
      </c>
      <c r="L415" s="120">
        <v>0.33653846153846162</v>
      </c>
      <c r="M415" s="120">
        <v>0.40650349650349654</v>
      </c>
      <c r="N415" s="120">
        <v>0.27622377622377631</v>
      </c>
      <c r="O415" s="120">
        <v>0.33653846153846162</v>
      </c>
      <c r="P415" s="120">
        <v>0.7551826923076923</v>
      </c>
      <c r="Q415" s="120">
        <v>0.8571428571428571</v>
      </c>
      <c r="R415" s="120">
        <v>1</v>
      </c>
      <c r="S415" s="120">
        <v>1</v>
      </c>
      <c r="T415" s="120">
        <v>0</v>
      </c>
      <c r="U415" s="120">
        <v>0</v>
      </c>
      <c r="V415" s="121">
        <v>0.7842247755343148</v>
      </c>
    </row>
    <row r="416" spans="1:22" ht="12.6" customHeight="1" x14ac:dyDescent="0.25">
      <c r="A416" s="114">
        <v>409</v>
      </c>
      <c r="B416" s="120">
        <v>0.52325357483239987</v>
      </c>
      <c r="C416" s="120">
        <v>0.80745831469608875</v>
      </c>
      <c r="D416" s="120">
        <v>0.93679282236024108</v>
      </c>
      <c r="E416" s="120">
        <v>0.96999564538245409</v>
      </c>
      <c r="F416" s="120">
        <v>0.95558714381822518</v>
      </c>
      <c r="G416" s="120">
        <v>1</v>
      </c>
      <c r="H416" s="120">
        <v>0.94020703142561701</v>
      </c>
      <c r="I416" s="120">
        <v>0.53680978423811343</v>
      </c>
      <c r="J416" s="120">
        <v>0.61942800346463589</v>
      </c>
      <c r="K416" s="120">
        <v>0.80112352529916198</v>
      </c>
      <c r="L416" s="120">
        <v>0.33653846153846162</v>
      </c>
      <c r="M416" s="120">
        <v>0.34860139860139866</v>
      </c>
      <c r="N416" s="120">
        <v>0.34860139860139866</v>
      </c>
      <c r="O416" s="120">
        <v>0.90048076923076925</v>
      </c>
      <c r="P416" s="120">
        <v>1</v>
      </c>
      <c r="Q416" s="120">
        <v>0</v>
      </c>
      <c r="R416" s="120">
        <v>1</v>
      </c>
      <c r="S416" s="120">
        <v>0.9</v>
      </c>
      <c r="T416" s="120">
        <v>0</v>
      </c>
      <c r="U416" s="120">
        <v>0</v>
      </c>
      <c r="V416" s="121">
        <v>0.45286894785078485</v>
      </c>
    </row>
    <row r="417" spans="1:22" ht="12.6" customHeight="1" x14ac:dyDescent="0.25">
      <c r="A417" s="114">
        <v>410</v>
      </c>
      <c r="B417" s="120">
        <v>0.54603269573116386</v>
      </c>
      <c r="C417" s="120">
        <v>0.81483120868744086</v>
      </c>
      <c r="D417" s="120">
        <v>0.93351677047754988</v>
      </c>
      <c r="E417" s="120">
        <v>0.96825486867036159</v>
      </c>
      <c r="F417" s="120">
        <v>0.99770231558844591</v>
      </c>
      <c r="G417" s="120">
        <v>1</v>
      </c>
      <c r="H417" s="120">
        <v>0.9310558377916649</v>
      </c>
      <c r="I417" s="120">
        <v>0.54068861331375939</v>
      </c>
      <c r="J417" s="120">
        <v>0.64163795726949246</v>
      </c>
      <c r="K417" s="120">
        <v>0.34213650503078585</v>
      </c>
      <c r="L417" s="120">
        <v>0.35644230769230772</v>
      </c>
      <c r="M417" s="120">
        <v>0.96381118881118877</v>
      </c>
      <c r="N417" s="120">
        <v>0.78286713286713283</v>
      </c>
      <c r="O417" s="120">
        <v>0.96682692307692308</v>
      </c>
      <c r="P417" s="120">
        <v>0.8009615384615385</v>
      </c>
      <c r="Q417" s="120">
        <v>0.8571428571428571</v>
      </c>
      <c r="R417" s="120">
        <v>1</v>
      </c>
      <c r="S417" s="120">
        <v>0.8</v>
      </c>
      <c r="T417" s="120">
        <v>0</v>
      </c>
      <c r="U417" s="120">
        <v>0</v>
      </c>
      <c r="V417" s="121">
        <v>0.66804110523854709</v>
      </c>
    </row>
    <row r="418" spans="1:22" ht="12.6" customHeight="1" x14ac:dyDescent="0.25">
      <c r="A418" s="114">
        <v>411</v>
      </c>
      <c r="B418" s="120">
        <v>0.99360149891489535</v>
      </c>
      <c r="C418" s="120">
        <v>0.98318506369796055</v>
      </c>
      <c r="D418" s="120">
        <v>0.97462840253894034</v>
      </c>
      <c r="E418" s="120">
        <v>0.80468439420053006</v>
      </c>
      <c r="F418" s="120">
        <v>0.4985827016144514</v>
      </c>
      <c r="G418" s="120">
        <v>0.54347034515462511</v>
      </c>
      <c r="H418" s="120">
        <v>0.78390205158177106</v>
      </c>
      <c r="I418" s="120">
        <v>0.49393654305416274</v>
      </c>
      <c r="J418" s="120">
        <v>0.90587349397590367</v>
      </c>
      <c r="K418" s="120">
        <v>0.96892700209742733</v>
      </c>
      <c r="L418" s="120">
        <v>1</v>
      </c>
      <c r="M418" s="120">
        <v>1</v>
      </c>
      <c r="N418" s="120">
        <v>0.75524475524475521</v>
      </c>
      <c r="O418" s="120">
        <v>0.80769230769230771</v>
      </c>
      <c r="P418" s="120">
        <v>0.35897435897435903</v>
      </c>
      <c r="Q418" s="120">
        <v>0.7142857142857143</v>
      </c>
      <c r="R418" s="120">
        <v>0.66666666666666663</v>
      </c>
      <c r="S418" s="120">
        <v>0.6</v>
      </c>
      <c r="T418" s="120">
        <v>0</v>
      </c>
      <c r="U418" s="120">
        <v>0</v>
      </c>
      <c r="V418" s="121">
        <v>0.88575920044496415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25</vt:i4>
      </vt:variant>
    </vt:vector>
  </HeadingPairs>
  <TitlesOfParts>
    <vt:vector size="25" baseType="lpstr">
      <vt:lpstr>numero 1</vt:lpstr>
      <vt:lpstr>numero 2</vt:lpstr>
      <vt:lpstr>numero 3</vt:lpstr>
      <vt:lpstr>numero 4</vt:lpstr>
      <vt:lpstr>numero 5</vt:lpstr>
      <vt:lpstr>numero 6</vt:lpstr>
      <vt:lpstr>numero 7</vt:lpstr>
      <vt:lpstr>numero 8</vt:lpstr>
      <vt:lpstr>numero 9</vt:lpstr>
      <vt:lpstr>numero 10</vt:lpstr>
      <vt:lpstr>numero 11</vt:lpstr>
      <vt:lpstr>numero 12</vt:lpstr>
      <vt:lpstr>numero 13</vt:lpstr>
      <vt:lpstr>numero 14</vt:lpstr>
      <vt:lpstr>numero 15</vt:lpstr>
      <vt:lpstr>numero 16</vt:lpstr>
      <vt:lpstr>numero 17</vt:lpstr>
      <vt:lpstr>numero 18</vt:lpstr>
      <vt:lpstr>numero 19</vt:lpstr>
      <vt:lpstr>numero 20</vt:lpstr>
      <vt:lpstr>numero 21</vt:lpstr>
      <vt:lpstr>numero 22 </vt:lpstr>
      <vt:lpstr>numero 23</vt:lpstr>
      <vt:lpstr>numero 24</vt:lpstr>
      <vt:lpstr>numero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Avell 1513</dc:creator>
  <cp:lastModifiedBy>Avell 1513</cp:lastModifiedBy>
  <cp:lastPrinted>2017-06-14T09:34:59Z</cp:lastPrinted>
  <dcterms:created xsi:type="dcterms:W3CDTF">2017-05-05T11:57:04Z</dcterms:created>
  <dcterms:modified xsi:type="dcterms:W3CDTF">2017-06-14T09:36:48Z</dcterms:modified>
</cp:coreProperties>
</file>