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75" windowWidth="15240" windowHeight="8580" activeTab="2"/>
  </bookViews>
  <sheets>
    <sheet name="運用手順(図)" sheetId="6" r:id="rId1"/>
    <sheet name="運用手順" sheetId="7" r:id="rId2"/>
    <sheet name="計測(まとめ)" sheetId="9" r:id="rId3"/>
    <sheet name="実績(日別)" sheetId="12" r:id="rId4"/>
    <sheet name="グラフ" sheetId="13" r:id="rId5"/>
  </sheets>
  <definedNames>
    <definedName name="_xlnm._FilterDatabase" localSheetId="2" hidden="1">'計測(まとめ)'!$F$5:$G$52</definedName>
    <definedName name="_xlnm._FilterDatabase" localSheetId="3" hidden="1">'実績(日別)'!$F$5:$G$44</definedName>
    <definedName name="_xlnm.Print_Area" localSheetId="4">グラフ!$A$18:$V$62</definedName>
    <definedName name="_xlnm.Print_Area" localSheetId="0">'運用手順(図)'!$A$2:$AC$57</definedName>
    <definedName name="_xlnm.Print_Area" localSheetId="2">'計測(まとめ)'!$A$1:$AU$85</definedName>
    <definedName name="_xlnm.Print_Area" localSheetId="3">'実績(日別)'!$A$1:$CL$75</definedName>
  </definedNames>
  <calcPr calcId="152511"/>
</workbook>
</file>

<file path=xl/calcChain.xml><?xml version="1.0" encoding="utf-8"?>
<calcChain xmlns="http://schemas.openxmlformats.org/spreadsheetml/2006/main">
  <c r="J3" i="13" l="1"/>
  <c r="AU52" i="9"/>
  <c r="AS52" i="9"/>
  <c r="AU51" i="9"/>
  <c r="AT51" i="9"/>
  <c r="AS51" i="9"/>
  <c r="AU50" i="9"/>
  <c r="AT50" i="9"/>
  <c r="AS50" i="9"/>
  <c r="AU49" i="9"/>
  <c r="AT49" i="9"/>
  <c r="AS49" i="9"/>
  <c r="AU48" i="9"/>
  <c r="AT48" i="9"/>
  <c r="AS48" i="9"/>
  <c r="AU47" i="9"/>
  <c r="AT47" i="9"/>
  <c r="AS47" i="9"/>
  <c r="AU46" i="9"/>
  <c r="AT46" i="9"/>
  <c r="AS46" i="9"/>
  <c r="AU45" i="9"/>
  <c r="AT45" i="9"/>
  <c r="AS45" i="9"/>
  <c r="AU44" i="9"/>
  <c r="AT44" i="9"/>
  <c r="AS44" i="9"/>
  <c r="AU43" i="9"/>
  <c r="AT43" i="9"/>
  <c r="AS43" i="9"/>
  <c r="AU42" i="9"/>
  <c r="AT42" i="9"/>
  <c r="AS42" i="9"/>
  <c r="AU41" i="9"/>
  <c r="AT41" i="9"/>
  <c r="AS41" i="9"/>
  <c r="AU40" i="9"/>
  <c r="AT40" i="9"/>
  <c r="AS40" i="9"/>
  <c r="AU39" i="9"/>
  <c r="AT39" i="9"/>
  <c r="AS39" i="9"/>
  <c r="AU38" i="9"/>
  <c r="AT38" i="9"/>
  <c r="AS38" i="9"/>
  <c r="AU37" i="9"/>
  <c r="AT37" i="9"/>
  <c r="AS37" i="9"/>
  <c r="AU36" i="9"/>
  <c r="AT36" i="9"/>
  <c r="AS36" i="9"/>
  <c r="AU35" i="9"/>
  <c r="AT35" i="9"/>
  <c r="AS35" i="9"/>
  <c r="AU34" i="9"/>
  <c r="AT34" i="9"/>
  <c r="AS34" i="9"/>
  <c r="AU33" i="9"/>
  <c r="AT33" i="9"/>
  <c r="AS33" i="9"/>
  <c r="AU32" i="9"/>
  <c r="AT32" i="9"/>
  <c r="AS32" i="9"/>
  <c r="AU31" i="9"/>
  <c r="AT31" i="9"/>
  <c r="AS31" i="9"/>
  <c r="AU30" i="9"/>
  <c r="AT30" i="9"/>
  <c r="AS30" i="9"/>
  <c r="AU29" i="9"/>
  <c r="AT29" i="9"/>
  <c r="AS29" i="9"/>
  <c r="AU28" i="9"/>
  <c r="AT28" i="9"/>
  <c r="AS28" i="9"/>
  <c r="AU27" i="9"/>
  <c r="AT27" i="9"/>
  <c r="AS27" i="9"/>
  <c r="AU26" i="9"/>
  <c r="AT26" i="9"/>
  <c r="AS26" i="9"/>
  <c r="AU25" i="9"/>
  <c r="AT25" i="9"/>
  <c r="AS25" i="9"/>
  <c r="AU24" i="9"/>
  <c r="AT24" i="9"/>
  <c r="AS24" i="9"/>
  <c r="AU23" i="9"/>
  <c r="AT23" i="9"/>
  <c r="AS23" i="9"/>
  <c r="AU22" i="9"/>
  <c r="AT22" i="9"/>
  <c r="AS22" i="9"/>
  <c r="AU21" i="9"/>
  <c r="AT21" i="9"/>
  <c r="AS21" i="9"/>
  <c r="AU20" i="9"/>
  <c r="AT20" i="9"/>
  <c r="AS20" i="9"/>
  <c r="AU19" i="9"/>
  <c r="AT19" i="9"/>
  <c r="AS19" i="9"/>
  <c r="AU18" i="9"/>
  <c r="AT18" i="9"/>
  <c r="AS18" i="9"/>
  <c r="AU17" i="9"/>
  <c r="AT17" i="9"/>
  <c r="AS17" i="9"/>
  <c r="AU16" i="9"/>
  <c r="AT16" i="9"/>
  <c r="AS16" i="9"/>
  <c r="AU15" i="9"/>
  <c r="AT15" i="9"/>
  <c r="AS15" i="9"/>
  <c r="AU14" i="9"/>
  <c r="AT14" i="9"/>
  <c r="AS14" i="9"/>
  <c r="AU13" i="9"/>
  <c r="AT13" i="9"/>
  <c r="AS13" i="9"/>
  <c r="AU12" i="9"/>
  <c r="AT12" i="9"/>
  <c r="AS12" i="9"/>
  <c r="AU11" i="9"/>
  <c r="AT11" i="9"/>
  <c r="AS11" i="9"/>
  <c r="AU10" i="9"/>
  <c r="AT10" i="9"/>
  <c r="AS10" i="9"/>
  <c r="AU9" i="9"/>
  <c r="AT9" i="9"/>
  <c r="AS9" i="9"/>
  <c r="AU8" i="9"/>
  <c r="AT8" i="9"/>
  <c r="AS8" i="9"/>
  <c r="AU7" i="9"/>
  <c r="AT7" i="9"/>
  <c r="AS7" i="9"/>
  <c r="AO54" i="9"/>
  <c r="L5" i="13" s="1"/>
  <c r="AM54" i="9"/>
  <c r="L3" i="13" s="1"/>
  <c r="AN54" i="9"/>
  <c r="L4" i="13" s="1"/>
  <c r="AI54" i="9"/>
  <c r="J5" i="13" s="1"/>
  <c r="AG54" i="9"/>
  <c r="AF54" i="9"/>
  <c r="I5" i="13" s="1"/>
  <c r="AE54" i="9"/>
  <c r="I4" i="13" s="1"/>
  <c r="AD54" i="9"/>
  <c r="I3" i="13" s="1"/>
  <c r="AC54" i="9"/>
  <c r="H5" i="13" s="1"/>
  <c r="AA54" i="9"/>
  <c r="H3" i="13" s="1"/>
  <c r="AH54" i="9"/>
  <c r="J4" i="13" s="1"/>
  <c r="AB54" i="9"/>
  <c r="H4" i="13" s="1"/>
  <c r="C14" i="13"/>
  <c r="C13" i="13"/>
  <c r="C12" i="13"/>
  <c r="C15" i="13" s="1"/>
  <c r="I9" i="12" l="1"/>
  <c r="I13" i="12"/>
  <c r="I17" i="12"/>
  <c r="I21" i="12"/>
  <c r="I25" i="12"/>
  <c r="I29" i="12"/>
  <c r="I33" i="12"/>
  <c r="I37" i="12"/>
  <c r="I41" i="12"/>
  <c r="CL44" i="12"/>
  <c r="CL43" i="12"/>
  <c r="CL42" i="12"/>
  <c r="CL41" i="12"/>
  <c r="CL40" i="12"/>
  <c r="CL39" i="12"/>
  <c r="CL38" i="12"/>
  <c r="CL37" i="12"/>
  <c r="CL36" i="12"/>
  <c r="CL35" i="12"/>
  <c r="CL34" i="12"/>
  <c r="CL33" i="12"/>
  <c r="CL32" i="12"/>
  <c r="CL31" i="12"/>
  <c r="CL30" i="12"/>
  <c r="CL29" i="12"/>
  <c r="CL28" i="12"/>
  <c r="CL27" i="12"/>
  <c r="CL26" i="12"/>
  <c r="CL25" i="12"/>
  <c r="CL24" i="12"/>
  <c r="CL23" i="12"/>
  <c r="CL22" i="12"/>
  <c r="CL21" i="12"/>
  <c r="CL20" i="12"/>
  <c r="CL19" i="12"/>
  <c r="CL18" i="12"/>
  <c r="CL17" i="12"/>
  <c r="CL16" i="12"/>
  <c r="CL15" i="12"/>
  <c r="CL14" i="12"/>
  <c r="CL13" i="12"/>
  <c r="CL12" i="12"/>
  <c r="CL11" i="12"/>
  <c r="CL10" i="12"/>
  <c r="CL9" i="12"/>
  <c r="CL8" i="12"/>
  <c r="CL7" i="12"/>
  <c r="CD44" i="12"/>
  <c r="CD43" i="12"/>
  <c r="CD42" i="12"/>
  <c r="CD41" i="12"/>
  <c r="CD40" i="12"/>
  <c r="CD39" i="12"/>
  <c r="CD38" i="12"/>
  <c r="CD37" i="12"/>
  <c r="CD36" i="12"/>
  <c r="CD35" i="12"/>
  <c r="CD34" i="12"/>
  <c r="CD33" i="12"/>
  <c r="CD32" i="12"/>
  <c r="CD31" i="12"/>
  <c r="CD30" i="12"/>
  <c r="CD29" i="12"/>
  <c r="CD28" i="12"/>
  <c r="CD27" i="12"/>
  <c r="CD26" i="12"/>
  <c r="CD25" i="12"/>
  <c r="CD24" i="12"/>
  <c r="CD23" i="12"/>
  <c r="CD22" i="12"/>
  <c r="CD21" i="12"/>
  <c r="CD20" i="12"/>
  <c r="CD19" i="12"/>
  <c r="CD18" i="12"/>
  <c r="CD17" i="12"/>
  <c r="CD16" i="12"/>
  <c r="CD15" i="12"/>
  <c r="CD14" i="12"/>
  <c r="CD13" i="12"/>
  <c r="CD12" i="12"/>
  <c r="CD11" i="12"/>
  <c r="CD10" i="12"/>
  <c r="CD9" i="12"/>
  <c r="CD8" i="12"/>
  <c r="CD7" i="12"/>
  <c r="BV44" i="12"/>
  <c r="BV43" i="12"/>
  <c r="BV42" i="12"/>
  <c r="BV41" i="12"/>
  <c r="BV40" i="12"/>
  <c r="BV39" i="12"/>
  <c r="BV38" i="12"/>
  <c r="BV37" i="12"/>
  <c r="BV36" i="12"/>
  <c r="BV35" i="12"/>
  <c r="BV34" i="12"/>
  <c r="BV33" i="12"/>
  <c r="BV32" i="12"/>
  <c r="BV31" i="12"/>
  <c r="BV30" i="12"/>
  <c r="BV29" i="12"/>
  <c r="BV28" i="12"/>
  <c r="BV27" i="12"/>
  <c r="BV26" i="12"/>
  <c r="BV25" i="12"/>
  <c r="BV24" i="12"/>
  <c r="BV23" i="12"/>
  <c r="BV22" i="12"/>
  <c r="BV21" i="12"/>
  <c r="BV20" i="12"/>
  <c r="BV19" i="12"/>
  <c r="BV18" i="12"/>
  <c r="BV17" i="12"/>
  <c r="BV16" i="12"/>
  <c r="BV15" i="12"/>
  <c r="BV14" i="12"/>
  <c r="BV13" i="12"/>
  <c r="BV12" i="12"/>
  <c r="BV11" i="12"/>
  <c r="BV10" i="12"/>
  <c r="BV9" i="12"/>
  <c r="BV8" i="12"/>
  <c r="BV7" i="12"/>
  <c r="BN44" i="12"/>
  <c r="BN43" i="12"/>
  <c r="BN42" i="12"/>
  <c r="BN41" i="12"/>
  <c r="BN40" i="12"/>
  <c r="BN39" i="12"/>
  <c r="BN38" i="12"/>
  <c r="BN37" i="12"/>
  <c r="BN36" i="12"/>
  <c r="BN35" i="12"/>
  <c r="BN34" i="12"/>
  <c r="BN33" i="12"/>
  <c r="BN32" i="12"/>
  <c r="BN31" i="12"/>
  <c r="BN30" i="12"/>
  <c r="BN29" i="12"/>
  <c r="BN28" i="12"/>
  <c r="BN27" i="12"/>
  <c r="BN26" i="12"/>
  <c r="BN25" i="12"/>
  <c r="BN24" i="12"/>
  <c r="BN23" i="12"/>
  <c r="BN22" i="12"/>
  <c r="BN21" i="12"/>
  <c r="BN20" i="12"/>
  <c r="BN19" i="12"/>
  <c r="BN18" i="12"/>
  <c r="BN17" i="12"/>
  <c r="BN16" i="12"/>
  <c r="BN15" i="12"/>
  <c r="BN14" i="12"/>
  <c r="BN13" i="12"/>
  <c r="BN12" i="12"/>
  <c r="BN11" i="12"/>
  <c r="BN10" i="12"/>
  <c r="BN9" i="12"/>
  <c r="BN8" i="12"/>
  <c r="BN7" i="12"/>
  <c r="BF44" i="12"/>
  <c r="BF43" i="12"/>
  <c r="BF42" i="12"/>
  <c r="BF41" i="12"/>
  <c r="BF40" i="12"/>
  <c r="BF39" i="12"/>
  <c r="BF38" i="12"/>
  <c r="BF37" i="12"/>
  <c r="BF36" i="12"/>
  <c r="BF35" i="12"/>
  <c r="BF34" i="12"/>
  <c r="BF33" i="12"/>
  <c r="BF32" i="12"/>
  <c r="BF31" i="12"/>
  <c r="BF30" i="12"/>
  <c r="BF29" i="12"/>
  <c r="BF28" i="12"/>
  <c r="BF27" i="12"/>
  <c r="BF26" i="12"/>
  <c r="BF25" i="12"/>
  <c r="BF24" i="12"/>
  <c r="BF23" i="12"/>
  <c r="BF22" i="12"/>
  <c r="BF21" i="12"/>
  <c r="BF20" i="12"/>
  <c r="BF19" i="12"/>
  <c r="BF18" i="12"/>
  <c r="BF17" i="12"/>
  <c r="BF16" i="12"/>
  <c r="BF15" i="12"/>
  <c r="BF14" i="12"/>
  <c r="BF13" i="12"/>
  <c r="BF12" i="12"/>
  <c r="BF11" i="12"/>
  <c r="BF10" i="12"/>
  <c r="BF9" i="12"/>
  <c r="BF8" i="12"/>
  <c r="BF7" i="12"/>
  <c r="AX44" i="12"/>
  <c r="AX43" i="12"/>
  <c r="AX42" i="12"/>
  <c r="AX41" i="12"/>
  <c r="AX40" i="12"/>
  <c r="AX39" i="12"/>
  <c r="AX38" i="12"/>
  <c r="AX37" i="12"/>
  <c r="AX36" i="12"/>
  <c r="AX35" i="12"/>
  <c r="AX34" i="12"/>
  <c r="AX33" i="12"/>
  <c r="AX32" i="12"/>
  <c r="AX31" i="12"/>
  <c r="AX30" i="12"/>
  <c r="AX29" i="12"/>
  <c r="AX28" i="12"/>
  <c r="AX27" i="12"/>
  <c r="AX26" i="12"/>
  <c r="AX25" i="12"/>
  <c r="AX24" i="12"/>
  <c r="AX23" i="12"/>
  <c r="AX22" i="12"/>
  <c r="AX21" i="12"/>
  <c r="AX20" i="12"/>
  <c r="AX19" i="12"/>
  <c r="AX18" i="12"/>
  <c r="AX17" i="12"/>
  <c r="AX16" i="12"/>
  <c r="AX15" i="12"/>
  <c r="AX14" i="12"/>
  <c r="AX13" i="12"/>
  <c r="AX12" i="12"/>
  <c r="AX11" i="12"/>
  <c r="AX10" i="12"/>
  <c r="AX9" i="12"/>
  <c r="AX8" i="12"/>
  <c r="AX7" i="12"/>
  <c r="AP44" i="12"/>
  <c r="AP43" i="12"/>
  <c r="AP42" i="12"/>
  <c r="AP41" i="12"/>
  <c r="AP40" i="12"/>
  <c r="AP39" i="12"/>
  <c r="AP38" i="12"/>
  <c r="AP37" i="12"/>
  <c r="AP36" i="12"/>
  <c r="AP35" i="12"/>
  <c r="AP34" i="12"/>
  <c r="AP33" i="12"/>
  <c r="AP32" i="12"/>
  <c r="AP31" i="12"/>
  <c r="AP30" i="12"/>
  <c r="AP29" i="12"/>
  <c r="AP28" i="12"/>
  <c r="AP27" i="12"/>
  <c r="AP26" i="12"/>
  <c r="AP25" i="12"/>
  <c r="AP24" i="12"/>
  <c r="AP23" i="12"/>
  <c r="AP22" i="12"/>
  <c r="AP21" i="12"/>
  <c r="AP20" i="12"/>
  <c r="AP19" i="12"/>
  <c r="AP18" i="12"/>
  <c r="AP17" i="12"/>
  <c r="AP16" i="12"/>
  <c r="AP15" i="12"/>
  <c r="AP14" i="12"/>
  <c r="AP13" i="12"/>
  <c r="AP12" i="12"/>
  <c r="AP11" i="12"/>
  <c r="AP10" i="12"/>
  <c r="AP9" i="12"/>
  <c r="AP8" i="12"/>
  <c r="AP7" i="12"/>
  <c r="AH44" i="12"/>
  <c r="AH43" i="12"/>
  <c r="AH42" i="12"/>
  <c r="AH41" i="12"/>
  <c r="AH40" i="12"/>
  <c r="AH39" i="12"/>
  <c r="AH38" i="12"/>
  <c r="AH37" i="12"/>
  <c r="AH36" i="12"/>
  <c r="AH35" i="12"/>
  <c r="AH34" i="12"/>
  <c r="AH33" i="12"/>
  <c r="AH32" i="12"/>
  <c r="AH31" i="12"/>
  <c r="AH30" i="12"/>
  <c r="AH29" i="12"/>
  <c r="AH28" i="12"/>
  <c r="AH27" i="12"/>
  <c r="AH26" i="12"/>
  <c r="AH25" i="12"/>
  <c r="AH24" i="12"/>
  <c r="AH23" i="12"/>
  <c r="AH22" i="12"/>
  <c r="AH21" i="12"/>
  <c r="AH20" i="12"/>
  <c r="AH19" i="12"/>
  <c r="AH18" i="12"/>
  <c r="AH17" i="12"/>
  <c r="AH16" i="12"/>
  <c r="AH15" i="12"/>
  <c r="AH14" i="12"/>
  <c r="AH13" i="12"/>
  <c r="AH12" i="12"/>
  <c r="AH11" i="12"/>
  <c r="AH10" i="12"/>
  <c r="AH9" i="12"/>
  <c r="AH8" i="12"/>
  <c r="AH7" i="12"/>
  <c r="Z44" i="12"/>
  <c r="Z43" i="12"/>
  <c r="Z42" i="12"/>
  <c r="Z41" i="12"/>
  <c r="Z40" i="12"/>
  <c r="Z39" i="12"/>
  <c r="Z38" i="12"/>
  <c r="Z37" i="12"/>
  <c r="Z36" i="12"/>
  <c r="Z35" i="12"/>
  <c r="Z34" i="12"/>
  <c r="Z33" i="12"/>
  <c r="Z32" i="12"/>
  <c r="Z31" i="12"/>
  <c r="Z30" i="12"/>
  <c r="Z29" i="12"/>
  <c r="Z28" i="12"/>
  <c r="Z27" i="12"/>
  <c r="Z26" i="12"/>
  <c r="Z25" i="12"/>
  <c r="Z24" i="12"/>
  <c r="Z23" i="12"/>
  <c r="Z22" i="12"/>
  <c r="Z21" i="12"/>
  <c r="Z20" i="12"/>
  <c r="Z19" i="12"/>
  <c r="Z18" i="12"/>
  <c r="Z17" i="12"/>
  <c r="Z16" i="12"/>
  <c r="Z15" i="12"/>
  <c r="Z14" i="12"/>
  <c r="Z13" i="12"/>
  <c r="Z12" i="12"/>
  <c r="Z11" i="12"/>
  <c r="Z10" i="12"/>
  <c r="Z9" i="12"/>
  <c r="Z8" i="12"/>
  <c r="Z7" i="12"/>
  <c r="R8" i="12"/>
  <c r="I8" i="12" s="1"/>
  <c r="R9" i="12"/>
  <c r="R10" i="12"/>
  <c r="I10" i="12" s="1"/>
  <c r="R11" i="12"/>
  <c r="I11" i="12" s="1"/>
  <c r="R12" i="12"/>
  <c r="I12" i="12" s="1"/>
  <c r="R13" i="12"/>
  <c r="R14" i="12"/>
  <c r="I14" i="12" s="1"/>
  <c r="R15" i="12"/>
  <c r="I15" i="12" s="1"/>
  <c r="R16" i="12"/>
  <c r="I16" i="12" s="1"/>
  <c r="R17" i="12"/>
  <c r="R18" i="12"/>
  <c r="I18" i="12" s="1"/>
  <c r="R19" i="12"/>
  <c r="I19" i="12" s="1"/>
  <c r="R20" i="12"/>
  <c r="I20" i="12" s="1"/>
  <c r="R21" i="12"/>
  <c r="R22" i="12"/>
  <c r="I22" i="12" s="1"/>
  <c r="R23" i="12"/>
  <c r="I23" i="12" s="1"/>
  <c r="R24" i="12"/>
  <c r="I24" i="12" s="1"/>
  <c r="R25" i="12"/>
  <c r="R26" i="12"/>
  <c r="I26" i="12" s="1"/>
  <c r="R27" i="12"/>
  <c r="I27" i="12" s="1"/>
  <c r="R28" i="12"/>
  <c r="I28" i="12" s="1"/>
  <c r="R29" i="12"/>
  <c r="R30" i="12"/>
  <c r="I30" i="12" s="1"/>
  <c r="R31" i="12"/>
  <c r="I31" i="12" s="1"/>
  <c r="R32" i="12"/>
  <c r="I32" i="12" s="1"/>
  <c r="R33" i="12"/>
  <c r="R34" i="12"/>
  <c r="I34" i="12" s="1"/>
  <c r="R35" i="12"/>
  <c r="I35" i="12" s="1"/>
  <c r="R36" i="12"/>
  <c r="I36" i="12" s="1"/>
  <c r="R37" i="12"/>
  <c r="R38" i="12"/>
  <c r="I38" i="12" s="1"/>
  <c r="R39" i="12"/>
  <c r="I39" i="12" s="1"/>
  <c r="R40" i="12"/>
  <c r="I40" i="12" s="1"/>
  <c r="R41" i="12"/>
  <c r="R42" i="12"/>
  <c r="I42" i="12" s="1"/>
  <c r="R43" i="12"/>
  <c r="I43" i="12" s="1"/>
  <c r="R44" i="12"/>
  <c r="I44" i="12" s="1"/>
  <c r="R7" i="12"/>
  <c r="I7" i="12" s="1"/>
  <c r="N7" i="9" l="1"/>
  <c r="N51" i="9"/>
  <c r="L51" i="9"/>
  <c r="N50" i="9"/>
  <c r="L50" i="9"/>
  <c r="N49" i="9"/>
  <c r="L49" i="9"/>
  <c r="N48" i="9"/>
  <c r="L48" i="9"/>
  <c r="N47" i="9"/>
  <c r="L47" i="9"/>
  <c r="N46" i="9"/>
  <c r="L46" i="9"/>
  <c r="N45" i="9"/>
  <c r="L45" i="9"/>
  <c r="N44" i="9"/>
  <c r="L44" i="9"/>
  <c r="L13" i="9"/>
  <c r="N13" i="9"/>
  <c r="L14" i="9"/>
  <c r="N14" i="9"/>
  <c r="L15" i="9"/>
  <c r="N15" i="9"/>
  <c r="L16" i="9"/>
  <c r="N16" i="9"/>
  <c r="L17" i="9"/>
  <c r="N17" i="9"/>
  <c r="L18" i="9"/>
  <c r="N18" i="9"/>
  <c r="L19" i="9"/>
  <c r="N19" i="9"/>
  <c r="L20" i="9"/>
  <c r="N20" i="9"/>
  <c r="L21" i="9"/>
  <c r="N21" i="9"/>
  <c r="L22" i="9"/>
  <c r="N22" i="9"/>
  <c r="L35" i="9" l="1"/>
  <c r="N35" i="9"/>
  <c r="L36" i="9"/>
  <c r="N36" i="9"/>
  <c r="L37" i="9"/>
  <c r="N37" i="9"/>
  <c r="L38" i="9"/>
  <c r="N38" i="9"/>
  <c r="L39" i="9"/>
  <c r="N39" i="9"/>
  <c r="L40" i="9"/>
  <c r="N40" i="9"/>
  <c r="L41" i="9"/>
  <c r="N41" i="9"/>
  <c r="L42" i="9"/>
  <c r="N42" i="9"/>
  <c r="N5" i="9"/>
  <c r="N8" i="9"/>
  <c r="N9" i="9"/>
  <c r="N10" i="9"/>
  <c r="N11" i="9"/>
  <c r="N12" i="9"/>
  <c r="N23" i="9"/>
  <c r="N24" i="9"/>
  <c r="N25" i="9"/>
  <c r="N26" i="9"/>
  <c r="N27" i="9"/>
  <c r="N28" i="9"/>
  <c r="N29" i="9"/>
  <c r="N30" i="9"/>
  <c r="N31" i="9"/>
  <c r="N32" i="9"/>
  <c r="N33" i="9"/>
  <c r="N34" i="9"/>
  <c r="N43" i="9"/>
  <c r="N52" i="9"/>
  <c r="L52" i="9"/>
  <c r="L43" i="9"/>
  <c r="L34" i="9"/>
  <c r="L33" i="9"/>
  <c r="L31" i="9"/>
  <c r="L30" i="9"/>
  <c r="L29" i="9"/>
  <c r="L28" i="9"/>
  <c r="L27" i="9"/>
  <c r="L25" i="9"/>
  <c r="L24" i="9"/>
  <c r="L23" i="9"/>
  <c r="L12" i="9"/>
  <c r="L11" i="9"/>
  <c r="L10" i="9"/>
  <c r="L9" i="9"/>
  <c r="L8" i="9"/>
  <c r="L7" i="9"/>
  <c r="L5" i="9"/>
  <c r="T54" i="9" l="1"/>
  <c r="E5" i="13" s="1"/>
  <c r="U54" i="9"/>
  <c r="F3" i="13" s="1"/>
  <c r="X54" i="9"/>
  <c r="G3" i="13" s="1"/>
  <c r="AJ54" i="9"/>
  <c r="K3" i="13" s="1"/>
  <c r="AP54" i="9"/>
  <c r="M3" i="13" s="1"/>
  <c r="L26" i="9"/>
  <c r="O54" i="9"/>
  <c r="D3" i="13" s="1"/>
  <c r="P54" i="9"/>
  <c r="D4" i="13" s="1"/>
  <c r="Q54" i="9"/>
  <c r="D5" i="13" s="1"/>
  <c r="P55" i="9" l="1"/>
  <c r="D10" i="13" s="1"/>
  <c r="O55" i="9"/>
  <c r="D9" i="13" s="1"/>
  <c r="AD55" i="9"/>
  <c r="AT52" i="9"/>
  <c r="Q55" i="9"/>
  <c r="L32" i="9"/>
  <c r="Z54" i="9"/>
  <c r="G5" i="13" s="1"/>
  <c r="W54" i="9"/>
  <c r="AI55" i="9" s="1"/>
  <c r="T55" i="9"/>
  <c r="AR54" i="9"/>
  <c r="M5" i="13" s="1"/>
  <c r="R54" i="9"/>
  <c r="AA55" i="9" s="1"/>
  <c r="AF55" i="9" l="1"/>
  <c r="AC55" i="9"/>
  <c r="F5" i="13"/>
  <c r="AJ55" i="9"/>
  <c r="E3" i="13"/>
  <c r="D11" i="13"/>
  <c r="E11" i="13" s="1"/>
  <c r="AG55" i="9"/>
  <c r="AM55" i="9"/>
  <c r="D12" i="13"/>
  <c r="D15" i="13" s="1"/>
  <c r="Z55" i="9"/>
  <c r="AS54" i="9"/>
  <c r="AL54" i="9"/>
  <c r="V54" i="9"/>
  <c r="F4" i="13" s="1"/>
  <c r="U55" i="9"/>
  <c r="X55" i="9"/>
  <c r="R55" i="9"/>
  <c r="AP55" i="9"/>
  <c r="Y54" i="9"/>
  <c r="G4" i="13" s="1"/>
  <c r="K54" i="9"/>
  <c r="W55" i="9"/>
  <c r="E9" i="13" l="1"/>
  <c r="AO55" i="9"/>
  <c r="K5" i="13"/>
  <c r="D13" i="13"/>
  <c r="D14" i="13"/>
  <c r="F9" i="13"/>
  <c r="G9" i="13" s="1"/>
  <c r="H9" i="13" s="1"/>
  <c r="I9" i="13" s="1"/>
  <c r="J9" i="13" s="1"/>
  <c r="K9" i="13" s="1"/>
  <c r="L9" i="13" s="1"/>
  <c r="M9" i="13" s="1"/>
  <c r="N3" i="13"/>
  <c r="F11" i="13"/>
  <c r="AL55" i="9"/>
  <c r="AR55" i="9"/>
  <c r="AU54" i="9"/>
  <c r="S54" i="9"/>
  <c r="E4" i="13" s="1"/>
  <c r="N5" i="13" l="1"/>
  <c r="G11" i="13"/>
  <c r="AB55" i="9"/>
  <c r="AN55" i="9"/>
  <c r="AH55" i="9"/>
  <c r="AE55" i="9"/>
  <c r="AK54" i="9"/>
  <c r="Y55" i="9"/>
  <c r="S55" i="9"/>
  <c r="V55" i="9"/>
  <c r="AQ54" i="9"/>
  <c r="M4" i="13" s="1"/>
  <c r="AK55" i="9" l="1"/>
  <c r="AL56" i="9" s="1"/>
  <c r="AL59" i="9" s="1"/>
  <c r="K4" i="13"/>
  <c r="E10" i="13"/>
  <c r="E12" i="13" s="1"/>
  <c r="E15" i="13" s="1"/>
  <c r="H11" i="13"/>
  <c r="AO56" i="9"/>
  <c r="AO59" i="9" s="1"/>
  <c r="AO57" i="9"/>
  <c r="AO58" i="9"/>
  <c r="AF57" i="9"/>
  <c r="AF56" i="9"/>
  <c r="AF59" i="9" s="1"/>
  <c r="AF58" i="9"/>
  <c r="AI57" i="9"/>
  <c r="AI56" i="9"/>
  <c r="AI59" i="9" s="1"/>
  <c r="AI58" i="9"/>
  <c r="AC57" i="9"/>
  <c r="AC56" i="9"/>
  <c r="AC59" i="9" s="1"/>
  <c r="AC58" i="9"/>
  <c r="AQ55" i="9"/>
  <c r="Z57" i="9"/>
  <c r="Z56" i="9"/>
  <c r="Z59" i="9" s="1"/>
  <c r="Z58" i="9"/>
  <c r="W56" i="9"/>
  <c r="W59" i="9" s="1"/>
  <c r="W57" i="9"/>
  <c r="W58" i="9"/>
  <c r="AT54" i="9"/>
  <c r="T56" i="9"/>
  <c r="T59" i="9" s="1"/>
  <c r="T57" i="9"/>
  <c r="T58" i="9"/>
  <c r="AL57" i="9" l="1"/>
  <c r="AL58" i="9"/>
  <c r="F10" i="13"/>
  <c r="F13" i="13" s="1"/>
  <c r="E13" i="13"/>
  <c r="E14" i="13"/>
  <c r="I11" i="13"/>
  <c r="AR58" i="9"/>
  <c r="N4" i="13"/>
  <c r="AU58" i="9"/>
  <c r="AR57" i="9"/>
  <c r="AR56" i="9"/>
  <c r="AR59" i="9" s="1"/>
  <c r="Z29" i="6"/>
  <c r="M29" i="6"/>
  <c r="X28" i="6"/>
  <c r="V28" i="6"/>
  <c r="U28" i="6"/>
  <c r="S28" i="6"/>
  <c r="R28" i="6"/>
  <c r="Q28" i="6"/>
  <c r="P28" i="6"/>
  <c r="O28" i="6"/>
  <c r="U29" i="6" s="1"/>
  <c r="M28" i="6"/>
  <c r="I28" i="6"/>
  <c r="AA26" i="6"/>
  <c r="Z26" i="6"/>
  <c r="Y26" i="6"/>
  <c r="AC26" i="6" s="1"/>
  <c r="W26" i="6"/>
  <c r="T26" i="6"/>
  <c r="L26" i="6"/>
  <c r="N26" i="6" s="1"/>
  <c r="J26" i="6"/>
  <c r="AA25" i="6"/>
  <c r="Y25" i="6"/>
  <c r="AC25" i="6" s="1"/>
  <c r="W25" i="6"/>
  <c r="L25" i="6"/>
  <c r="T25" i="6" s="1"/>
  <c r="Z25" i="6" s="1"/>
  <c r="J25" i="6"/>
  <c r="AA24" i="6"/>
  <c r="Y24" i="6"/>
  <c r="AC24" i="6" s="1"/>
  <c r="W24" i="6"/>
  <c r="L24" i="6"/>
  <c r="T24" i="6" s="1"/>
  <c r="Z24" i="6" s="1"/>
  <c r="J24" i="6"/>
  <c r="AA23" i="6"/>
  <c r="Y23" i="6"/>
  <c r="AC23" i="6" s="1"/>
  <c r="W23" i="6"/>
  <c r="L23" i="6"/>
  <c r="T23" i="6" s="1"/>
  <c r="J23" i="6"/>
  <c r="AA22" i="6"/>
  <c r="Y22" i="6"/>
  <c r="AC22" i="6" s="1"/>
  <c r="W22" i="6"/>
  <c r="L22" i="6"/>
  <c r="T22" i="6" s="1"/>
  <c r="Z22" i="6" s="1"/>
  <c r="J22" i="6"/>
  <c r="AA21" i="6"/>
  <c r="Y21" i="6"/>
  <c r="AC21" i="6" s="1"/>
  <c r="W21" i="6"/>
  <c r="L21" i="6"/>
  <c r="T21" i="6" s="1"/>
  <c r="Z21" i="6" s="1"/>
  <c r="J21" i="6"/>
  <c r="AA19" i="6"/>
  <c r="Y19" i="6"/>
  <c r="AC19" i="6" s="1"/>
  <c r="W19" i="6"/>
  <c r="T19" i="6"/>
  <c r="L19" i="6"/>
  <c r="N19" i="6" s="1"/>
  <c r="J19" i="6"/>
  <c r="AA18" i="6"/>
  <c r="Y18" i="6"/>
  <c r="AC18" i="6" s="1"/>
  <c r="W18" i="6"/>
  <c r="T18" i="6"/>
  <c r="L18" i="6"/>
  <c r="N18" i="6" s="1"/>
  <c r="J18" i="6"/>
  <c r="AA17" i="6"/>
  <c r="AA28" i="6" s="1"/>
  <c r="Y17" i="6"/>
  <c r="AC17" i="6" s="1"/>
  <c r="W17" i="6"/>
  <c r="T17" i="6"/>
  <c r="L17" i="6"/>
  <c r="N17" i="6" s="1"/>
  <c r="J17" i="6"/>
  <c r="N24" i="6" l="1"/>
  <c r="N25" i="6"/>
  <c r="R29" i="6"/>
  <c r="W28" i="6"/>
  <c r="N21" i="6"/>
  <c r="Z23" i="6"/>
  <c r="Z18" i="6"/>
  <c r="Z19" i="6"/>
  <c r="P29" i="6"/>
  <c r="F14" i="13"/>
  <c r="G10" i="13"/>
  <c r="G13" i="13" s="1"/>
  <c r="F12" i="13"/>
  <c r="F15" i="13" s="1"/>
  <c r="J11" i="13"/>
  <c r="T28" i="6"/>
  <c r="Z17" i="6"/>
  <c r="Z28" i="6" s="1"/>
  <c r="N22" i="6"/>
  <c r="Y28" i="6"/>
  <c r="V29" i="6"/>
  <c r="N23" i="6"/>
  <c r="O29" i="6"/>
  <c r="S29" i="6"/>
  <c r="N28" i="6" l="1"/>
  <c r="G12" i="13"/>
  <c r="G15" i="13" s="1"/>
  <c r="H10" i="13"/>
  <c r="H13" i="13" s="1"/>
  <c r="G14" i="13"/>
  <c r="K11" i="13"/>
  <c r="T29" i="6"/>
  <c r="N29" i="6"/>
  <c r="Q29" i="6"/>
  <c r="I10" i="13" l="1"/>
  <c r="I13" i="13" s="1"/>
  <c r="H12" i="13"/>
  <c r="H15" i="13" s="1"/>
  <c r="H14" i="13"/>
  <c r="L11" i="13"/>
  <c r="I12" i="13"/>
  <c r="I15" i="13" s="1"/>
  <c r="R31" i="6"/>
  <c r="R30" i="6"/>
  <c r="R33" i="6" s="1"/>
  <c r="R32" i="6"/>
  <c r="U30" i="6"/>
  <c r="U33" i="6" s="1"/>
  <c r="U31" i="6"/>
  <c r="U32" i="6"/>
  <c r="AA29" i="6" s="1"/>
  <c r="X30" i="6"/>
  <c r="X33" i="6" s="1"/>
  <c r="X31" i="6"/>
  <c r="X32" i="6"/>
  <c r="J10" i="13" l="1"/>
  <c r="J13" i="13" s="1"/>
  <c r="I14" i="13"/>
  <c r="J14" i="13"/>
  <c r="M11" i="13"/>
  <c r="J12" i="13" l="1"/>
  <c r="J15" i="13" s="1"/>
  <c r="K10" i="13"/>
  <c r="K13" i="13" s="1"/>
  <c r="L10" i="13"/>
  <c r="L13" i="13" s="1"/>
  <c r="K12" i="13"/>
  <c r="K15" i="13" s="1"/>
  <c r="K14" i="13"/>
  <c r="L12" i="13" l="1"/>
  <c r="L15" i="13" s="1"/>
  <c r="M10" i="13"/>
  <c r="M13" i="13" s="1"/>
  <c r="L14" i="13"/>
  <c r="M12" i="13" l="1"/>
  <c r="M15" i="13" s="1"/>
  <c r="M14" i="13"/>
</calcChain>
</file>

<file path=xl/comments1.xml><?xml version="1.0" encoding="utf-8"?>
<comments xmlns="http://schemas.openxmlformats.org/spreadsheetml/2006/main">
  <authors>
    <author>i_uemura</author>
  </authors>
  <commentList>
    <comment ref="B12" authorId="0">
      <text>
        <r>
          <rPr>
            <b/>
            <sz val="10"/>
            <color indexed="81"/>
            <rFont val="ＭＳ Ｐゴシック"/>
            <family val="3"/>
            <charset val="128"/>
          </rPr>
          <t>PV / EV</t>
        </r>
      </text>
    </comment>
    <comment ref="B13" authorId="0">
      <text>
        <r>
          <rPr>
            <b/>
            <sz val="10"/>
            <color indexed="81"/>
            <rFont val="ＭＳ Ｐゴシック"/>
            <family val="3"/>
            <charset val="128"/>
          </rPr>
          <t>EV / AC</t>
        </r>
      </text>
    </comment>
    <comment ref="B14" authorId="0">
      <text>
        <r>
          <rPr>
            <b/>
            <sz val="10"/>
            <color indexed="81"/>
            <rFont val="ＭＳ Ｐゴシック"/>
            <family val="3"/>
            <charset val="128"/>
          </rPr>
          <t>AC - EV</t>
        </r>
      </text>
    </comment>
    <comment ref="B15" authorId="0">
      <text>
        <r>
          <rPr>
            <b/>
            <sz val="10"/>
            <color indexed="81"/>
            <rFont val="ＭＳ Ｐゴシック"/>
            <family val="3"/>
            <charset val="128"/>
          </rPr>
          <t>(経過期間 / SPI) - 経過期間</t>
        </r>
      </text>
    </comment>
  </commentList>
</comments>
</file>

<file path=xl/sharedStrings.xml><?xml version="1.0" encoding="utf-8"?>
<sst xmlns="http://schemas.openxmlformats.org/spreadsheetml/2006/main" count="249" uniqueCount="139">
  <si>
    <t>基本設計</t>
  </si>
  <si>
    <t>基本設計内部設計書</t>
  </si>
  <si>
    <t>1-1.</t>
  </si>
  <si>
    <t>機能階層図</t>
  </si>
  <si>
    <t>竹本</t>
  </si>
  <si>
    <t>西山</t>
  </si>
  <si>
    <t>1-2.</t>
  </si>
  <si>
    <t>処理フロー</t>
  </si>
  <si>
    <t>政田</t>
  </si>
  <si>
    <t>田中</t>
  </si>
  <si>
    <t>1-3.</t>
  </si>
  <si>
    <t>処理説明</t>
  </si>
  <si>
    <t>成塚</t>
  </si>
  <si>
    <t>2-1.</t>
  </si>
  <si>
    <t>画面一覧</t>
  </si>
  <si>
    <t>鈴木</t>
  </si>
  <si>
    <t>2-2.</t>
  </si>
  <si>
    <t>画面遷移図</t>
  </si>
  <si>
    <t>2-3.</t>
  </si>
  <si>
    <t>画面レイアウト</t>
  </si>
  <si>
    <t>大崎</t>
  </si>
  <si>
    <t>2-4.</t>
  </si>
  <si>
    <t>画面項目説明</t>
  </si>
  <si>
    <t>2-5.</t>
  </si>
  <si>
    <t>入力チェック仕様</t>
  </si>
  <si>
    <t>2-6.</t>
  </si>
  <si>
    <t>入力チェック詳細仕様</t>
  </si>
  <si>
    <t>項目</t>
    <rPh sb="0" eb="2">
      <t>コウモク</t>
    </rPh>
    <phoneticPr fontId="1"/>
  </si>
  <si>
    <t>予定工数</t>
    <rPh sb="0" eb="2">
      <t>ヨテイ</t>
    </rPh>
    <rPh sb="2" eb="4">
      <t>コウスウ</t>
    </rPh>
    <phoneticPr fontId="1"/>
  </si>
  <si>
    <t>(MD)</t>
    <phoneticPr fontId="1"/>
  </si>
  <si>
    <t>実績工数</t>
    <rPh sb="0" eb="2">
      <t>ジッセキ</t>
    </rPh>
    <rPh sb="2" eb="4">
      <t>コウスウ</t>
    </rPh>
    <phoneticPr fontId="1"/>
  </si>
  <si>
    <t>PV</t>
    <phoneticPr fontId="1"/>
  </si>
  <si>
    <t>AC</t>
    <phoneticPr fontId="1"/>
  </si>
  <si>
    <t>進捗率</t>
    <rPh sb="0" eb="2">
      <t>シンチョク</t>
    </rPh>
    <rPh sb="2" eb="3">
      <t>リツ</t>
    </rPh>
    <phoneticPr fontId="1"/>
  </si>
  <si>
    <t>EV</t>
    <phoneticPr fontId="1"/>
  </si>
  <si>
    <t>(%)</t>
    <phoneticPr fontId="1"/>
  </si>
  <si>
    <t>出来高実績</t>
    <rPh sb="0" eb="3">
      <t>デキダカ</t>
    </rPh>
    <rPh sb="3" eb="5">
      <t>ジッセキ</t>
    </rPh>
    <phoneticPr fontId="1"/>
  </si>
  <si>
    <t>11/01 - 11/07</t>
    <phoneticPr fontId="1"/>
  </si>
  <si>
    <t>1.</t>
    <phoneticPr fontId="1"/>
  </si>
  <si>
    <t>2.</t>
  </si>
  <si>
    <t>画面設計</t>
    <phoneticPr fontId="1"/>
  </si>
  <si>
    <t>機能設計</t>
    <phoneticPr fontId="1"/>
  </si>
  <si>
    <t>担当1</t>
    <rPh sb="0" eb="2">
      <t>タントウ</t>
    </rPh>
    <phoneticPr fontId="1"/>
  </si>
  <si>
    <t>担当2</t>
    <rPh sb="0" eb="2">
      <t>タントウ</t>
    </rPh>
    <phoneticPr fontId="1"/>
  </si>
  <si>
    <t>0W</t>
    <phoneticPr fontId="1"/>
  </si>
  <si>
    <t>11/08 - 11/14</t>
    <phoneticPr fontId="1"/>
  </si>
  <si>
    <t>11/15 - 11/21</t>
    <phoneticPr fontId="1"/>
  </si>
  <si>
    <t>合計</t>
    <rPh sb="0" eb="2">
      <t>ゴウケイ</t>
    </rPh>
    <phoneticPr fontId="1"/>
  </si>
  <si>
    <t>非表示列</t>
    <rPh sb="0" eb="3">
      <t>ヒヒョウジ</t>
    </rPh>
    <rPh sb="3" eb="4">
      <t>レツ</t>
    </rPh>
    <phoneticPr fontId="1"/>
  </si>
  <si>
    <t>累計</t>
    <rPh sb="0" eb="2">
      <t>ルイケイ</t>
    </rPh>
    <phoneticPr fontId="1"/>
  </si>
  <si>
    <t>CPI</t>
    <phoneticPr fontId="1"/>
  </si>
  <si>
    <t>SPI</t>
    <phoneticPr fontId="1"/>
  </si>
  <si>
    <t>■単位：日</t>
    <rPh sb="1" eb="3">
      <t>タンイ</t>
    </rPh>
    <rPh sb="4" eb="5">
      <t>ニチ</t>
    </rPh>
    <phoneticPr fontId="1"/>
  </si>
  <si>
    <t>期間超過予測 (/W)</t>
    <rPh sb="0" eb="2">
      <t>キカン</t>
    </rPh>
    <rPh sb="2" eb="4">
      <t>チョウカ</t>
    </rPh>
    <rPh sb="4" eb="6">
      <t>ヨソク</t>
    </rPh>
    <phoneticPr fontId="1"/>
  </si>
  <si>
    <t>工数超過予測 (/MD)</t>
    <rPh sb="0" eb="2">
      <t>コウスウ</t>
    </rPh>
    <rPh sb="2" eb="4">
      <t>チョウカ</t>
    </rPh>
    <rPh sb="4" eb="6">
      <t>ヨソク</t>
    </rPh>
    <phoneticPr fontId="1"/>
  </si>
  <si>
    <t>予定工数計</t>
    <rPh sb="0" eb="2">
      <t>ヨテイ</t>
    </rPh>
    <rPh sb="2" eb="4">
      <t>コウスウ</t>
    </rPh>
    <rPh sb="4" eb="5">
      <t>ケイ</t>
    </rPh>
    <phoneticPr fontId="1"/>
  </si>
  <si>
    <t>工数超過予測 (/MD) /日</t>
    <rPh sb="0" eb="2">
      <t>コウスウ</t>
    </rPh>
    <rPh sb="2" eb="4">
      <t>チョウカ</t>
    </rPh>
    <rPh sb="4" eb="6">
      <t>ヨソク</t>
    </rPh>
    <rPh sb="14" eb="15">
      <t>ニチ</t>
    </rPh>
    <phoneticPr fontId="1"/>
  </si>
  <si>
    <t>e</t>
    <phoneticPr fontId="1"/>
  </si>
  <si>
    <t>1) 開始前</t>
  </si>
  <si>
    <t>タスクの登録</t>
  </si>
  <si>
    <t>2) 開始前</t>
  </si>
  <si>
    <t>[PV]各タスクごとの予定工数を登録</t>
  </si>
  <si>
    <t>3) 開始前</t>
  </si>
  <si>
    <t>プロジェクト期間中のタスクごとの予定工数を割り当てる　⇒ [PV]</t>
  </si>
  <si>
    <t>4) プロジェクト期間中</t>
  </si>
  <si>
    <t>1Wの実績を登録⇒[AC]</t>
  </si>
  <si>
    <t>5) プロジェクト期間中</t>
  </si>
  <si>
    <t>6) プロジェクト期間中</t>
  </si>
  <si>
    <t>■EVM 運用手順</t>
    <rPh sb="5" eb="7">
      <t>ウンヨウ</t>
    </rPh>
    <rPh sb="7" eb="9">
      <t>テジュン</t>
    </rPh>
    <phoneticPr fontId="1"/>
  </si>
  <si>
    <t>レビューを行う前に次の項目を準備する。</t>
    <rPh sb="5" eb="6">
      <t>オコナ</t>
    </rPh>
    <rPh sb="7" eb="8">
      <t>マエ</t>
    </rPh>
    <rPh sb="9" eb="10">
      <t>ツギ</t>
    </rPh>
    <rPh sb="11" eb="13">
      <t>コウモク</t>
    </rPh>
    <rPh sb="14" eb="16">
      <t>ジュンビ</t>
    </rPh>
    <phoneticPr fontId="1"/>
  </si>
  <si>
    <t>工数の記録単位決定</t>
    <rPh sb="0" eb="2">
      <t>コウスウ</t>
    </rPh>
    <rPh sb="3" eb="5">
      <t>キロク</t>
    </rPh>
    <rPh sb="5" eb="7">
      <t>タンイ</t>
    </rPh>
    <rPh sb="7" eb="9">
      <t>ケッテイ</t>
    </rPh>
    <phoneticPr fontId="1"/>
  </si>
  <si>
    <t>CPI</t>
    <phoneticPr fontId="1"/>
  </si>
  <si>
    <t>SPI</t>
    <phoneticPr fontId="1"/>
  </si>
  <si>
    <t>ｈ</t>
    <phoneticPr fontId="1"/>
  </si>
  <si>
    <t>AC</t>
    <phoneticPr fontId="1"/>
  </si>
  <si>
    <t>EV</t>
    <phoneticPr fontId="1"/>
  </si>
  <si>
    <t>PV</t>
    <phoneticPr fontId="1"/>
  </si>
  <si>
    <t>終了日</t>
    <rPh sb="0" eb="3">
      <t>ｼｭｳﾘｮｳﾋﾞ</t>
    </rPh>
    <phoneticPr fontId="18" type="noConversion"/>
  </si>
  <si>
    <t>開始日</t>
    <rPh sb="0" eb="3">
      <t>ｶｲｼﾋﾞ</t>
    </rPh>
    <phoneticPr fontId="18" type="noConversion"/>
  </si>
  <si>
    <t>担当者</t>
    <phoneticPr fontId="18" type="noConversion"/>
  </si>
  <si>
    <t>(%)</t>
    <phoneticPr fontId="1"/>
  </si>
  <si>
    <t>工数の記録：日、時間</t>
    <rPh sb="0" eb="2">
      <t>コウスウ</t>
    </rPh>
    <rPh sb="3" eb="5">
      <t>キロク</t>
    </rPh>
    <rPh sb="6" eb="7">
      <t>ニチ</t>
    </rPh>
    <rPh sb="8" eb="10">
      <t>ジカン</t>
    </rPh>
    <phoneticPr fontId="1"/>
  </si>
  <si>
    <t>機能要件/タスク</t>
    <rPh sb="0" eb="2">
      <t>きのう</t>
    </rPh>
    <rPh sb="2" eb="4">
      <t>ようけん</t>
    </rPh>
    <phoneticPr fontId="18" type="noConversion"/>
  </si>
  <si>
    <t>タスク</t>
    <phoneticPr fontId="1"/>
  </si>
  <si>
    <t>※1タスク、1名、最大5日～10日程度の作業量 で登録する</t>
    <rPh sb="7" eb="8">
      <t>メイ</t>
    </rPh>
    <rPh sb="9" eb="11">
      <t>サイダイ</t>
    </rPh>
    <rPh sb="12" eb="13">
      <t>ニチ</t>
    </rPh>
    <rPh sb="16" eb="17">
      <t>ニチ</t>
    </rPh>
    <rPh sb="17" eb="19">
      <t>テイド</t>
    </rPh>
    <rPh sb="20" eb="22">
      <t>サギョウ</t>
    </rPh>
    <rPh sb="22" eb="23">
      <t>リョウ</t>
    </rPh>
    <rPh sb="25" eb="27">
      <t>トウロク</t>
    </rPh>
    <phoneticPr fontId="1"/>
  </si>
  <si>
    <t>スケジュール作成</t>
    <rPh sb="6" eb="8">
      <t>サクセイ</t>
    </rPh>
    <phoneticPr fontId="1"/>
  </si>
  <si>
    <t>進捗会議の日程を決める。</t>
    <rPh sb="0" eb="2">
      <t>シンチョク</t>
    </rPh>
    <rPh sb="2" eb="4">
      <t>カイギ</t>
    </rPh>
    <rPh sb="5" eb="7">
      <t>ニッテイ</t>
    </rPh>
    <rPh sb="8" eb="9">
      <t>キ</t>
    </rPh>
    <phoneticPr fontId="1"/>
  </si>
  <si>
    <t>プロジェクトメンバー（ロココのみ）内での進捗確認の日程を決める。　　→プロジェクト計画書記載する事。</t>
    <rPh sb="17" eb="18">
      <t>ナイ</t>
    </rPh>
    <rPh sb="20" eb="22">
      <t>シンチョク</t>
    </rPh>
    <rPh sb="22" eb="24">
      <t>カクニン</t>
    </rPh>
    <rPh sb="25" eb="27">
      <t>ニッテイ</t>
    </rPh>
    <rPh sb="28" eb="29">
      <t>キ</t>
    </rPh>
    <rPh sb="41" eb="43">
      <t>ケイカク</t>
    </rPh>
    <rPh sb="43" eb="44">
      <t>ショ</t>
    </rPh>
    <rPh sb="44" eb="46">
      <t>キサイ</t>
    </rPh>
    <rPh sb="48" eb="49">
      <t>コト</t>
    </rPh>
    <phoneticPr fontId="1"/>
  </si>
  <si>
    <t>EVMの表示：週、日　　→→内部の進捗MTGの単位</t>
    <rPh sb="4" eb="6">
      <t>ヒョウジ</t>
    </rPh>
    <rPh sb="7" eb="8">
      <t>シュウ</t>
    </rPh>
    <rPh sb="9" eb="10">
      <t>ニチ</t>
    </rPh>
    <rPh sb="14" eb="16">
      <t>ナイブ</t>
    </rPh>
    <rPh sb="17" eb="19">
      <t>シンチョク</t>
    </rPh>
    <rPh sb="23" eb="25">
      <t>タンイ</t>
    </rPh>
    <phoneticPr fontId="1"/>
  </si>
  <si>
    <t>※進捗率、計測・分析方法は計測と分析.docxを参照のこと</t>
    <rPh sb="1" eb="3">
      <t>シンチョク</t>
    </rPh>
    <rPh sb="3" eb="4">
      <t>リツ</t>
    </rPh>
    <rPh sb="5" eb="7">
      <t>ケイソク</t>
    </rPh>
    <rPh sb="8" eb="10">
      <t>ブンセキ</t>
    </rPh>
    <rPh sb="10" eb="12">
      <t>ホウホウ</t>
    </rPh>
    <rPh sb="13" eb="15">
      <t>ケイソク</t>
    </rPh>
    <rPh sb="16" eb="18">
      <t>ブンセキ</t>
    </rPh>
    <rPh sb="24" eb="26">
      <t>サンショウ</t>
    </rPh>
    <phoneticPr fontId="1"/>
  </si>
  <si>
    <t>/h</t>
  </si>
  <si>
    <t>■プロジェクト運用前準備</t>
    <rPh sb="7" eb="9">
      <t>ウンヨウ</t>
    </rPh>
    <rPh sb="9" eb="10">
      <t>マエ</t>
    </rPh>
    <rPh sb="10" eb="12">
      <t>ジュンビ</t>
    </rPh>
    <phoneticPr fontId="1"/>
  </si>
  <si>
    <t>■EVMを利用した運用管理手順</t>
    <rPh sb="5" eb="7">
      <t>リヨウ</t>
    </rPh>
    <rPh sb="9" eb="11">
      <t>ウンヨウ</t>
    </rPh>
    <rPh sb="11" eb="13">
      <t>カンリ</t>
    </rPh>
    <rPh sb="13" eb="15">
      <t>テジュン</t>
    </rPh>
    <phoneticPr fontId="1"/>
  </si>
  <si>
    <t>■プロジェクト運用</t>
    <rPh sb="7" eb="9">
      <t>ウンヨウ</t>
    </rPh>
    <phoneticPr fontId="1"/>
  </si>
  <si>
    <t>PV</t>
    <phoneticPr fontId="1"/>
  </si>
  <si>
    <t>EV</t>
    <phoneticPr fontId="1"/>
  </si>
  <si>
    <t>AC</t>
    <phoneticPr fontId="1"/>
  </si>
  <si>
    <t>日時でプロジェクトで発生した工数を入力する。</t>
    <rPh sb="0" eb="2">
      <t>ニチジ</t>
    </rPh>
    <rPh sb="10" eb="12">
      <t>ハッセイ</t>
    </rPh>
    <rPh sb="14" eb="16">
      <t>コウスウ</t>
    </rPh>
    <rPh sb="17" eb="19">
      <t>ニュウリョク</t>
    </rPh>
    <phoneticPr fontId="1"/>
  </si>
  <si>
    <t>入力していないメンバーがいる場合は、プロジェクトマネージャーが指摘する。</t>
    <rPh sb="0" eb="2">
      <t>ニュウリョク</t>
    </rPh>
    <rPh sb="14" eb="16">
      <t>バアイ</t>
    </rPh>
    <rPh sb="31" eb="33">
      <t>シテキ</t>
    </rPh>
    <phoneticPr fontId="1"/>
  </si>
  <si>
    <t>プロジェクト内の進捗会議を実施する。</t>
    <rPh sb="6" eb="7">
      <t>ナイ</t>
    </rPh>
    <rPh sb="8" eb="10">
      <t>シンチョク</t>
    </rPh>
    <rPh sb="10" eb="12">
      <t>カイギ</t>
    </rPh>
    <rPh sb="13" eb="15">
      <t>ジッシ</t>
    </rPh>
    <phoneticPr fontId="1"/>
  </si>
  <si>
    <t>進捗率を確認しEVMに入力する。</t>
    <rPh sb="0" eb="2">
      <t>シンチョク</t>
    </rPh>
    <rPh sb="2" eb="3">
      <t>リツ</t>
    </rPh>
    <rPh sb="4" eb="6">
      <t>カクニン</t>
    </rPh>
    <rPh sb="11" eb="13">
      <t>ニュウリョク</t>
    </rPh>
    <phoneticPr fontId="1"/>
  </si>
  <si>
    <t>SPI、CPI、工数超過予測、期間超過予測などを確認する</t>
    <rPh sb="24" eb="26">
      <t>カクニン</t>
    </rPh>
    <phoneticPr fontId="1"/>
  </si>
  <si>
    <t>リスク管理、計測基準から判断してなんだかの対策が必要な状況にないか確認する。</t>
    <rPh sb="3" eb="5">
      <t>カンリ</t>
    </rPh>
    <rPh sb="6" eb="8">
      <t>ケイソク</t>
    </rPh>
    <rPh sb="8" eb="10">
      <t>キジュン</t>
    </rPh>
    <rPh sb="12" eb="14">
      <t>ハンダン</t>
    </rPh>
    <rPh sb="21" eb="23">
      <t>タイサク</t>
    </rPh>
    <rPh sb="24" eb="26">
      <t>ヒツヨウ</t>
    </rPh>
    <rPh sb="27" eb="29">
      <t>ジョウキョウ</t>
    </rPh>
    <rPh sb="33" eb="35">
      <t>カクニン</t>
    </rPh>
    <phoneticPr fontId="1"/>
  </si>
  <si>
    <t>対策が必要な場合</t>
    <rPh sb="0" eb="2">
      <t>タイサク</t>
    </rPh>
    <rPh sb="3" eb="5">
      <t>ヒツヨウ</t>
    </rPh>
    <rPh sb="6" eb="8">
      <t>バアイ</t>
    </rPh>
    <phoneticPr fontId="1"/>
  </si>
  <si>
    <t>→対応策を検討し対策をとる</t>
    <rPh sb="1" eb="3">
      <t>タイオウ</t>
    </rPh>
    <rPh sb="3" eb="4">
      <t>サク</t>
    </rPh>
    <rPh sb="5" eb="7">
      <t>ケントウ</t>
    </rPh>
    <rPh sb="8" eb="10">
      <t>タイサク</t>
    </rPh>
    <phoneticPr fontId="1"/>
  </si>
  <si>
    <t>進捗会議終了後、出来高工数を反映したものをPJメンバー内で共有する。</t>
    <rPh sb="0" eb="2">
      <t>シンチョク</t>
    </rPh>
    <rPh sb="2" eb="4">
      <t>カイギ</t>
    </rPh>
    <rPh sb="4" eb="7">
      <t>シュウリョウゴ</t>
    </rPh>
    <rPh sb="8" eb="11">
      <t>デキダカ</t>
    </rPh>
    <rPh sb="11" eb="13">
      <t>コウスウ</t>
    </rPh>
    <rPh sb="14" eb="16">
      <t>ハンエイ</t>
    </rPh>
    <rPh sb="27" eb="28">
      <t>ナイ</t>
    </rPh>
    <rPh sb="29" eb="31">
      <t>キョウユウ</t>
    </rPh>
    <phoneticPr fontId="1"/>
  </si>
  <si>
    <t>対策が発生している場合は合わせて連絡を行う事ととする。</t>
    <rPh sb="0" eb="2">
      <t>タイサク</t>
    </rPh>
    <rPh sb="3" eb="5">
      <t>ハッセイ</t>
    </rPh>
    <rPh sb="9" eb="11">
      <t>バアイ</t>
    </rPh>
    <rPh sb="12" eb="13">
      <t>ア</t>
    </rPh>
    <rPh sb="16" eb="18">
      <t>レンラク</t>
    </rPh>
    <rPh sb="19" eb="20">
      <t>オコナ</t>
    </rPh>
    <rPh sb="21" eb="22">
      <t>コト</t>
    </rPh>
    <phoneticPr fontId="1"/>
  </si>
  <si>
    <t>進捗率を確認し、記録する。</t>
    <rPh sb="0" eb="2">
      <t>シンチョク</t>
    </rPh>
    <rPh sb="2" eb="3">
      <t>リツ</t>
    </rPh>
    <rPh sb="4" eb="6">
      <t>カクニン</t>
    </rPh>
    <rPh sb="8" eb="10">
      <t>キロク</t>
    </rPh>
    <phoneticPr fontId="1"/>
  </si>
  <si>
    <t>依存度、影響度の高いタスクで遅延、課題が発生している場合は、関係者間で情報連携を行い、</t>
    <rPh sb="0" eb="2">
      <t>イゾン</t>
    </rPh>
    <rPh sb="2" eb="3">
      <t>ド</t>
    </rPh>
    <rPh sb="4" eb="6">
      <t>エイキョウ</t>
    </rPh>
    <rPh sb="6" eb="7">
      <t>ド</t>
    </rPh>
    <rPh sb="8" eb="9">
      <t>タカ</t>
    </rPh>
    <rPh sb="14" eb="16">
      <t>チエン</t>
    </rPh>
    <rPh sb="17" eb="19">
      <t>カダイ</t>
    </rPh>
    <rPh sb="20" eb="22">
      <t>ハッセイ</t>
    </rPh>
    <rPh sb="26" eb="28">
      <t>バアイ</t>
    </rPh>
    <rPh sb="30" eb="33">
      <t>カンケイシャ</t>
    </rPh>
    <rPh sb="33" eb="34">
      <t>カン</t>
    </rPh>
    <rPh sb="35" eb="37">
      <t>ジョウホウ</t>
    </rPh>
    <rPh sb="37" eb="39">
      <t>レンケイ</t>
    </rPh>
    <rPh sb="40" eb="41">
      <t>オコナ</t>
    </rPh>
    <phoneticPr fontId="1"/>
  </si>
  <si>
    <t>プロジェクト課題として共有し解決をはかる。</t>
    <rPh sb="6" eb="8">
      <t>カダイ</t>
    </rPh>
    <rPh sb="11" eb="13">
      <t>キョウユウ</t>
    </rPh>
    <rPh sb="14" eb="16">
      <t>カイケツ</t>
    </rPh>
    <phoneticPr fontId="1"/>
  </si>
  <si>
    <t>規模</t>
    <phoneticPr fontId="18" type="noConversion"/>
  </si>
  <si>
    <t>週が変わったタイミングで前週のEV（進捗率）を確定(=値貼り付け)する。</t>
    <rPh sb="18" eb="20">
      <t>シンチョク</t>
    </rPh>
    <rPh sb="20" eb="21">
      <t>リツ</t>
    </rPh>
    <phoneticPr fontId="1"/>
  </si>
  <si>
    <t>WBSの作成</t>
    <rPh sb="4" eb="6">
      <t>サクセイ</t>
    </rPh>
    <phoneticPr fontId="1"/>
  </si>
  <si>
    <t>EVMテンプレートをもとに発生するタスクをWBSとして登録する。</t>
    <rPh sb="13" eb="15">
      <t>ハッセイ</t>
    </rPh>
    <rPh sb="27" eb="29">
      <t>トウロク</t>
    </rPh>
    <phoneticPr fontId="1"/>
  </si>
  <si>
    <t>No.2で作成したWBSに開始日、終了日を設定する。</t>
    <rPh sb="5" eb="7">
      <t>サクセイ</t>
    </rPh>
    <rPh sb="13" eb="16">
      <t>カイシビ</t>
    </rPh>
    <rPh sb="17" eb="20">
      <t>シュウリョウビ</t>
    </rPh>
    <rPh sb="21" eb="23">
      <t>セッテイ</t>
    </rPh>
    <phoneticPr fontId="1"/>
  </si>
  <si>
    <t>作業日を割り当てる。</t>
    <rPh sb="0" eb="2">
      <t>サギョウ</t>
    </rPh>
    <rPh sb="2" eb="3">
      <t>ビ</t>
    </rPh>
    <rPh sb="4" eb="5">
      <t>ワ</t>
    </rPh>
    <rPh sb="6" eb="7">
      <t>ア</t>
    </rPh>
    <phoneticPr fontId="1"/>
  </si>
  <si>
    <t>重要タスクを設定する。</t>
    <rPh sb="0" eb="2">
      <t>ジュウヨウ</t>
    </rPh>
    <rPh sb="6" eb="8">
      <t>セッテイ</t>
    </rPh>
    <phoneticPr fontId="1"/>
  </si>
  <si>
    <t>重要</t>
    <rPh sb="0" eb="2">
      <t>じゅうよう</t>
    </rPh>
    <phoneticPr fontId="18" type="noConversion"/>
  </si>
  <si>
    <t>(KeyTask)</t>
    <phoneticPr fontId="18" type="noConversion"/>
  </si>
  <si>
    <r>
      <t>担当者、予定工数[AC]、</t>
    </r>
    <r>
      <rPr>
        <sz val="10"/>
        <color rgb="FFFF0000"/>
        <rFont val="HGPｺﾞｼｯｸM"/>
        <family val="3"/>
        <charset val="128"/>
      </rPr>
      <t>規模</t>
    </r>
    <r>
      <rPr>
        <sz val="10"/>
        <color theme="1"/>
        <rFont val="HGPｺﾞｼｯｸM"/>
        <family val="3"/>
        <charset val="128"/>
      </rPr>
      <t>を割りあてる。</t>
    </r>
    <rPh sb="0" eb="3">
      <t>タントウシャ</t>
    </rPh>
    <rPh sb="4" eb="6">
      <t>ヨテイ</t>
    </rPh>
    <rPh sb="6" eb="8">
      <t>コウスウ</t>
    </rPh>
    <rPh sb="13" eb="15">
      <t>キボ</t>
    </rPh>
    <rPh sb="16" eb="17">
      <t>ワ</t>
    </rPh>
    <phoneticPr fontId="1"/>
  </si>
  <si>
    <t>プロジェクト内で、依存度・影響度の大きい（高い）タスクを洗い出し設定する。</t>
    <rPh sb="6" eb="7">
      <t>ナイ</t>
    </rPh>
    <rPh sb="9" eb="11">
      <t>イゾン</t>
    </rPh>
    <rPh sb="11" eb="12">
      <t>ド</t>
    </rPh>
    <rPh sb="13" eb="15">
      <t>エイキョウ</t>
    </rPh>
    <rPh sb="15" eb="16">
      <t>ド</t>
    </rPh>
    <rPh sb="17" eb="18">
      <t>オオ</t>
    </rPh>
    <rPh sb="21" eb="22">
      <t>タカ</t>
    </rPh>
    <rPh sb="28" eb="29">
      <t>アラ</t>
    </rPh>
    <rPh sb="30" eb="31">
      <t>ダ</t>
    </rPh>
    <rPh sb="32" eb="34">
      <t>セッテイ</t>
    </rPh>
    <phoneticPr fontId="1"/>
  </si>
  <si>
    <t>yyyy/mm/dd ～ yyyy/mm/dd</t>
    <phoneticPr fontId="1"/>
  </si>
  <si>
    <t>計</t>
    <rPh sb="0" eb="1">
      <t>ケイ</t>
    </rPh>
    <phoneticPr fontId="1"/>
  </si>
  <si>
    <t>■計</t>
    <rPh sb="1" eb="2">
      <t>ケイ</t>
    </rPh>
    <phoneticPr fontId="23"/>
  </si>
  <si>
    <t>PV：予定工数</t>
    <rPh sb="3" eb="5">
      <t>ヨテイ</t>
    </rPh>
    <rPh sb="5" eb="7">
      <t>コウスウ</t>
    </rPh>
    <phoneticPr fontId="25"/>
  </si>
  <si>
    <t>EV：出来高工数</t>
    <rPh sb="3" eb="6">
      <t>デキダカ</t>
    </rPh>
    <rPh sb="6" eb="8">
      <t>コウスウ</t>
    </rPh>
    <phoneticPr fontId="25"/>
  </si>
  <si>
    <t>AC：実績工数</t>
    <rPh sb="3" eb="5">
      <t>ジッセキ</t>
    </rPh>
    <rPh sb="5" eb="7">
      <t>コウスウ</t>
    </rPh>
    <phoneticPr fontId="25"/>
  </si>
  <si>
    <t>■累計</t>
    <rPh sb="1" eb="3">
      <t>ルイケイ</t>
    </rPh>
    <phoneticPr fontId="23"/>
  </si>
  <si>
    <t>SPI ：ｽｹｼﾞｭｰﾙ効率指数</t>
    <phoneticPr fontId="25"/>
  </si>
  <si>
    <t>CPI：コスト効率指数</t>
    <phoneticPr fontId="25"/>
  </si>
  <si>
    <t>工数超過予測 (MD)</t>
    <rPh sb="0" eb="2">
      <t>コウスウ</t>
    </rPh>
    <rPh sb="2" eb="4">
      <t>チョウカ</t>
    </rPh>
    <rPh sb="4" eb="6">
      <t>ヨソク</t>
    </rPh>
    <phoneticPr fontId="25"/>
  </si>
  <si>
    <t>期間超過予測 (W)</t>
    <rPh sb="0" eb="2">
      <t>キカン</t>
    </rPh>
    <rPh sb="2" eb="4">
      <t>チョウカ</t>
    </rPh>
    <rPh sb="4" eb="6">
      <t>ヨソク</t>
    </rPh>
    <phoneticPr fontId="25"/>
  </si>
  <si>
    <t>↓グラフ用</t>
    <rPh sb="4" eb="5">
      <t>ヨウ</t>
    </rPh>
    <phoneticPr fontId="1"/>
  </si>
  <si>
    <t>mm/dd～mm/dd</t>
    <phoneticPr fontId="1"/>
  </si>
  <si>
    <t>○週目</t>
    <rPh sb="1" eb="2">
      <t>シュウ</t>
    </rPh>
    <rPh sb="2" eb="3">
      <t>メ</t>
    </rPh>
    <phoneticPr fontId="25"/>
  </si>
  <si>
    <t>※更新日：</t>
    <rPh sb="1" eb="4">
      <t>コウシンビ</t>
    </rPh>
    <phoneticPr fontId="1"/>
  </si>
  <si>
    <t>単位：/日</t>
    <rPh sb="0" eb="2">
      <t>タンイ</t>
    </rPh>
    <rPh sb="4" eb="5">
      <t>ニチ</t>
    </rPh>
    <phoneticPr fontId="1"/>
  </si>
  <si>
    <t>実績</t>
    <rPh sb="0" eb="2">
      <t>じっせき</t>
    </rPh>
    <phoneticPr fontId="18" type="noConversion"/>
  </si>
  <si>
    <t>予想</t>
    <rPh sb="0" eb="2">
      <t>よそう</t>
    </rPh>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</si>
</sst>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_ "/>
    <numFmt numFmtId="177" formatCode="General\ &quot;W&quot;"/>
    <numFmt numFmtId="178" formatCode="0.00_);[Red]\(0.00\)"/>
    <numFmt numFmtId="179" formatCode="0.00;[Red]\-0.00"/>
    <numFmt numFmtId="180" formatCode="yyyy/mm/dd"/>
    <numFmt numFmtId="181" formatCode="&quot;■少数点以下＝&quot;General&quot; 桁で四捨五入&quot;"/>
    <numFmt numFmtId="182" formatCode="0.00_ ;[Red]\-0.00\ "/>
  </numFmts>
  <fonts count="30">
    <font>
      <sz val="11"/>
      <color theme="1"/>
      <name val="ＭＳ Ｐゴシック"/>
      <family val="2"/>
      <charset val="128"/>
      <scheme val="minor"/>
    </font>
    <font>
      <sz val="6"/>
      <name val="ＭＳ Ｐゴシック"/>
      <family val="2"/>
      <charset val="128"/>
      <scheme val="minor"/>
    </font>
    <font>
      <sz val="10"/>
      <color theme="1"/>
      <name val="ＭＳ Ｐゴシック"/>
      <family val="2"/>
      <charset val="128"/>
      <scheme val="minor"/>
    </font>
    <font>
      <sz val="10"/>
      <color theme="1"/>
      <name val="ＭＳ Ｐゴシック"/>
      <family val="3"/>
      <charset val="128"/>
      <scheme val="minor"/>
    </font>
    <font>
      <sz val="10"/>
      <name val="ＭＳ Ｐゴシック"/>
      <family val="2"/>
      <charset val="128"/>
      <scheme val="minor"/>
    </font>
    <font>
      <sz val="10"/>
      <name val="ＭＳ Ｐゴシック"/>
      <family val="3"/>
      <charset val="128"/>
      <scheme val="minor"/>
    </font>
    <font>
      <b/>
      <sz val="10"/>
      <color theme="1"/>
      <name val="ＭＳ Ｐゴシック"/>
      <family val="3"/>
      <charset val="128"/>
      <scheme val="minor"/>
    </font>
    <font>
      <b/>
      <sz val="10"/>
      <name val="ＭＳ Ｐゴシック"/>
      <family val="3"/>
      <charset val="128"/>
      <scheme val="minor"/>
    </font>
    <font>
      <b/>
      <sz val="10"/>
      <name val="HGSｺﾞｼｯｸM"/>
      <family val="3"/>
      <charset val="128"/>
    </font>
    <font>
      <sz val="9"/>
      <color theme="1"/>
      <name val="HGPｺﾞｼｯｸM"/>
      <family val="3"/>
      <charset val="128"/>
    </font>
    <font>
      <sz val="9"/>
      <name val="HGPｺﾞｼｯｸM"/>
      <family val="3"/>
      <charset val="128"/>
    </font>
    <font>
      <b/>
      <sz val="10"/>
      <color rgb="FF339933"/>
      <name val="ＭＳ Ｐゴシック"/>
      <family val="3"/>
      <charset val="128"/>
      <scheme val="minor"/>
    </font>
    <font>
      <b/>
      <sz val="10"/>
      <color theme="0"/>
      <name val="ＭＳ Ｐゴシック"/>
      <family val="3"/>
      <charset val="128"/>
      <scheme val="minor"/>
    </font>
    <font>
      <sz val="11"/>
      <color theme="1"/>
      <name val="ＭＳ Ｐゴシック"/>
      <family val="2"/>
      <charset val="128"/>
      <scheme val="minor"/>
    </font>
    <font>
      <sz val="10"/>
      <color theme="1"/>
      <name val="HGPｺﾞｼｯｸM"/>
      <family val="3"/>
      <charset val="128"/>
    </font>
    <font>
      <sz val="9"/>
      <color theme="1"/>
      <name val="ＭＳ Ｐゴシック"/>
      <family val="3"/>
      <charset val="128"/>
    </font>
    <font>
      <sz val="10"/>
      <color theme="1"/>
      <name val="ＭＳ Ｐゴシック"/>
      <family val="3"/>
      <charset val="128"/>
    </font>
    <font>
      <sz val="9"/>
      <name val="ＭＳ Ｐゴシック"/>
      <family val="3"/>
      <charset val="128"/>
    </font>
    <font>
      <sz val="9"/>
      <name val="宋体"/>
      <family val="3"/>
      <charset val="128"/>
    </font>
    <font>
      <b/>
      <sz val="9"/>
      <name val="ＭＳ Ｐゴシック"/>
      <family val="3"/>
      <charset val="128"/>
    </font>
    <font>
      <sz val="12"/>
      <name val="宋体"/>
      <charset val="128"/>
    </font>
    <font>
      <sz val="10"/>
      <color rgb="FFFF0000"/>
      <name val="HGPｺﾞｼｯｸM"/>
      <family val="3"/>
      <charset val="128"/>
    </font>
    <font>
      <sz val="10"/>
      <name val="HGPｺﾞｼｯｸM"/>
      <family val="3"/>
      <charset val="128"/>
    </font>
    <font>
      <sz val="6"/>
      <name val="ＭＳ Ｐゴシック"/>
      <family val="3"/>
      <charset val="128"/>
      <scheme val="minor"/>
    </font>
    <font>
      <sz val="10"/>
      <name val="ＭＳ Ｐゴシック"/>
      <family val="3"/>
      <charset val="128"/>
    </font>
    <font>
      <sz val="6"/>
      <name val="ＭＳ Ｐゴシック"/>
      <family val="3"/>
      <charset val="128"/>
    </font>
    <font>
      <sz val="8"/>
      <color theme="1"/>
      <name val="ＭＳ Ｐゴシック"/>
      <family val="3"/>
      <charset val="128"/>
      <scheme val="minor"/>
    </font>
    <font>
      <sz val="10"/>
      <color indexed="8"/>
      <name val="ＭＳ Ｐゴシック"/>
      <family val="3"/>
      <charset val="128"/>
    </font>
    <font>
      <b/>
      <sz val="10"/>
      <color indexed="81"/>
      <name val="ＭＳ Ｐゴシック"/>
      <family val="3"/>
      <charset val="128"/>
    </font>
    <font>
      <sz val="10"/>
      <color theme="0" tint="-0.34998626667073579"/>
      <name val="ＭＳ Ｐゴシック"/>
      <family val="3"/>
      <charset val="128"/>
      <scheme val="minor"/>
    </font>
  </fonts>
  <fills count="12">
    <fill>
      <patternFill patternType="none"/>
    </fill>
    <fill>
      <patternFill patternType="gray125"/>
    </fill>
    <fill>
      <patternFill patternType="solid">
        <fgColor rgb="FFCCFFFF"/>
        <bgColor indexed="64"/>
      </patternFill>
    </fill>
    <fill>
      <patternFill patternType="solid">
        <fgColor rgb="FFC0C0C0"/>
        <bgColor indexed="64"/>
      </patternFill>
    </fill>
    <fill>
      <patternFill patternType="solid">
        <fgColor rgb="FFFFFF00"/>
        <bgColor indexed="64"/>
      </patternFill>
    </fill>
    <fill>
      <patternFill patternType="solid">
        <fgColor rgb="FFFFC000"/>
        <bgColor indexed="64"/>
      </patternFill>
    </fill>
    <fill>
      <patternFill patternType="solid">
        <fgColor rgb="FFCCFFCC"/>
        <bgColor indexed="64"/>
      </patternFill>
    </fill>
    <fill>
      <patternFill patternType="solid">
        <fgColor rgb="FF0000FF"/>
        <bgColor indexed="64"/>
      </patternFill>
    </fill>
    <fill>
      <patternFill patternType="solid">
        <fgColor theme="5"/>
        <bgColor indexed="64"/>
      </patternFill>
    </fill>
    <fill>
      <patternFill patternType="solid">
        <fgColor rgb="FFFFFFCC"/>
        <bgColor indexed="64"/>
      </patternFill>
    </fill>
    <fill>
      <patternFill patternType="solid">
        <fgColor theme="0" tint="-0.14999847407452621"/>
        <bgColor indexed="64"/>
      </patternFill>
    </fill>
    <fill>
      <patternFill patternType="solid">
        <fgColor theme="1" tint="0.34998626667073579"/>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3" fillId="0" borderId="0" applyFont="0" applyFill="0" applyBorder="0" applyAlignment="0" applyProtection="0">
      <alignment vertical="center"/>
    </xf>
    <xf numFmtId="9" fontId="20" fillId="0" borderId="0" applyFont="0" applyFill="0" applyBorder="0" applyAlignment="0" applyProtection="0">
      <alignment vertical="center"/>
    </xf>
    <xf numFmtId="0" fontId="20" fillId="0" borderId="0">
      <alignment vertical="center"/>
    </xf>
  </cellStyleXfs>
  <cellXfs count="221">
    <xf numFmtId="0" fontId="0" fillId="0" borderId="0" xfId="0">
      <alignment vertical="center"/>
    </xf>
    <xf numFmtId="176" fontId="2" fillId="0" borderId="0" xfId="0" applyNumberFormat="1" applyFont="1">
      <alignment vertical="center"/>
    </xf>
    <xf numFmtId="0" fontId="2" fillId="0" borderId="0" xfId="0" applyFont="1">
      <alignment vertical="center"/>
    </xf>
    <xf numFmtId="9" fontId="3" fillId="0" borderId="0" xfId="0" applyNumberFormat="1" applyFont="1">
      <alignment vertical="center"/>
    </xf>
    <xf numFmtId="176" fontId="3" fillId="2" borderId="2" xfId="0" applyNumberFormat="1" applyFont="1" applyFill="1" applyBorder="1">
      <alignment vertical="center"/>
    </xf>
    <xf numFmtId="176" fontId="3" fillId="2" borderId="3" xfId="0" applyNumberFormat="1" applyFont="1" applyFill="1" applyBorder="1">
      <alignment vertical="center"/>
    </xf>
    <xf numFmtId="176" fontId="3" fillId="2" borderId="0" xfId="0" applyNumberFormat="1" applyFont="1" applyFill="1" applyBorder="1">
      <alignment vertical="center"/>
    </xf>
    <xf numFmtId="176" fontId="3" fillId="2" borderId="5" xfId="0" applyNumberFormat="1" applyFont="1" applyFill="1" applyBorder="1">
      <alignment vertical="center"/>
    </xf>
    <xf numFmtId="176" fontId="3" fillId="2" borderId="7" xfId="0" applyNumberFormat="1" applyFont="1" applyFill="1" applyBorder="1">
      <alignment vertical="center"/>
    </xf>
    <xf numFmtId="176" fontId="3" fillId="2" borderId="8" xfId="0" applyNumberFormat="1" applyFont="1" applyFill="1" applyBorder="1">
      <alignment vertical="center"/>
    </xf>
    <xf numFmtId="176" fontId="3" fillId="2" borderId="9" xfId="0" applyNumberFormat="1" applyFont="1" applyFill="1" applyBorder="1">
      <alignment vertical="center"/>
    </xf>
    <xf numFmtId="0" fontId="3" fillId="0" borderId="0" xfId="0" applyFont="1">
      <alignment vertical="center"/>
    </xf>
    <xf numFmtId="0" fontId="3" fillId="0" borderId="0" xfId="0" applyFont="1" applyAlignment="1">
      <alignment vertical="center"/>
    </xf>
    <xf numFmtId="0" fontId="3" fillId="0" borderId="0" xfId="0" quotePrefix="1" applyFont="1">
      <alignment vertical="center"/>
    </xf>
    <xf numFmtId="176" fontId="3" fillId="2" borderId="0" xfId="0" applyNumberFormat="1" applyFont="1" applyFill="1">
      <alignment vertical="center"/>
    </xf>
    <xf numFmtId="0" fontId="2" fillId="0" borderId="0" xfId="0" applyFont="1" applyBorder="1">
      <alignment vertical="center"/>
    </xf>
    <xf numFmtId="176" fontId="3" fillId="0" borderId="0" xfId="0" applyNumberFormat="1" applyFont="1" applyFill="1" applyBorder="1">
      <alignment vertical="center"/>
    </xf>
    <xf numFmtId="9" fontId="3" fillId="0" borderId="0" xfId="0" applyNumberFormat="1" applyFont="1" applyFill="1" applyBorder="1">
      <alignment vertical="center"/>
    </xf>
    <xf numFmtId="0" fontId="2" fillId="0" borderId="0" xfId="0" applyFont="1" applyFill="1" applyBorder="1">
      <alignment vertical="center"/>
    </xf>
    <xf numFmtId="176" fontId="3" fillId="0" borderId="0" xfId="0" applyNumberFormat="1" applyFont="1" applyFill="1" applyBorder="1" applyAlignment="1">
      <alignment vertical="center"/>
    </xf>
    <xf numFmtId="0" fontId="4" fillId="0" borderId="0" xfId="0" applyFont="1" applyFill="1">
      <alignment vertical="center"/>
    </xf>
    <xf numFmtId="0" fontId="5" fillId="0" borderId="0" xfId="0" applyFont="1" applyFill="1">
      <alignment vertical="center"/>
    </xf>
    <xf numFmtId="9" fontId="5" fillId="0" borderId="0" xfId="0" applyNumberFormat="1" applyFont="1" applyFill="1" applyBorder="1">
      <alignment vertical="center"/>
    </xf>
    <xf numFmtId="0" fontId="2" fillId="0" borderId="1" xfId="0" applyFont="1" applyBorder="1">
      <alignment vertical="center"/>
    </xf>
    <xf numFmtId="0" fontId="2" fillId="0" borderId="2" xfId="0" applyFont="1" applyBorder="1">
      <alignment vertical="center"/>
    </xf>
    <xf numFmtId="0" fontId="3" fillId="0" borderId="0" xfId="0" applyFont="1" applyBorder="1" applyAlignment="1">
      <alignment horizontal="center" vertical="center"/>
    </xf>
    <xf numFmtId="0" fontId="2" fillId="0" borderId="4" xfId="0" applyFont="1" applyBorder="1">
      <alignment vertical="center"/>
    </xf>
    <xf numFmtId="0" fontId="2" fillId="0" borderId="5" xfId="0" applyFont="1" applyBorder="1">
      <alignment vertical="center"/>
    </xf>
    <xf numFmtId="0" fontId="3" fillId="0" borderId="4" xfId="0" applyFont="1" applyBorder="1" applyAlignment="1">
      <alignment vertical="center"/>
    </xf>
    <xf numFmtId="0" fontId="3" fillId="0" borderId="5"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vertical="center"/>
    </xf>
    <xf numFmtId="0" fontId="3" fillId="0" borderId="0" xfId="0" applyFont="1" applyBorder="1" applyAlignment="1">
      <alignment vertical="center"/>
    </xf>
    <xf numFmtId="176" fontId="3" fillId="0" borderId="4" xfId="0" applyNumberFormat="1" applyFont="1" applyFill="1" applyBorder="1">
      <alignment vertical="center"/>
    </xf>
    <xf numFmtId="176" fontId="3" fillId="0" borderId="5" xfId="0" applyNumberFormat="1" applyFont="1" applyFill="1" applyBorder="1">
      <alignment vertical="center"/>
    </xf>
    <xf numFmtId="9" fontId="3" fillId="0" borderId="4" xfId="0" applyNumberFormat="1" applyFont="1" applyFill="1" applyBorder="1">
      <alignment vertical="center"/>
    </xf>
    <xf numFmtId="9" fontId="3" fillId="0" borderId="5" xfId="0" applyNumberFormat="1" applyFont="1" applyFill="1" applyBorder="1">
      <alignment vertical="center"/>
    </xf>
    <xf numFmtId="0" fontId="5" fillId="0" borderId="4" xfId="0" applyFont="1" applyFill="1" applyBorder="1">
      <alignment vertical="center"/>
    </xf>
    <xf numFmtId="0" fontId="5" fillId="0" borderId="0" xfId="0" applyFont="1" applyFill="1" applyBorder="1">
      <alignment vertical="center"/>
    </xf>
    <xf numFmtId="0" fontId="5" fillId="0" borderId="5"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4" fillId="0" borderId="5" xfId="0" applyFont="1" applyFill="1" applyBorder="1">
      <alignment vertical="center"/>
    </xf>
    <xf numFmtId="9" fontId="5" fillId="0" borderId="4" xfId="0" applyNumberFormat="1" applyFont="1" applyFill="1" applyBorder="1">
      <alignment vertical="center"/>
    </xf>
    <xf numFmtId="9" fontId="5" fillId="0" borderId="5" xfId="0" applyNumberFormat="1" applyFont="1" applyFill="1" applyBorder="1">
      <alignment vertical="center"/>
    </xf>
    <xf numFmtId="176" fontId="3" fillId="0" borderId="2" xfId="0" applyNumberFormat="1" applyFont="1" applyFill="1" applyBorder="1">
      <alignment vertical="center"/>
    </xf>
    <xf numFmtId="9" fontId="3" fillId="0" borderId="2" xfId="0" applyNumberFormat="1" applyFont="1" applyFill="1" applyBorder="1">
      <alignment vertical="center"/>
    </xf>
    <xf numFmtId="176" fontId="3" fillId="0" borderId="2" xfId="0" applyNumberFormat="1" applyFont="1" applyFill="1" applyBorder="1" applyAlignment="1">
      <alignment vertical="center"/>
    </xf>
    <xf numFmtId="176" fontId="3" fillId="0" borderId="1" xfId="0" applyNumberFormat="1" applyFont="1" applyFill="1" applyBorder="1">
      <alignment vertical="center"/>
    </xf>
    <xf numFmtId="176" fontId="3" fillId="0" borderId="3" xfId="0" applyNumberFormat="1" applyFont="1" applyFill="1" applyBorder="1">
      <alignment vertical="center"/>
    </xf>
    <xf numFmtId="0" fontId="2" fillId="0" borderId="6" xfId="0" applyFont="1" applyBorder="1">
      <alignment vertical="center"/>
    </xf>
    <xf numFmtId="0" fontId="2" fillId="0" borderId="7" xfId="0" applyFont="1" applyBorder="1">
      <alignment vertical="center"/>
    </xf>
    <xf numFmtId="176" fontId="3" fillId="0" borderId="7" xfId="0" applyNumberFormat="1" applyFont="1" applyFill="1" applyBorder="1">
      <alignment vertical="center"/>
    </xf>
    <xf numFmtId="9" fontId="3" fillId="0" borderId="7" xfId="0" applyNumberFormat="1" applyFont="1" applyFill="1" applyBorder="1">
      <alignment vertical="center"/>
    </xf>
    <xf numFmtId="176" fontId="3" fillId="0" borderId="7" xfId="0" applyNumberFormat="1" applyFont="1" applyFill="1" applyBorder="1" applyAlignment="1">
      <alignment vertical="center"/>
    </xf>
    <xf numFmtId="176" fontId="3" fillId="0" borderId="6" xfId="0" applyNumberFormat="1" applyFont="1" applyFill="1" applyBorder="1">
      <alignment vertical="center"/>
    </xf>
    <xf numFmtId="176" fontId="3" fillId="0" borderId="8" xfId="0" applyNumberFormat="1" applyFont="1" applyFill="1" applyBorder="1">
      <alignment vertical="center"/>
    </xf>
    <xf numFmtId="176" fontId="3" fillId="2" borderId="1" xfId="0" applyNumberFormat="1" applyFont="1" applyFill="1" applyBorder="1">
      <alignment vertical="center"/>
    </xf>
    <xf numFmtId="176" fontId="3" fillId="2" borderId="4" xfId="0" applyNumberFormat="1" applyFont="1" applyFill="1" applyBorder="1">
      <alignment vertical="center"/>
    </xf>
    <xf numFmtId="176" fontId="3" fillId="2" borderId="6" xfId="0" applyNumberFormat="1" applyFont="1" applyFill="1" applyBorder="1">
      <alignment vertical="center"/>
    </xf>
    <xf numFmtId="0" fontId="3" fillId="2" borderId="0" xfId="0" applyFont="1" applyFill="1">
      <alignment vertical="center"/>
    </xf>
    <xf numFmtId="0" fontId="6" fillId="6" borderId="0" xfId="0" applyFont="1" applyFill="1">
      <alignment vertical="center"/>
    </xf>
    <xf numFmtId="0" fontId="2" fillId="6" borderId="0" xfId="0" applyFont="1" applyFill="1">
      <alignment vertical="center"/>
    </xf>
    <xf numFmtId="0" fontId="2" fillId="0" borderId="0" xfId="0" applyFont="1" applyAlignment="1">
      <alignment horizontal="right" vertical="center"/>
    </xf>
    <xf numFmtId="0" fontId="9" fillId="3" borderId="11" xfId="0" applyFont="1" applyFill="1" applyBorder="1" applyAlignment="1">
      <alignment horizontal="center" vertical="center"/>
    </xf>
    <xf numFmtId="0" fontId="9" fillId="3" borderId="10"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0" xfId="0" applyFont="1" applyFill="1" applyBorder="1" applyAlignment="1">
      <alignment horizontal="center" vertical="center"/>
    </xf>
    <xf numFmtId="0" fontId="9" fillId="3" borderId="5" xfId="0" applyFont="1" applyFill="1" applyBorder="1" applyAlignment="1">
      <alignment horizontal="center" vertical="center"/>
    </xf>
    <xf numFmtId="0" fontId="10" fillId="5" borderId="4" xfId="0" applyFont="1" applyFill="1" applyBorder="1" applyAlignment="1">
      <alignment horizontal="center" vertical="center"/>
    </xf>
    <xf numFmtId="0" fontId="10" fillId="5" borderId="0" xfId="0" applyFont="1" applyFill="1" applyBorder="1" applyAlignment="1">
      <alignment horizontal="center" vertical="center"/>
    </xf>
    <xf numFmtId="0" fontId="10" fillId="5" borderId="5"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6" xfId="0" applyFont="1" applyFill="1" applyBorder="1" applyAlignment="1">
      <alignment horizontal="center" vertical="center"/>
    </xf>
    <xf numFmtId="0" fontId="10" fillId="3" borderId="7" xfId="0" applyFont="1" applyFill="1" applyBorder="1" applyAlignment="1">
      <alignment horizontal="center" vertical="center"/>
    </xf>
    <xf numFmtId="0" fontId="10" fillId="3" borderId="8" xfId="0" applyFont="1" applyFill="1" applyBorder="1" applyAlignment="1">
      <alignment horizontal="center" vertical="center"/>
    </xf>
    <xf numFmtId="0" fontId="9" fillId="3" borderId="9" xfId="0" applyFont="1" applyFill="1" applyBorder="1" applyAlignment="1">
      <alignment horizontal="center" vertical="center" shrinkToFit="1"/>
    </xf>
    <xf numFmtId="0" fontId="9" fillId="3" borderId="2" xfId="0" applyFont="1" applyFill="1" applyBorder="1" applyAlignment="1">
      <alignment horizontal="center" vertical="center" shrinkToFit="1"/>
    </xf>
    <xf numFmtId="176" fontId="3" fillId="2" borderId="11" xfId="0" applyNumberFormat="1" applyFont="1" applyFill="1" applyBorder="1">
      <alignment vertical="center"/>
    </xf>
    <xf numFmtId="0" fontId="2" fillId="0" borderId="0" xfId="0" applyNumberFormat="1" applyFont="1">
      <alignment vertical="center"/>
    </xf>
    <xf numFmtId="0" fontId="2" fillId="0" borderId="0" xfId="0" applyNumberFormat="1" applyFont="1" applyAlignment="1">
      <alignment horizontal="right" vertical="center"/>
    </xf>
    <xf numFmtId="178" fontId="2" fillId="0" borderId="0" xfId="0" applyNumberFormat="1" applyFont="1">
      <alignment vertical="center"/>
    </xf>
    <xf numFmtId="176" fontId="5" fillId="0" borderId="0" xfId="0" applyNumberFormat="1" applyFont="1" applyFill="1">
      <alignment vertical="center"/>
    </xf>
    <xf numFmtId="0" fontId="7" fillId="0" borderId="0" xfId="0" applyFont="1" applyAlignment="1">
      <alignment horizontal="right"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176" fontId="11" fillId="6" borderId="12" xfId="0" applyNumberFormat="1" applyFont="1" applyFill="1" applyBorder="1">
      <alignment vertical="center"/>
    </xf>
    <xf numFmtId="176" fontId="12" fillId="7" borderId="11" xfId="0" applyNumberFormat="1" applyFont="1" applyFill="1" applyBorder="1">
      <alignment vertical="center"/>
    </xf>
    <xf numFmtId="176" fontId="12" fillId="8" borderId="0" xfId="0" applyNumberFormat="1" applyFont="1" applyFill="1">
      <alignment vertical="center"/>
    </xf>
    <xf numFmtId="176" fontId="12" fillId="8" borderId="7" xfId="0" applyNumberFormat="1" applyFont="1" applyFill="1" applyBorder="1">
      <alignment vertical="center"/>
    </xf>
    <xf numFmtId="176" fontId="5" fillId="3" borderId="12" xfId="0" applyNumberFormat="1" applyFont="1" applyFill="1" applyBorder="1">
      <alignment vertical="center"/>
    </xf>
    <xf numFmtId="176" fontId="5" fillId="3" borderId="13" xfId="0" applyNumberFormat="1" applyFont="1" applyFill="1" applyBorder="1">
      <alignment vertical="center"/>
    </xf>
    <xf numFmtId="176" fontId="5" fillId="3" borderId="14" xfId="0" applyNumberFormat="1" applyFont="1" applyFill="1" applyBorder="1">
      <alignment vertical="center"/>
    </xf>
    <xf numFmtId="0" fontId="2" fillId="0" borderId="0" xfId="0" applyFont="1" applyAlignment="1">
      <alignment vertical="center"/>
    </xf>
    <xf numFmtId="0" fontId="0" fillId="0" borderId="0" xfId="0" applyAlignment="1">
      <alignment vertical="center"/>
    </xf>
    <xf numFmtId="0" fontId="14" fillId="0" borderId="0" xfId="0" applyFont="1">
      <alignment vertical="center"/>
    </xf>
    <xf numFmtId="0" fontId="15" fillId="0" borderId="0" xfId="0" applyFont="1" applyAlignment="1">
      <alignment horizontal="right" vertical="center"/>
    </xf>
    <xf numFmtId="179" fontId="15" fillId="3" borderId="8" xfId="0" applyNumberFormat="1" applyFont="1" applyFill="1" applyBorder="1" applyAlignment="1">
      <alignment horizontal="right" vertical="center"/>
    </xf>
    <xf numFmtId="179" fontId="15" fillId="0" borderId="11" xfId="0" applyNumberFormat="1" applyFont="1" applyFill="1" applyBorder="1" applyAlignment="1">
      <alignment vertical="center"/>
    </xf>
    <xf numFmtId="180" fontId="17" fillId="0" borderId="11" xfId="0" applyNumberFormat="1" applyFont="1" applyFill="1" applyBorder="1" applyAlignment="1">
      <alignment horizontal="center" vertical="center"/>
    </xf>
    <xf numFmtId="0" fontId="17" fillId="0" borderId="11" xfId="0" applyFont="1" applyBorder="1" applyAlignment="1">
      <alignment vertical="center"/>
    </xf>
    <xf numFmtId="0" fontId="17" fillId="5" borderId="5" xfId="0" applyFont="1" applyFill="1" applyBorder="1" applyAlignment="1">
      <alignment horizontal="center" vertical="center"/>
    </xf>
    <xf numFmtId="0" fontId="17" fillId="5" borderId="0" xfId="0" applyFont="1" applyFill="1" applyBorder="1" applyAlignment="1">
      <alignment horizontal="center" vertical="center"/>
    </xf>
    <xf numFmtId="0" fontId="17" fillId="5" borderId="4" xfId="0" applyFont="1" applyFill="1" applyBorder="1" applyAlignment="1">
      <alignment horizontal="center" vertical="center"/>
    </xf>
    <xf numFmtId="0" fontId="17" fillId="3" borderId="8" xfId="0" applyFont="1" applyFill="1" applyBorder="1" applyAlignment="1">
      <alignment horizontal="center" vertical="center"/>
    </xf>
    <xf numFmtId="0" fontId="17" fillId="3" borderId="7" xfId="0" applyFont="1" applyFill="1" applyBorder="1" applyAlignment="1">
      <alignment horizontal="center" vertical="center"/>
    </xf>
    <xf numFmtId="0" fontId="15" fillId="3" borderId="10" xfId="0" applyFont="1" applyFill="1" applyBorder="1" applyAlignment="1">
      <alignment horizontal="center" vertical="center"/>
    </xf>
    <xf numFmtId="0" fontId="15" fillId="3" borderId="7" xfId="0" applyFont="1" applyFill="1" applyBorder="1" applyAlignment="1">
      <alignment horizontal="center" vertical="center"/>
    </xf>
    <xf numFmtId="0" fontId="15" fillId="3" borderId="6" xfId="0" applyFont="1" applyFill="1" applyBorder="1" applyAlignment="1">
      <alignment horizontal="center" vertical="center"/>
    </xf>
    <xf numFmtId="0" fontId="15" fillId="3" borderId="11" xfId="0" applyFont="1" applyFill="1" applyBorder="1" applyAlignment="1">
      <alignment horizontal="center" vertical="center"/>
    </xf>
    <xf numFmtId="0" fontId="15" fillId="3" borderId="13" xfId="0" applyFont="1" applyFill="1" applyBorder="1" applyAlignment="1">
      <alignment horizontal="center" vertical="center"/>
    </xf>
    <xf numFmtId="0" fontId="15" fillId="3" borderId="9" xfId="0" applyFont="1" applyFill="1" applyBorder="1" applyAlignment="1">
      <alignment horizontal="center" vertical="center" shrinkToFit="1"/>
    </xf>
    <xf numFmtId="0" fontId="15" fillId="3" borderId="2" xfId="0" applyFont="1" applyFill="1" applyBorder="1" applyAlignment="1">
      <alignment horizontal="center" vertical="center" shrinkToFit="1"/>
    </xf>
    <xf numFmtId="0" fontId="15" fillId="3" borderId="12" xfId="0" applyFont="1" applyFill="1" applyBorder="1" applyAlignment="1">
      <alignment horizontal="center" vertical="center" shrinkToFit="1"/>
    </xf>
    <xf numFmtId="0" fontId="15" fillId="0" borderId="0" xfId="0" applyFont="1" applyAlignment="1">
      <alignment vertical="center"/>
    </xf>
    <xf numFmtId="0" fontId="15" fillId="0" borderId="12" xfId="0" applyFont="1" applyFill="1" applyBorder="1" applyAlignment="1">
      <alignment horizontal="center" vertical="center"/>
    </xf>
    <xf numFmtId="181" fontId="15" fillId="0" borderId="0" xfId="0" applyNumberFormat="1" applyFont="1" applyAlignment="1">
      <alignment vertical="center"/>
    </xf>
    <xf numFmtId="0" fontId="17" fillId="3" borderId="13" xfId="0" applyFont="1" applyFill="1" applyBorder="1" applyAlignment="1">
      <alignment horizontal="center" vertical="center"/>
    </xf>
    <xf numFmtId="0" fontId="17" fillId="3" borderId="14" xfId="0" applyFont="1" applyFill="1" applyBorder="1" applyAlignment="1">
      <alignment horizontal="center" vertical="center"/>
    </xf>
    <xf numFmtId="0" fontId="17" fillId="5" borderId="1"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17" fillId="3" borderId="12" xfId="0" applyFont="1" applyFill="1" applyBorder="1" applyAlignment="1">
      <alignment vertical="center"/>
    </xf>
    <xf numFmtId="0" fontId="17" fillId="3" borderId="13" xfId="0" applyFont="1" applyFill="1" applyBorder="1" applyAlignment="1">
      <alignment vertical="center"/>
    </xf>
    <xf numFmtId="0" fontId="17" fillId="3" borderId="14" xfId="0" applyFont="1" applyFill="1" applyBorder="1" applyAlignment="1">
      <alignment vertical="center"/>
    </xf>
    <xf numFmtId="177" fontId="17" fillId="5" borderId="12" xfId="0" applyNumberFormat="1" applyFont="1" applyFill="1" applyBorder="1" applyAlignment="1">
      <alignment vertical="center"/>
    </xf>
    <xf numFmtId="177" fontId="17" fillId="5" borderId="13" xfId="0" applyNumberFormat="1" applyFont="1" applyFill="1" applyBorder="1" applyAlignment="1">
      <alignment vertical="center"/>
    </xf>
    <xf numFmtId="177" fontId="17" fillId="5" borderId="14" xfId="0" applyNumberFormat="1" applyFont="1" applyFill="1" applyBorder="1" applyAlignment="1">
      <alignment vertical="center"/>
    </xf>
    <xf numFmtId="0" fontId="15" fillId="0" borderId="0" xfId="0" applyFont="1" applyBorder="1" applyAlignment="1">
      <alignment vertical="center"/>
    </xf>
    <xf numFmtId="181" fontId="15" fillId="0" borderId="0" xfId="0" applyNumberFormat="1" applyFont="1" applyBorder="1" applyAlignment="1">
      <alignment vertical="center"/>
    </xf>
    <xf numFmtId="0" fontId="17" fillId="3" borderId="1" xfId="0" applyFont="1" applyFill="1" applyBorder="1" applyAlignment="1">
      <alignment vertical="center"/>
    </xf>
    <xf numFmtId="0" fontId="17" fillId="3" borderId="3" xfId="0" applyFont="1" applyFill="1" applyBorder="1" applyAlignment="1">
      <alignment vertical="center"/>
    </xf>
    <xf numFmtId="0" fontId="17" fillId="3" borderId="9" xfId="0" applyFont="1" applyFill="1" applyBorder="1" applyAlignment="1">
      <alignment horizontal="center" vertical="center"/>
    </xf>
    <xf numFmtId="0" fontId="15" fillId="3" borderId="0" xfId="0" applyFont="1" applyFill="1" applyAlignment="1">
      <alignment horizontal="center" vertical="center"/>
    </xf>
    <xf numFmtId="0" fontId="16" fillId="0" borderId="0" xfId="0" applyFont="1" applyAlignment="1">
      <alignment vertical="center"/>
    </xf>
    <xf numFmtId="0" fontId="17" fillId="0" borderId="0" xfId="0" applyFont="1" applyFill="1" applyAlignment="1">
      <alignment vertical="center"/>
    </xf>
    <xf numFmtId="0" fontId="15" fillId="3" borderId="6" xfId="0" applyFont="1" applyFill="1" applyBorder="1" applyAlignment="1">
      <alignment vertical="center"/>
    </xf>
    <xf numFmtId="0" fontId="15" fillId="3" borderId="8" xfId="0" applyFont="1" applyFill="1" applyBorder="1" applyAlignment="1">
      <alignment vertical="center"/>
    </xf>
    <xf numFmtId="0" fontId="17" fillId="0" borderId="12" xfId="0" applyFont="1" applyBorder="1" applyAlignment="1">
      <alignment vertical="center"/>
    </xf>
    <xf numFmtId="0" fontId="17" fillId="0" borderId="14" xfId="0" applyFont="1" applyBorder="1" applyAlignment="1">
      <alignment vertical="center"/>
    </xf>
    <xf numFmtId="179" fontId="15" fillId="2" borderId="11" xfId="0" applyNumberFormat="1" applyFont="1" applyFill="1" applyBorder="1" applyAlignment="1">
      <alignment vertical="center"/>
    </xf>
    <xf numFmtId="9" fontId="15" fillId="0" borderId="11" xfId="1" applyFont="1" applyFill="1" applyBorder="1" applyAlignment="1">
      <alignment vertical="center"/>
    </xf>
    <xf numFmtId="179" fontId="15" fillId="9" borderId="11" xfId="0" applyNumberFormat="1" applyFont="1" applyFill="1" applyBorder="1" applyAlignment="1">
      <alignment vertical="center"/>
    </xf>
    <xf numFmtId="0" fontId="17" fillId="0" borderId="1" xfId="0" applyFont="1" applyBorder="1" applyAlignment="1">
      <alignment vertical="center"/>
    </xf>
    <xf numFmtId="0" fontId="17" fillId="0" borderId="3" xfId="0" applyFont="1" applyBorder="1" applyAlignment="1">
      <alignment vertical="center"/>
    </xf>
    <xf numFmtId="179" fontId="15" fillId="0" borderId="0" xfId="0" applyNumberFormat="1" applyFont="1" applyAlignment="1">
      <alignment vertical="center"/>
    </xf>
    <xf numFmtId="179" fontId="17" fillId="0" borderId="4" xfId="0" applyNumberFormat="1" applyFont="1" applyFill="1" applyBorder="1" applyAlignment="1">
      <alignment vertical="center"/>
    </xf>
    <xf numFmtId="179" fontId="17" fillId="0" borderId="0" xfId="0" applyNumberFormat="1" applyFont="1" applyFill="1" applyBorder="1" applyAlignment="1">
      <alignment vertical="center"/>
    </xf>
    <xf numFmtId="179" fontId="17" fillId="0" borderId="5" xfId="0" applyNumberFormat="1" applyFont="1" applyFill="1" applyBorder="1" applyAlignment="1">
      <alignment vertical="center"/>
    </xf>
    <xf numFmtId="179" fontId="15" fillId="2" borderId="2" xfId="0" applyNumberFormat="1" applyFont="1" applyFill="1" applyBorder="1" applyAlignment="1">
      <alignment vertical="center"/>
    </xf>
    <xf numFmtId="179" fontId="15" fillId="2" borderId="1" xfId="0" applyNumberFormat="1" applyFont="1" applyFill="1" applyBorder="1" applyAlignment="1">
      <alignment vertical="center"/>
    </xf>
    <xf numFmtId="179" fontId="17" fillId="3" borderId="6" xfId="0" applyNumberFormat="1" applyFont="1" applyFill="1" applyBorder="1" applyAlignment="1">
      <alignment vertical="center"/>
    </xf>
    <xf numFmtId="179" fontId="17" fillId="3" borderId="7" xfId="0" applyNumberFormat="1" applyFont="1" applyFill="1" applyBorder="1" applyAlignment="1">
      <alignment vertical="center"/>
    </xf>
    <xf numFmtId="176" fontId="17" fillId="0" borderId="0" xfId="0" applyNumberFormat="1" applyFont="1" applyFill="1" applyAlignment="1">
      <alignment vertical="center"/>
    </xf>
    <xf numFmtId="0" fontId="14" fillId="0" borderId="0" xfId="0" applyFont="1" applyAlignment="1">
      <alignment vertical="center"/>
    </xf>
    <xf numFmtId="0" fontId="17" fillId="2" borderId="1" xfId="0" applyFont="1" applyFill="1" applyBorder="1" applyAlignment="1">
      <alignment vertical="center"/>
    </xf>
    <xf numFmtId="0" fontId="17" fillId="2" borderId="3" xfId="0" applyFont="1" applyFill="1" applyBorder="1" applyAlignment="1">
      <alignment vertical="center"/>
    </xf>
    <xf numFmtId="0" fontId="17" fillId="2" borderId="9" xfId="0" applyFont="1" applyFill="1" applyBorder="1" applyAlignment="1">
      <alignment horizontal="center" vertical="center"/>
    </xf>
    <xf numFmtId="0" fontId="17" fillId="2" borderId="3" xfId="0" applyFont="1" applyFill="1" applyBorder="1" applyAlignment="1">
      <alignment horizontal="center" vertical="center"/>
    </xf>
    <xf numFmtId="0" fontId="15" fillId="2" borderId="12" xfId="0" applyFont="1" applyFill="1" applyBorder="1" applyAlignment="1">
      <alignment horizontal="center" vertical="center" shrinkToFit="1"/>
    </xf>
    <xf numFmtId="0" fontId="15" fillId="2" borderId="9" xfId="0" applyFont="1" applyFill="1" applyBorder="1" applyAlignment="1">
      <alignment horizontal="center" vertical="center" shrinkToFit="1"/>
    </xf>
    <xf numFmtId="0" fontId="15" fillId="2" borderId="2" xfId="0" applyFont="1" applyFill="1" applyBorder="1" applyAlignment="1">
      <alignment horizontal="center" vertical="center" shrinkToFit="1"/>
    </xf>
    <xf numFmtId="0" fontId="15" fillId="2" borderId="6" xfId="0" applyFont="1" applyFill="1" applyBorder="1" applyAlignment="1">
      <alignment vertical="center"/>
    </xf>
    <xf numFmtId="0" fontId="15" fillId="2" borderId="8" xfId="0" applyFont="1" applyFill="1" applyBorder="1" applyAlignment="1">
      <alignment vertical="center"/>
    </xf>
    <xf numFmtId="0" fontId="15" fillId="2" borderId="10" xfId="0" applyFont="1" applyFill="1" applyBorder="1" applyAlignment="1">
      <alignment horizontal="center" vertical="center"/>
    </xf>
    <xf numFmtId="0" fontId="15" fillId="2" borderId="0" xfId="0" applyFont="1" applyFill="1" applyAlignment="1">
      <alignment horizontal="center" vertical="center"/>
    </xf>
    <xf numFmtId="0" fontId="15" fillId="2" borderId="13" xfId="0" applyFont="1" applyFill="1" applyBorder="1" applyAlignment="1">
      <alignment horizontal="center" vertical="center"/>
    </xf>
    <xf numFmtId="0" fontId="21" fillId="0" borderId="0" xfId="0" applyFont="1" applyAlignment="1">
      <alignment vertical="center"/>
    </xf>
    <xf numFmtId="0" fontId="22" fillId="0" borderId="0" xfId="0" applyFont="1" applyAlignment="1">
      <alignment vertical="center"/>
    </xf>
    <xf numFmtId="0" fontId="17" fillId="3" borderId="2" xfId="0" applyFont="1" applyFill="1" applyBorder="1" applyAlignment="1">
      <alignment horizontal="center" vertical="center"/>
    </xf>
    <xf numFmtId="0" fontId="21" fillId="0" borderId="0" xfId="0" applyFont="1">
      <alignment vertical="center"/>
    </xf>
    <xf numFmtId="0" fontId="17" fillId="4" borderId="1" xfId="0" applyFont="1" applyFill="1" applyBorder="1" applyAlignment="1">
      <alignment horizontal="center" vertical="center"/>
    </xf>
    <xf numFmtId="0" fontId="17" fillId="2" borderId="2" xfId="0" applyFont="1" applyFill="1" applyBorder="1" applyAlignment="1">
      <alignment vertical="center"/>
    </xf>
    <xf numFmtId="0" fontId="15" fillId="2" borderId="7" xfId="0" applyFont="1" applyFill="1" applyBorder="1" applyAlignment="1">
      <alignment vertical="center"/>
    </xf>
    <xf numFmtId="0" fontId="17" fillId="0" borderId="13" xfId="0" applyFont="1" applyBorder="1" applyAlignment="1">
      <alignment vertical="center"/>
    </xf>
    <xf numFmtId="0" fontId="17" fillId="0" borderId="2" xfId="0" applyFont="1" applyBorder="1" applyAlignment="1">
      <alignment vertical="center"/>
    </xf>
    <xf numFmtId="0" fontId="15" fillId="2" borderId="11" xfId="0" applyFont="1" applyFill="1" applyBorder="1" applyAlignment="1">
      <alignment horizontal="center" vertical="center"/>
    </xf>
    <xf numFmtId="0" fontId="17" fillId="3" borderId="2" xfId="0" applyFont="1" applyFill="1" applyBorder="1" applyAlignment="1">
      <alignment vertical="center"/>
    </xf>
    <xf numFmtId="0" fontId="15" fillId="3" borderId="7" xfId="0" applyFont="1" applyFill="1" applyBorder="1" applyAlignment="1">
      <alignment vertical="center"/>
    </xf>
    <xf numFmtId="0" fontId="15" fillId="3" borderId="11" xfId="0" applyFont="1" applyFill="1" applyBorder="1" applyAlignment="1">
      <alignment horizontal="center" vertical="center" wrapText="1" shrinkToFit="1"/>
    </xf>
    <xf numFmtId="0" fontId="15" fillId="4" borderId="6" xfId="0" applyFont="1" applyFill="1" applyBorder="1" applyAlignment="1">
      <alignment horizontal="center" vertical="center"/>
    </xf>
    <xf numFmtId="0" fontId="3" fillId="10" borderId="11" xfId="0" applyFont="1" applyFill="1" applyBorder="1" applyAlignment="1">
      <alignment horizontal="center" vertical="center"/>
    </xf>
    <xf numFmtId="0" fontId="24" fillId="10" borderId="11" xfId="0" applyFont="1" applyFill="1" applyBorder="1" applyAlignment="1">
      <alignment vertical="center"/>
    </xf>
    <xf numFmtId="182" fontId="3" fillId="0" borderId="14" xfId="0" applyNumberFormat="1" applyFont="1" applyBorder="1">
      <alignment vertical="center"/>
    </xf>
    <xf numFmtId="0" fontId="26" fillId="10" borderId="11" xfId="0" applyFont="1" applyFill="1" applyBorder="1" applyAlignment="1">
      <alignment horizontal="center" vertical="center"/>
    </xf>
    <xf numFmtId="182" fontId="3" fillId="0" borderId="11" xfId="0" applyNumberFormat="1" applyFont="1" applyBorder="1">
      <alignment vertical="center"/>
    </xf>
    <xf numFmtId="0" fontId="27" fillId="10" borderId="11" xfId="0" applyFont="1" applyFill="1" applyBorder="1" applyAlignment="1">
      <alignment vertical="center"/>
    </xf>
    <xf numFmtId="0" fontId="19" fillId="3" borderId="0" xfId="0" applyFont="1" applyFill="1" applyAlignment="1">
      <alignment vertical="center"/>
    </xf>
    <xf numFmtId="179" fontId="15" fillId="2" borderId="0" xfId="0" applyNumberFormat="1" applyFont="1" applyFill="1" applyAlignment="1">
      <alignment vertical="center" shrinkToFit="1"/>
    </xf>
    <xf numFmtId="0" fontId="29" fillId="11" borderId="0" xfId="0" quotePrefix="1" applyFont="1" applyFill="1" applyAlignment="1">
      <alignment horizontal="center" vertical="center"/>
    </xf>
    <xf numFmtId="0" fontId="29" fillId="11" borderId="11" xfId="0" applyFont="1" applyFill="1" applyBorder="1" applyAlignment="1">
      <alignment horizontal="center" vertical="center"/>
    </xf>
    <xf numFmtId="182" fontId="29" fillId="11" borderId="14" xfId="0" applyNumberFormat="1" applyFont="1" applyFill="1" applyBorder="1">
      <alignment vertical="center"/>
    </xf>
    <xf numFmtId="182" fontId="29" fillId="11" borderId="11" xfId="0" applyNumberFormat="1" applyFont="1" applyFill="1" applyBorder="1">
      <alignment vertical="center"/>
    </xf>
    <xf numFmtId="0" fontId="27" fillId="10" borderId="0" xfId="0" applyFont="1" applyFill="1" applyBorder="1" applyAlignment="1">
      <alignment vertical="center"/>
    </xf>
    <xf numFmtId="0" fontId="10" fillId="3" borderId="13" xfId="0" applyFont="1" applyFill="1" applyBorder="1" applyAlignment="1">
      <alignment horizontal="center" vertical="center"/>
    </xf>
    <xf numFmtId="0" fontId="10" fillId="3" borderId="14"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14" xfId="0" applyFont="1" applyFill="1" applyBorder="1" applyAlignment="1">
      <alignment horizontal="center" vertical="center"/>
    </xf>
    <xf numFmtId="0" fontId="10" fillId="5" borderId="1"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3" xfId="0" applyFont="1" applyFill="1" applyBorder="1" applyAlignment="1">
      <alignment horizontal="center" vertical="center"/>
    </xf>
    <xf numFmtId="177" fontId="10" fillId="5" borderId="12" xfId="0" applyNumberFormat="1" applyFont="1" applyFill="1" applyBorder="1" applyAlignment="1">
      <alignment horizontal="center" vertical="center"/>
    </xf>
    <xf numFmtId="177" fontId="10" fillId="5" borderId="13" xfId="0" applyNumberFormat="1" applyFont="1" applyFill="1" applyBorder="1" applyAlignment="1">
      <alignment horizontal="center" vertical="center"/>
    </xf>
    <xf numFmtId="177" fontId="10" fillId="5" borderId="14" xfId="0" applyNumberFormat="1" applyFont="1" applyFill="1" applyBorder="1" applyAlignment="1">
      <alignment horizontal="center" vertical="center"/>
    </xf>
    <xf numFmtId="0" fontId="8" fillId="3" borderId="0" xfId="0" applyFont="1" applyFill="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77" fontId="10" fillId="3" borderId="12" xfId="0" applyNumberFormat="1" applyFont="1" applyFill="1" applyBorder="1" applyAlignment="1">
      <alignment horizontal="center" vertical="center"/>
    </xf>
    <xf numFmtId="177" fontId="10" fillId="3" borderId="13" xfId="0" applyNumberFormat="1" applyFont="1" applyFill="1" applyBorder="1" applyAlignment="1">
      <alignment horizontal="center" vertical="center"/>
    </xf>
    <xf numFmtId="177" fontId="10" fillId="3" borderId="14" xfId="0" applyNumberFormat="1" applyFont="1" applyFill="1" applyBorder="1" applyAlignment="1">
      <alignment horizontal="center" vertical="center"/>
    </xf>
    <xf numFmtId="0" fontId="17" fillId="3" borderId="1" xfId="0" applyFont="1" applyFill="1" applyBorder="1" applyAlignment="1">
      <alignment horizontal="center" vertical="center"/>
    </xf>
    <xf numFmtId="0" fontId="17" fillId="3" borderId="3" xfId="0" applyFont="1" applyFill="1" applyBorder="1" applyAlignment="1">
      <alignment horizontal="center" vertical="center"/>
    </xf>
    <xf numFmtId="0" fontId="19" fillId="3" borderId="0" xfId="0" applyFont="1" applyFill="1" applyAlignment="1">
      <alignment horizontal="center" vertical="center"/>
    </xf>
    <xf numFmtId="177" fontId="17" fillId="3" borderId="12" xfId="0" applyNumberFormat="1" applyFont="1" applyFill="1" applyBorder="1" applyAlignment="1">
      <alignment horizontal="center" vertical="center"/>
    </xf>
    <xf numFmtId="177" fontId="17" fillId="3" borderId="13" xfId="0" applyNumberFormat="1" applyFont="1" applyFill="1" applyBorder="1" applyAlignment="1">
      <alignment horizontal="center" vertical="center"/>
    </xf>
    <xf numFmtId="177" fontId="17" fillId="3" borderId="14" xfId="0" applyNumberFormat="1" applyFont="1" applyFill="1" applyBorder="1" applyAlignment="1">
      <alignment horizontal="center" vertical="center"/>
    </xf>
    <xf numFmtId="56" fontId="15" fillId="2" borderId="12" xfId="0" quotePrefix="1" applyNumberFormat="1" applyFont="1" applyFill="1" applyBorder="1" applyAlignment="1">
      <alignment horizontal="center" vertical="center"/>
    </xf>
    <xf numFmtId="56" fontId="15" fillId="2" borderId="13" xfId="0" quotePrefix="1" applyNumberFormat="1" applyFont="1" applyFill="1" applyBorder="1" applyAlignment="1">
      <alignment horizontal="center" vertical="center"/>
    </xf>
    <xf numFmtId="56" fontId="15" fillId="2" borderId="14" xfId="0" quotePrefix="1" applyNumberFormat="1" applyFont="1" applyFill="1" applyBorder="1" applyAlignment="1">
      <alignment horizontal="center" vertical="center"/>
    </xf>
  </cellXfs>
  <cellStyles count="4">
    <cellStyle name="パーセント" xfId="1" builtinId="5"/>
    <cellStyle name="パーセント 2" xfId="2"/>
    <cellStyle name="標準" xfId="0" builtinId="0"/>
    <cellStyle name="標準 2" xfId="3"/>
  </cellStyles>
  <dxfs count="2">
    <dxf>
      <font>
        <b/>
        <i val="0"/>
        <color rgb="FFFFC000"/>
      </font>
    </dxf>
    <dxf>
      <font>
        <b/>
        <i val="0"/>
        <color rgb="FFFF0000"/>
      </font>
    </dxf>
  </dxfs>
  <tableStyles count="0" defaultTableStyle="TableStyleMedium2" defaultPivotStyle="PivotStyleLight16"/>
  <colors>
    <mruColors>
      <color rgb="FF0000FF"/>
      <color rgb="FFFFFFCC"/>
      <color rgb="FFCCFFFF"/>
      <color rgb="FFC0C0C0"/>
      <color rgb="FFCC3300"/>
      <color rgb="FFFFFF00"/>
      <color rgb="FFFF99CC"/>
      <color rgb="FFCCFFCC"/>
      <color rgb="FF339933"/>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78987655060228"/>
          <c:y val="6.2356942952819606E-2"/>
          <c:w val="0.78934633455964021"/>
          <c:h val="0.8475926798371316"/>
        </c:manualLayout>
      </c:layout>
      <c:lineChart>
        <c:grouping val="standard"/>
        <c:varyColors val="0"/>
        <c:ser>
          <c:idx val="0"/>
          <c:order val="0"/>
          <c:tx>
            <c:v>PV</c:v>
          </c:tx>
          <c:dLbls>
            <c:dLbl>
              <c:idx val="3"/>
              <c:layout>
                <c:manualLayout>
                  <c:x val="-1.0088271047747708E-2"/>
                  <c:y val="4.2780760672241826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('運用手順(図)'!$M$7,'運用手順(図)'!$P$7,'運用手順(図)'!$S$7,'運用手順(図)'!$V$7,'運用手順(図)'!$Y$7:$AA$7)</c:f>
              <c:strCache>
                <c:ptCount val="5"/>
                <c:pt idx="0">
                  <c:v>0W</c:v>
                </c:pt>
                <c:pt idx="1">
                  <c:v>1 W</c:v>
                </c:pt>
                <c:pt idx="2">
                  <c:v>2 W</c:v>
                </c:pt>
                <c:pt idx="3">
                  <c:v>3 W</c:v>
                </c:pt>
                <c:pt idx="4">
                  <c:v>e</c:v>
                </c:pt>
              </c:strCache>
            </c:strRef>
          </c:cat>
          <c:val>
            <c:numRef>
              <c:f>('運用手順(図)'!$M$29,'運用手順(図)'!$P$29,'運用手順(図)'!$S$29,'運用手順(図)'!$V$29,'運用手順(図)'!$Y$29)</c:f>
              <c:numCache>
                <c:formatCode>0.0_ </c:formatCode>
                <c:ptCount val="5"/>
                <c:pt idx="0">
                  <c:v>0</c:v>
                </c:pt>
                <c:pt idx="1">
                  <c:v>15</c:v>
                </c:pt>
                <c:pt idx="2">
                  <c:v>36</c:v>
                </c:pt>
                <c:pt idx="3">
                  <c:v>46</c:v>
                </c:pt>
              </c:numCache>
            </c:numRef>
          </c:val>
          <c:smooth val="0"/>
        </c:ser>
        <c:ser>
          <c:idx val="1"/>
          <c:order val="1"/>
          <c:tx>
            <c:v>EV</c:v>
          </c:tx>
          <c:spPr>
            <a:ln w="28575"/>
          </c:spPr>
          <c:marker>
            <c:spPr>
              <a:ln w="28575"/>
            </c:spPr>
          </c:marker>
          <c:cat>
            <c:strRef>
              <c:f>('運用手順(図)'!$M$7,'運用手順(図)'!$P$7,'運用手順(図)'!$S$7,'運用手順(図)'!$V$7,'運用手順(図)'!$Y$7:$AA$7)</c:f>
              <c:strCache>
                <c:ptCount val="5"/>
                <c:pt idx="0">
                  <c:v>0W</c:v>
                </c:pt>
                <c:pt idx="1">
                  <c:v>1 W</c:v>
                </c:pt>
                <c:pt idx="2">
                  <c:v>2 W</c:v>
                </c:pt>
                <c:pt idx="3">
                  <c:v>3 W</c:v>
                </c:pt>
                <c:pt idx="4">
                  <c:v>e</c:v>
                </c:pt>
              </c:strCache>
            </c:strRef>
          </c:cat>
          <c:val>
            <c:numRef>
              <c:f>('運用手順(図)'!$N$29,'運用手順(図)'!$Q$29,'運用手順(図)'!$T$29,'運用手順(図)'!$W$29,'運用手順(図)'!$Z$29)</c:f>
              <c:numCache>
                <c:formatCode>0.0_ </c:formatCode>
                <c:ptCount val="5"/>
                <c:pt idx="0">
                  <c:v>0</c:v>
                </c:pt>
                <c:pt idx="1">
                  <c:v>14.8</c:v>
                </c:pt>
                <c:pt idx="2">
                  <c:v>25.4</c:v>
                </c:pt>
                <c:pt idx="4">
                  <c:v>46</c:v>
                </c:pt>
              </c:numCache>
            </c:numRef>
          </c:val>
          <c:smooth val="0"/>
        </c:ser>
        <c:ser>
          <c:idx val="2"/>
          <c:order val="2"/>
          <c:tx>
            <c:v>AC</c:v>
          </c:tx>
          <c:cat>
            <c:strRef>
              <c:f>('運用手順(図)'!$M$7,'運用手順(図)'!$P$7,'運用手順(図)'!$S$7,'運用手順(図)'!$V$7,'運用手順(図)'!$Y$7:$AA$7)</c:f>
              <c:strCache>
                <c:ptCount val="5"/>
                <c:pt idx="0">
                  <c:v>0W</c:v>
                </c:pt>
                <c:pt idx="1">
                  <c:v>1 W</c:v>
                </c:pt>
                <c:pt idx="2">
                  <c:v>2 W</c:v>
                </c:pt>
                <c:pt idx="3">
                  <c:v>3 W</c:v>
                </c:pt>
                <c:pt idx="4">
                  <c:v>e</c:v>
                </c:pt>
              </c:strCache>
            </c:strRef>
          </c:cat>
          <c:val>
            <c:numRef>
              <c:f>('運用手順(図)'!$O$29,'運用手順(図)'!$R$29,'運用手順(図)'!$U$29,'運用手順(図)'!$X$29,'運用手順(図)'!$AA$29)</c:f>
              <c:numCache>
                <c:formatCode>0.0_ </c:formatCode>
                <c:ptCount val="5"/>
                <c:pt idx="0">
                  <c:v>0</c:v>
                </c:pt>
                <c:pt idx="1">
                  <c:v>20</c:v>
                </c:pt>
                <c:pt idx="2">
                  <c:v>43</c:v>
                </c:pt>
                <c:pt idx="4">
                  <c:v>63.6</c:v>
                </c:pt>
              </c:numCache>
            </c:numRef>
          </c:val>
          <c:smooth val="0"/>
        </c:ser>
        <c:dLbls>
          <c:showLegendKey val="0"/>
          <c:showVal val="0"/>
          <c:showCatName val="0"/>
          <c:showSerName val="0"/>
          <c:showPercent val="0"/>
          <c:showBubbleSize val="0"/>
        </c:dLbls>
        <c:marker val="1"/>
        <c:smooth val="0"/>
        <c:axId val="167370752"/>
        <c:axId val="167372288"/>
      </c:lineChart>
      <c:catAx>
        <c:axId val="167370752"/>
        <c:scaling>
          <c:orientation val="minMax"/>
        </c:scaling>
        <c:delete val="0"/>
        <c:axPos val="b"/>
        <c:minorGridlines/>
        <c:numFmt formatCode="General" sourceLinked="1"/>
        <c:majorTickMark val="out"/>
        <c:minorTickMark val="none"/>
        <c:tickLblPos val="nextTo"/>
        <c:crossAx val="167372288"/>
        <c:crossesAt val="0"/>
        <c:auto val="1"/>
        <c:lblAlgn val="ctr"/>
        <c:lblOffset val="100"/>
        <c:noMultiLvlLbl val="0"/>
      </c:catAx>
      <c:valAx>
        <c:axId val="167372288"/>
        <c:scaling>
          <c:orientation val="minMax"/>
          <c:max val="70"/>
        </c:scaling>
        <c:delete val="0"/>
        <c:axPos val="l"/>
        <c:majorGridlines/>
        <c:minorGridlines/>
        <c:numFmt formatCode="0.0_ " sourceLinked="1"/>
        <c:majorTickMark val="out"/>
        <c:minorTickMark val="none"/>
        <c:tickLblPos val="nextTo"/>
        <c:crossAx val="167370752"/>
        <c:crosses val="autoZero"/>
        <c:crossBetween val="between"/>
        <c:majorUnit val="10"/>
        <c:minorUnit val="5"/>
      </c:valAx>
    </c:plotArea>
    <c:legend>
      <c:legendPos val="r"/>
      <c:layout>
        <c:manualLayout>
          <c:xMode val="edge"/>
          <c:yMode val="edge"/>
          <c:x val="0.10620219423954187"/>
          <c:y val="6.9110297727707201E-2"/>
          <c:w val="0.11631854531528205"/>
          <c:h val="0.25006297563940494"/>
        </c:manualLayout>
      </c:layout>
      <c:overlay val="0"/>
      <c:spPr>
        <a:solidFill>
          <a:schemeClr val="bg1"/>
        </a:solidFill>
      </c:spPr>
      <c:txPr>
        <a:bodyPr/>
        <a:lstStyle/>
        <a:p>
          <a:pPr>
            <a:defRPr sz="1050" b="0">
              <a:latin typeface="HGPｺﾞｼｯｸM" pitchFamily="50" charset="-128"/>
              <a:ea typeface="HGPｺﾞｼｯｸM" pitchFamily="50" charset="-128"/>
            </a:defRPr>
          </a:pPr>
          <a:endParaRPr lang="ja-JP"/>
        </a:p>
      </c:txPr>
    </c:legend>
    <c:plotVisOnly val="0"/>
    <c:dispBlanksAs val="span"/>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323554481653793E-2"/>
          <c:y val="5.5814964596293121E-2"/>
          <c:w val="0.90791835978214763"/>
          <c:h val="0.85328343322731759"/>
        </c:manualLayout>
      </c:layout>
      <c:lineChart>
        <c:grouping val="standard"/>
        <c:varyColors val="0"/>
        <c:ser>
          <c:idx val="0"/>
          <c:order val="0"/>
          <c:tx>
            <c:strRef>
              <c:f>グラフ!$B$9</c:f>
              <c:strCache>
                <c:ptCount val="1"/>
                <c:pt idx="0">
                  <c:v>PV：予定工数</c:v>
                </c:pt>
              </c:strCache>
            </c:strRef>
          </c:tx>
          <c:cat>
            <c:strRef>
              <c:f>グラフ!$C$7:$M$7</c:f>
              <c:strCache>
                <c:ptCount val="11"/>
                <c:pt idx="1">
                  <c:v>mm/dd～mm/dd</c:v>
                </c:pt>
                <c:pt idx="2">
                  <c:v>mm/dd～mm/dd</c:v>
                </c:pt>
                <c:pt idx="3">
                  <c:v>mm/dd～mm/dd</c:v>
                </c:pt>
                <c:pt idx="4">
                  <c:v>mm/dd～mm/dd</c:v>
                </c:pt>
                <c:pt idx="5">
                  <c:v>mm/dd～mm/dd</c:v>
                </c:pt>
                <c:pt idx="6">
                  <c:v>mm/dd～mm/dd</c:v>
                </c:pt>
                <c:pt idx="7">
                  <c:v>mm/dd～mm/dd</c:v>
                </c:pt>
                <c:pt idx="8">
                  <c:v>mm/dd～mm/dd</c:v>
                </c:pt>
                <c:pt idx="9">
                  <c:v>mm/dd～mm/dd</c:v>
                </c:pt>
                <c:pt idx="10">
                  <c:v>mm/dd～mm/dd</c:v>
                </c:pt>
              </c:strCache>
            </c:strRef>
          </c:cat>
          <c:val>
            <c:numRef>
              <c:f>グラフ!$C$9:$M$9</c:f>
              <c:numCache>
                <c:formatCode>0.00_ ;[Red]\-0.00\ </c:formatCode>
                <c:ptCount val="11"/>
                <c:pt idx="0">
                  <c:v>0</c:v>
                </c:pt>
                <c:pt idx="1">
                  <c:v>0</c:v>
                </c:pt>
                <c:pt idx="2">
                  <c:v>0</c:v>
                </c:pt>
                <c:pt idx="3">
                  <c:v>0</c:v>
                </c:pt>
                <c:pt idx="4">
                  <c:v>0</c:v>
                </c:pt>
                <c:pt idx="5">
                  <c:v>0</c:v>
                </c:pt>
                <c:pt idx="6">
                  <c:v>0</c:v>
                </c:pt>
                <c:pt idx="7">
                  <c:v>0</c:v>
                </c:pt>
                <c:pt idx="8">
                  <c:v>0</c:v>
                </c:pt>
                <c:pt idx="9">
                  <c:v>0</c:v>
                </c:pt>
                <c:pt idx="10">
                  <c:v>0</c:v>
                </c:pt>
              </c:numCache>
            </c:numRef>
          </c:val>
          <c:smooth val="0"/>
        </c:ser>
        <c:ser>
          <c:idx val="1"/>
          <c:order val="1"/>
          <c:tx>
            <c:strRef>
              <c:f>グラフ!$B$10</c:f>
              <c:strCache>
                <c:ptCount val="1"/>
                <c:pt idx="0">
                  <c:v>EV：出来高工数</c:v>
                </c:pt>
              </c:strCache>
            </c:strRef>
          </c:tx>
          <c:cat>
            <c:strRef>
              <c:f>グラフ!$C$7:$M$7</c:f>
              <c:strCache>
                <c:ptCount val="11"/>
                <c:pt idx="1">
                  <c:v>mm/dd～mm/dd</c:v>
                </c:pt>
                <c:pt idx="2">
                  <c:v>mm/dd～mm/dd</c:v>
                </c:pt>
                <c:pt idx="3">
                  <c:v>mm/dd～mm/dd</c:v>
                </c:pt>
                <c:pt idx="4">
                  <c:v>mm/dd～mm/dd</c:v>
                </c:pt>
                <c:pt idx="5">
                  <c:v>mm/dd～mm/dd</c:v>
                </c:pt>
                <c:pt idx="6">
                  <c:v>mm/dd～mm/dd</c:v>
                </c:pt>
                <c:pt idx="7">
                  <c:v>mm/dd～mm/dd</c:v>
                </c:pt>
                <c:pt idx="8">
                  <c:v>mm/dd～mm/dd</c:v>
                </c:pt>
                <c:pt idx="9">
                  <c:v>mm/dd～mm/dd</c:v>
                </c:pt>
                <c:pt idx="10">
                  <c:v>mm/dd～mm/dd</c:v>
                </c:pt>
              </c:strCache>
            </c:strRef>
          </c:cat>
          <c:val>
            <c:numRef>
              <c:f>グラフ!$C$10:$M$10</c:f>
              <c:numCache>
                <c:formatCode>0.00_ ;[Red]\-0.00\ </c:formatCode>
                <c:ptCount val="11"/>
                <c:pt idx="0">
                  <c:v>0</c:v>
                </c:pt>
                <c:pt idx="1">
                  <c:v>0</c:v>
                </c:pt>
                <c:pt idx="2">
                  <c:v>0</c:v>
                </c:pt>
                <c:pt idx="3">
                  <c:v>0</c:v>
                </c:pt>
                <c:pt idx="4">
                  <c:v>0</c:v>
                </c:pt>
                <c:pt idx="5">
                  <c:v>0</c:v>
                </c:pt>
                <c:pt idx="6">
                  <c:v>0</c:v>
                </c:pt>
                <c:pt idx="7">
                  <c:v>0</c:v>
                </c:pt>
                <c:pt idx="8">
                  <c:v>0</c:v>
                </c:pt>
                <c:pt idx="9">
                  <c:v>0</c:v>
                </c:pt>
                <c:pt idx="10">
                  <c:v>0</c:v>
                </c:pt>
              </c:numCache>
            </c:numRef>
          </c:val>
          <c:smooth val="0"/>
        </c:ser>
        <c:ser>
          <c:idx val="2"/>
          <c:order val="2"/>
          <c:tx>
            <c:strRef>
              <c:f>グラフ!$B$11</c:f>
              <c:strCache>
                <c:ptCount val="1"/>
                <c:pt idx="0">
                  <c:v>AC：実績工数</c:v>
                </c:pt>
              </c:strCache>
            </c:strRef>
          </c:tx>
          <c:cat>
            <c:strRef>
              <c:f>グラフ!$C$7:$M$7</c:f>
              <c:strCache>
                <c:ptCount val="11"/>
                <c:pt idx="1">
                  <c:v>mm/dd～mm/dd</c:v>
                </c:pt>
                <c:pt idx="2">
                  <c:v>mm/dd～mm/dd</c:v>
                </c:pt>
                <c:pt idx="3">
                  <c:v>mm/dd～mm/dd</c:v>
                </c:pt>
                <c:pt idx="4">
                  <c:v>mm/dd～mm/dd</c:v>
                </c:pt>
                <c:pt idx="5">
                  <c:v>mm/dd～mm/dd</c:v>
                </c:pt>
                <c:pt idx="6">
                  <c:v>mm/dd～mm/dd</c:v>
                </c:pt>
                <c:pt idx="7">
                  <c:v>mm/dd～mm/dd</c:v>
                </c:pt>
                <c:pt idx="8">
                  <c:v>mm/dd～mm/dd</c:v>
                </c:pt>
                <c:pt idx="9">
                  <c:v>mm/dd～mm/dd</c:v>
                </c:pt>
                <c:pt idx="10">
                  <c:v>mm/dd～mm/dd</c:v>
                </c:pt>
              </c:strCache>
            </c:strRef>
          </c:cat>
          <c:val>
            <c:numRef>
              <c:f>グラフ!$C$11:$M$11</c:f>
              <c:numCache>
                <c:formatCode>0.00_ ;[Red]\-0.00\ </c:formatCode>
                <c:ptCount val="11"/>
                <c:pt idx="0">
                  <c:v>0</c:v>
                </c:pt>
                <c:pt idx="1">
                  <c:v>0</c:v>
                </c:pt>
                <c:pt idx="2">
                  <c:v>0</c:v>
                </c:pt>
                <c:pt idx="3">
                  <c:v>0</c:v>
                </c:pt>
                <c:pt idx="4">
                  <c:v>0</c:v>
                </c:pt>
                <c:pt idx="5">
                  <c:v>0</c:v>
                </c:pt>
                <c:pt idx="6">
                  <c:v>0</c:v>
                </c:pt>
                <c:pt idx="7">
                  <c:v>0</c:v>
                </c:pt>
                <c:pt idx="8">
                  <c:v>0</c:v>
                </c:pt>
                <c:pt idx="9">
                  <c:v>0</c:v>
                </c:pt>
                <c:pt idx="10">
                  <c:v>0</c:v>
                </c:pt>
              </c:numCache>
            </c:numRef>
          </c:val>
          <c:smooth val="0"/>
        </c:ser>
        <c:dLbls>
          <c:showLegendKey val="0"/>
          <c:showVal val="0"/>
          <c:showCatName val="0"/>
          <c:showSerName val="0"/>
          <c:showPercent val="0"/>
          <c:showBubbleSize val="0"/>
        </c:dLbls>
        <c:marker val="1"/>
        <c:smooth val="0"/>
        <c:axId val="168970496"/>
        <c:axId val="168972288"/>
      </c:lineChart>
      <c:catAx>
        <c:axId val="168970496"/>
        <c:scaling>
          <c:orientation val="minMax"/>
        </c:scaling>
        <c:delete val="0"/>
        <c:axPos val="b"/>
        <c:numFmt formatCode="General" sourceLinked="0"/>
        <c:majorTickMark val="out"/>
        <c:minorTickMark val="none"/>
        <c:tickLblPos val="nextTo"/>
        <c:crossAx val="168972288"/>
        <c:crosses val="autoZero"/>
        <c:auto val="1"/>
        <c:lblAlgn val="ctr"/>
        <c:lblOffset val="100"/>
        <c:noMultiLvlLbl val="0"/>
      </c:catAx>
      <c:valAx>
        <c:axId val="168972288"/>
        <c:scaling>
          <c:orientation val="minMax"/>
        </c:scaling>
        <c:delete val="0"/>
        <c:axPos val="l"/>
        <c:majorGridlines/>
        <c:minorGridlines/>
        <c:numFmt formatCode="0.00_ ;[Red]\-0.00\ " sourceLinked="1"/>
        <c:majorTickMark val="out"/>
        <c:minorTickMark val="none"/>
        <c:tickLblPos val="nextTo"/>
        <c:crossAx val="168970496"/>
        <c:crosses val="autoZero"/>
        <c:crossBetween val="between"/>
      </c:valAx>
    </c:plotArea>
    <c:legend>
      <c:legendPos val="r"/>
      <c:layout>
        <c:manualLayout>
          <c:xMode val="edge"/>
          <c:yMode val="edge"/>
          <c:x val="9.6907199057463506E-2"/>
          <c:y val="9.2875443127389226E-2"/>
          <c:w val="0.17416130675311797"/>
          <c:h val="0.13715560650802186"/>
        </c:manualLayout>
      </c:layout>
      <c:overlay val="0"/>
      <c:spPr>
        <a:solidFill>
          <a:sysClr val="window" lastClr="FFFFFF"/>
        </a:solidFill>
        <a:ln>
          <a:solidFill>
            <a:srgbClr val="0000FF"/>
          </a:solidFill>
        </a:ln>
      </c:spPr>
      <c:txPr>
        <a:bodyPr/>
        <a:lstStyle/>
        <a:p>
          <a:pPr>
            <a:defRPr sz="1200"/>
          </a:pPr>
          <a:endParaRPr lang="ja-JP"/>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11</xdr:col>
      <xdr:colOff>104774</xdr:colOff>
      <xdr:row>33</xdr:row>
      <xdr:rowOff>57150</xdr:rowOff>
    </xdr:from>
    <xdr:to>
      <xdr:col>26</xdr:col>
      <xdr:colOff>361950</xdr:colOff>
      <xdr:row>56</xdr:row>
      <xdr:rowOff>114299</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285750</xdr:colOff>
      <xdr:row>2</xdr:row>
      <xdr:rowOff>66675</xdr:rowOff>
    </xdr:from>
    <xdr:to>
      <xdr:col>7</xdr:col>
      <xdr:colOff>295275</xdr:colOff>
      <xdr:row>6</xdr:row>
      <xdr:rowOff>28574</xdr:rowOff>
    </xdr:to>
    <xdr:sp macro="" textlink="">
      <xdr:nvSpPr>
        <xdr:cNvPr id="3" name="四角形吹き出し 2"/>
        <xdr:cNvSpPr/>
      </xdr:nvSpPr>
      <xdr:spPr>
        <a:xfrm>
          <a:off x="1219200" y="371475"/>
          <a:ext cx="1352550" cy="571499"/>
        </a:xfrm>
        <a:prstGeom prst="wedgeRectCallout">
          <a:avLst>
            <a:gd name="adj1" fmla="val 57143"/>
            <a:gd name="adj2" fmla="val 44428"/>
          </a:avLst>
        </a:prstGeom>
      </xdr:spPr>
      <xdr:style>
        <a:lnRef idx="1">
          <a:schemeClr val="accent5"/>
        </a:lnRef>
        <a:fillRef idx="2">
          <a:schemeClr val="accent5"/>
        </a:fillRef>
        <a:effectRef idx="1">
          <a:schemeClr val="accent5"/>
        </a:effectRef>
        <a:fontRef idx="minor">
          <a:schemeClr val="dk1"/>
        </a:fontRef>
      </xdr:style>
      <xdr:txBody>
        <a:bodyPr vertOverflow="clip" horzOverflow="clip" wrap="square" lIns="36000" tIns="36000" rIns="36000" bIns="36000" rtlCol="0" anchor="t"/>
        <a:lstStyle/>
        <a:p>
          <a:pPr algn="l"/>
          <a:r>
            <a:rPr kumimoji="1" lang="en-US" altLang="ja-JP" sz="900">
              <a:solidFill>
                <a:schemeClr val="dk1"/>
              </a:solidFill>
              <a:effectLst/>
              <a:latin typeface="HGPｺﾞｼｯｸM" pitchFamily="50" charset="-128"/>
              <a:ea typeface="HGPｺﾞｼｯｸM" pitchFamily="50" charset="-128"/>
              <a:cs typeface="+mn-cs"/>
            </a:rPr>
            <a:t>2)</a:t>
          </a:r>
          <a:r>
            <a:rPr kumimoji="1" lang="ja-JP" altLang="en-US" sz="900">
              <a:solidFill>
                <a:schemeClr val="dk1"/>
              </a:solidFill>
              <a:effectLst/>
              <a:latin typeface="HGPｺﾞｼｯｸM" pitchFamily="50" charset="-128"/>
              <a:ea typeface="HGPｺﾞｼｯｸM" pitchFamily="50" charset="-128"/>
              <a:cs typeface="+mn-cs"/>
            </a:rPr>
            <a:t> </a:t>
          </a:r>
          <a:r>
            <a:rPr kumimoji="1" lang="ja-JP" altLang="ja-JP" sz="900" baseline="0">
              <a:solidFill>
                <a:schemeClr val="dk1"/>
              </a:solidFill>
              <a:effectLst/>
              <a:latin typeface="HGPｺﾞｼｯｸM" pitchFamily="50" charset="-128"/>
              <a:ea typeface="HGPｺﾞｼｯｸM" pitchFamily="50" charset="-128"/>
              <a:cs typeface="+mn-cs"/>
            </a:rPr>
            <a:t>開始前</a:t>
          </a:r>
          <a:endParaRPr kumimoji="1" lang="en-US" altLang="ja-JP" sz="900">
            <a:solidFill>
              <a:schemeClr val="dk1"/>
            </a:solidFill>
            <a:effectLst/>
            <a:latin typeface="HGPｺﾞｼｯｸM" pitchFamily="50" charset="-128"/>
            <a:ea typeface="HGPｺﾞｼｯｸM" pitchFamily="50" charset="-128"/>
            <a:cs typeface="+mn-cs"/>
          </a:endParaRPr>
        </a:p>
        <a:p>
          <a:pPr algn="l"/>
          <a:r>
            <a:rPr kumimoji="1" lang="en-US" altLang="ja-JP" sz="900">
              <a:solidFill>
                <a:schemeClr val="dk1"/>
              </a:solidFill>
              <a:effectLst/>
              <a:latin typeface="HGPｺﾞｼｯｸM" pitchFamily="50" charset="-128"/>
              <a:ea typeface="HGPｺﾞｼｯｸM" pitchFamily="50" charset="-128"/>
              <a:cs typeface="+mn-cs"/>
            </a:rPr>
            <a:t>[PV]</a:t>
          </a:r>
          <a:r>
            <a:rPr kumimoji="1" lang="ja-JP" altLang="en-US" sz="900">
              <a:latin typeface="HGPｺﾞｼｯｸM" pitchFamily="50" charset="-128"/>
              <a:ea typeface="HGPｺﾞｼｯｸM" pitchFamily="50" charset="-128"/>
            </a:rPr>
            <a:t>各タスクごとの予定工数を登録</a:t>
          </a:r>
        </a:p>
      </xdr:txBody>
    </xdr:sp>
    <xdr:clientData/>
  </xdr:twoCellAnchor>
  <xdr:twoCellAnchor editAs="absolute">
    <xdr:from>
      <xdr:col>0</xdr:col>
      <xdr:colOff>76200</xdr:colOff>
      <xdr:row>4</xdr:row>
      <xdr:rowOff>47625</xdr:rowOff>
    </xdr:from>
    <xdr:to>
      <xdr:col>3</xdr:col>
      <xdr:colOff>152400</xdr:colOff>
      <xdr:row>7</xdr:row>
      <xdr:rowOff>57150</xdr:rowOff>
    </xdr:to>
    <xdr:sp macro="" textlink="">
      <xdr:nvSpPr>
        <xdr:cNvPr id="4" name="四角形吹き出し 3"/>
        <xdr:cNvSpPr/>
      </xdr:nvSpPr>
      <xdr:spPr>
        <a:xfrm>
          <a:off x="76200" y="657225"/>
          <a:ext cx="781050" cy="466725"/>
        </a:xfrm>
        <a:prstGeom prst="wedgeRectCallout">
          <a:avLst>
            <a:gd name="adj1" fmla="val 53557"/>
            <a:gd name="adj2" fmla="val 113520"/>
          </a:avLst>
        </a:prstGeom>
      </xdr:spPr>
      <xdr:style>
        <a:lnRef idx="1">
          <a:schemeClr val="accent5"/>
        </a:lnRef>
        <a:fillRef idx="2">
          <a:schemeClr val="accent5"/>
        </a:fillRef>
        <a:effectRef idx="1">
          <a:schemeClr val="accent5"/>
        </a:effectRef>
        <a:fontRef idx="minor">
          <a:schemeClr val="dk1"/>
        </a:fontRef>
      </xdr:style>
      <xdr:txBody>
        <a:bodyPr vertOverflow="clip" horzOverflow="clip" wrap="square" lIns="36000" tIns="36000" rIns="36000" bIns="36000" rtlCol="0" anchor="t"/>
        <a:lstStyle/>
        <a:p>
          <a:pPr algn="l"/>
          <a:r>
            <a:rPr kumimoji="1" lang="en-US" altLang="ja-JP" sz="900">
              <a:latin typeface="HGPｺﾞｼｯｸM" pitchFamily="50" charset="-128"/>
              <a:ea typeface="HGPｺﾞｼｯｸM" pitchFamily="50" charset="-128"/>
            </a:rPr>
            <a:t>1)</a:t>
          </a:r>
          <a:r>
            <a:rPr kumimoji="1" lang="ja-JP" altLang="en-US" sz="900" baseline="0">
              <a:latin typeface="HGPｺﾞｼｯｸM" pitchFamily="50" charset="-128"/>
              <a:ea typeface="HGPｺﾞｼｯｸM" pitchFamily="50" charset="-128"/>
            </a:rPr>
            <a:t> 開始前</a:t>
          </a:r>
          <a:endParaRPr kumimoji="1" lang="en-US" altLang="ja-JP" sz="900">
            <a:latin typeface="HGPｺﾞｼｯｸM" pitchFamily="50" charset="-128"/>
            <a:ea typeface="HGPｺﾞｼｯｸM" pitchFamily="50" charset="-128"/>
          </a:endParaRPr>
        </a:p>
        <a:p>
          <a:pPr algn="l"/>
          <a:r>
            <a:rPr kumimoji="1" lang="ja-JP" altLang="en-US" sz="900">
              <a:latin typeface="HGPｺﾞｼｯｸM" pitchFamily="50" charset="-128"/>
              <a:ea typeface="HGPｺﾞｼｯｸM" pitchFamily="50" charset="-128"/>
            </a:rPr>
            <a:t>タスクの登録</a:t>
          </a:r>
          <a:endParaRPr kumimoji="1" lang="en-US" altLang="ja-JP" sz="900">
            <a:latin typeface="HGPｺﾞｼｯｸM" pitchFamily="50" charset="-128"/>
            <a:ea typeface="HGPｺﾞｼｯｸM" pitchFamily="50" charset="-128"/>
          </a:endParaRPr>
        </a:p>
      </xdr:txBody>
    </xdr:sp>
    <xdr:clientData/>
  </xdr:twoCellAnchor>
  <xdr:twoCellAnchor editAs="absolute">
    <xdr:from>
      <xdr:col>13</xdr:col>
      <xdr:colOff>247651</xdr:colOff>
      <xdr:row>1</xdr:row>
      <xdr:rowOff>104775</xdr:rowOff>
    </xdr:from>
    <xdr:to>
      <xdr:col>17</xdr:col>
      <xdr:colOff>361951</xdr:colOff>
      <xdr:row>5</xdr:row>
      <xdr:rowOff>76200</xdr:rowOff>
    </xdr:to>
    <xdr:sp macro="" textlink="">
      <xdr:nvSpPr>
        <xdr:cNvPr id="5" name="四角形吹き出し 4"/>
        <xdr:cNvSpPr/>
      </xdr:nvSpPr>
      <xdr:spPr>
        <a:xfrm>
          <a:off x="4876801" y="257175"/>
          <a:ext cx="1876425" cy="581025"/>
        </a:xfrm>
        <a:prstGeom prst="wedgeRectCallout">
          <a:avLst>
            <a:gd name="adj1" fmla="val -30403"/>
            <a:gd name="adj2" fmla="val 67506"/>
          </a:avLst>
        </a:prstGeom>
      </xdr:spPr>
      <xdr:style>
        <a:lnRef idx="1">
          <a:schemeClr val="accent5"/>
        </a:lnRef>
        <a:fillRef idx="2">
          <a:schemeClr val="accent5"/>
        </a:fillRef>
        <a:effectRef idx="1">
          <a:schemeClr val="accent5"/>
        </a:effectRef>
        <a:fontRef idx="minor">
          <a:schemeClr val="dk1"/>
        </a:fontRef>
      </xdr:style>
      <xdr:txBody>
        <a:bodyPr vertOverflow="clip" horzOverflow="clip" wrap="square" lIns="36000" tIns="36000" rIns="36000" bIns="36000" rtlCol="0" anchor="t"/>
        <a:lstStyle/>
        <a:p>
          <a:pPr algn="l"/>
          <a:r>
            <a:rPr kumimoji="1" lang="en-US" altLang="ja-JP" sz="900">
              <a:latin typeface="HGPｺﾞｼｯｸM" pitchFamily="50" charset="-128"/>
              <a:ea typeface="HGPｺﾞｼｯｸM" pitchFamily="50" charset="-128"/>
            </a:rPr>
            <a:t>3)</a:t>
          </a:r>
          <a:r>
            <a:rPr kumimoji="1" lang="ja-JP" altLang="en-US" sz="900">
              <a:latin typeface="HGPｺﾞｼｯｸM" pitchFamily="50" charset="-128"/>
              <a:ea typeface="HGPｺﾞｼｯｸM" pitchFamily="50" charset="-128"/>
            </a:rPr>
            <a:t> </a:t>
          </a:r>
          <a:r>
            <a:rPr kumimoji="1" lang="ja-JP" altLang="ja-JP" sz="900" baseline="0">
              <a:solidFill>
                <a:schemeClr val="dk1"/>
              </a:solidFill>
              <a:effectLst/>
              <a:latin typeface="HGPｺﾞｼｯｸM" pitchFamily="50" charset="-128"/>
              <a:ea typeface="HGPｺﾞｼｯｸM" pitchFamily="50" charset="-128"/>
              <a:cs typeface="+mn-cs"/>
            </a:rPr>
            <a:t>開始前</a:t>
          </a:r>
          <a:endParaRPr kumimoji="1" lang="en-US" altLang="ja-JP" sz="900">
            <a:latin typeface="HGPｺﾞｼｯｸM" pitchFamily="50" charset="-128"/>
            <a:ea typeface="HGPｺﾞｼｯｸM" pitchFamily="50" charset="-128"/>
          </a:endParaRPr>
        </a:p>
        <a:p>
          <a:pPr algn="l"/>
          <a:r>
            <a:rPr kumimoji="1" lang="ja-JP" altLang="en-US" sz="900">
              <a:latin typeface="HGPｺﾞｼｯｸM" pitchFamily="50" charset="-128"/>
              <a:ea typeface="HGPｺﾞｼｯｸM" pitchFamily="50" charset="-128"/>
            </a:rPr>
            <a:t>プロジェクト期間中のタスクごとの予定工数を割り当てる　⇒ </a:t>
          </a:r>
          <a:r>
            <a:rPr kumimoji="1" lang="en-US" altLang="ja-JP" sz="900">
              <a:latin typeface="HGPｺﾞｼｯｸM" pitchFamily="50" charset="-128"/>
              <a:ea typeface="HGPｺﾞｼｯｸM" pitchFamily="50" charset="-128"/>
            </a:rPr>
            <a:t>[PV]</a:t>
          </a:r>
        </a:p>
        <a:p>
          <a:pPr algn="l"/>
          <a:endParaRPr kumimoji="1" lang="ja-JP" altLang="en-US" sz="900">
            <a:latin typeface="HGPｺﾞｼｯｸM" pitchFamily="50" charset="-128"/>
            <a:ea typeface="HGPｺﾞｼｯｸM" pitchFamily="50" charset="-128"/>
          </a:endParaRPr>
        </a:p>
      </xdr:txBody>
    </xdr:sp>
    <xdr:clientData/>
  </xdr:twoCellAnchor>
  <xdr:twoCellAnchor editAs="absolute">
    <xdr:from>
      <xdr:col>9</xdr:col>
      <xdr:colOff>200025</xdr:colOff>
      <xdr:row>23</xdr:row>
      <xdr:rowOff>47625</xdr:rowOff>
    </xdr:from>
    <xdr:to>
      <xdr:col>14</xdr:col>
      <xdr:colOff>314325</xdr:colOff>
      <xdr:row>27</xdr:row>
      <xdr:rowOff>19050</xdr:rowOff>
    </xdr:to>
    <xdr:sp macro="" textlink="">
      <xdr:nvSpPr>
        <xdr:cNvPr id="6" name="四角形吹き出し 5"/>
        <xdr:cNvSpPr/>
      </xdr:nvSpPr>
      <xdr:spPr>
        <a:xfrm>
          <a:off x="3362325" y="3552825"/>
          <a:ext cx="1933575" cy="581025"/>
        </a:xfrm>
        <a:prstGeom prst="wedgeRectCallout">
          <a:avLst>
            <a:gd name="adj1" fmla="val 61800"/>
            <a:gd name="adj2" fmla="val -63161"/>
          </a:avLst>
        </a:prstGeom>
      </xdr:spPr>
      <xdr:style>
        <a:lnRef idx="1">
          <a:schemeClr val="accent5"/>
        </a:lnRef>
        <a:fillRef idx="2">
          <a:schemeClr val="accent5"/>
        </a:fillRef>
        <a:effectRef idx="1">
          <a:schemeClr val="accent5"/>
        </a:effectRef>
        <a:fontRef idx="minor">
          <a:schemeClr val="dk1"/>
        </a:fontRef>
      </xdr:style>
      <xdr:txBody>
        <a:bodyPr vertOverflow="clip" horzOverflow="clip" wrap="square" lIns="36000" tIns="36000" rIns="36000" bIns="36000" rtlCol="0" anchor="t"/>
        <a:lstStyle/>
        <a:p>
          <a:pPr algn="l"/>
          <a:r>
            <a:rPr kumimoji="1" lang="en-US" altLang="ja-JP" sz="900">
              <a:latin typeface="HGPｺﾞｼｯｸM" pitchFamily="50" charset="-128"/>
              <a:ea typeface="HGPｺﾞｼｯｸM" pitchFamily="50" charset="-128"/>
            </a:rPr>
            <a:t>5) </a:t>
          </a:r>
          <a:r>
            <a:rPr kumimoji="1" lang="ja-JP" altLang="en-US" sz="900">
              <a:latin typeface="HGPｺﾞｼｯｸM" pitchFamily="50" charset="-128"/>
              <a:ea typeface="HGPｺﾞｼｯｸM" pitchFamily="50" charset="-128"/>
            </a:rPr>
            <a:t>プロジェクト期間中</a:t>
          </a:r>
          <a:endParaRPr kumimoji="1" lang="en-US" altLang="ja-JP" sz="900">
            <a:latin typeface="HGPｺﾞｼｯｸM" pitchFamily="50" charset="-128"/>
            <a:ea typeface="HGPｺﾞｼｯｸM" pitchFamily="50" charset="-128"/>
          </a:endParaRPr>
        </a:p>
        <a:p>
          <a:pPr algn="l"/>
          <a:r>
            <a:rPr kumimoji="1" lang="ja-JP" altLang="en-US" sz="900">
              <a:latin typeface="HGPｺﾞｼｯｸM" pitchFamily="50" charset="-128"/>
              <a:ea typeface="HGPｺﾞｼｯｸM" pitchFamily="50" charset="-128"/>
            </a:rPr>
            <a:t>週が変わったタイミングで前週の</a:t>
          </a:r>
          <a:r>
            <a:rPr kumimoji="1" lang="en-US" altLang="ja-JP" sz="900">
              <a:latin typeface="HGPｺﾞｼｯｸM" pitchFamily="50" charset="-128"/>
              <a:ea typeface="HGPｺﾞｼｯｸM" pitchFamily="50" charset="-128"/>
            </a:rPr>
            <a:t>EV</a:t>
          </a:r>
          <a:r>
            <a:rPr kumimoji="1" lang="ja-JP" altLang="en-US" sz="900">
              <a:latin typeface="HGPｺﾞｼｯｸM" pitchFamily="50" charset="-128"/>
              <a:ea typeface="HGPｺﾞｼｯｸM" pitchFamily="50" charset="-128"/>
            </a:rPr>
            <a:t>を確定</a:t>
          </a:r>
          <a:r>
            <a:rPr kumimoji="1" lang="en-US" altLang="ja-JP" sz="900">
              <a:latin typeface="HGPｺﾞｼｯｸM" pitchFamily="50" charset="-128"/>
              <a:ea typeface="HGPｺﾞｼｯｸM" pitchFamily="50" charset="-128"/>
            </a:rPr>
            <a:t>(=</a:t>
          </a:r>
          <a:r>
            <a:rPr kumimoji="1" lang="ja-JP" altLang="en-US" sz="900">
              <a:latin typeface="HGPｺﾞｼｯｸM" pitchFamily="50" charset="-128"/>
              <a:ea typeface="HGPｺﾞｼｯｸM" pitchFamily="50" charset="-128"/>
            </a:rPr>
            <a:t>値貼り付け</a:t>
          </a:r>
          <a:r>
            <a:rPr kumimoji="1" lang="en-US" altLang="ja-JP" sz="900">
              <a:latin typeface="HGPｺﾞｼｯｸM" pitchFamily="50" charset="-128"/>
              <a:ea typeface="HGPｺﾞｼｯｸM" pitchFamily="50" charset="-128"/>
            </a:rPr>
            <a:t>)</a:t>
          </a:r>
          <a:r>
            <a:rPr kumimoji="1" lang="ja-JP" altLang="en-US" sz="900">
              <a:latin typeface="HGPｺﾞｼｯｸM" pitchFamily="50" charset="-128"/>
              <a:ea typeface="HGPｺﾞｼｯｸM" pitchFamily="50" charset="-128"/>
            </a:rPr>
            <a:t>する。</a:t>
          </a:r>
        </a:p>
      </xdr:txBody>
    </xdr:sp>
    <xdr:clientData/>
  </xdr:twoCellAnchor>
  <xdr:twoCellAnchor editAs="absolute">
    <xdr:from>
      <xdr:col>16</xdr:col>
      <xdr:colOff>390525</xdr:colOff>
      <xdr:row>11</xdr:row>
      <xdr:rowOff>76200</xdr:rowOff>
    </xdr:from>
    <xdr:to>
      <xdr:col>18</xdr:col>
      <xdr:colOff>238125</xdr:colOff>
      <xdr:row>12</xdr:row>
      <xdr:rowOff>76198</xdr:rowOff>
    </xdr:to>
    <xdr:sp macro="" textlink="">
      <xdr:nvSpPr>
        <xdr:cNvPr id="7" name="四角形吹き出し 6"/>
        <xdr:cNvSpPr/>
      </xdr:nvSpPr>
      <xdr:spPr>
        <a:xfrm>
          <a:off x="6296025" y="1752600"/>
          <a:ext cx="819150" cy="152398"/>
        </a:xfrm>
        <a:prstGeom prst="wedgeRectCallout">
          <a:avLst>
            <a:gd name="adj1" fmla="val -307964"/>
            <a:gd name="adj2" fmla="val 415789"/>
          </a:avLst>
        </a:prstGeom>
      </xdr:spPr>
      <xdr:style>
        <a:lnRef idx="1">
          <a:schemeClr val="accent5"/>
        </a:lnRef>
        <a:fillRef idx="2">
          <a:schemeClr val="accent5"/>
        </a:fillRef>
        <a:effectRef idx="1">
          <a:schemeClr val="accent5"/>
        </a:effectRef>
        <a:fontRef idx="minor">
          <a:schemeClr val="dk1"/>
        </a:fontRef>
      </xdr:style>
      <xdr:txBody>
        <a:bodyPr vertOverflow="clip" horzOverflow="clip" wrap="square" lIns="36000" tIns="36000" rIns="36000" bIns="36000" rtlCol="0" anchor="t"/>
        <a:lstStyle/>
        <a:p>
          <a:pPr algn="l"/>
          <a:endParaRPr kumimoji="1" lang="ja-JP" altLang="en-US" sz="900">
            <a:latin typeface="HGPｺﾞｼｯｸM" pitchFamily="50" charset="-128"/>
            <a:ea typeface="HGPｺﾞｼｯｸM" pitchFamily="50" charset="-128"/>
          </a:endParaRPr>
        </a:p>
      </xdr:txBody>
    </xdr:sp>
    <xdr:clientData/>
  </xdr:twoCellAnchor>
  <xdr:twoCellAnchor editAs="absolute">
    <xdr:from>
      <xdr:col>16</xdr:col>
      <xdr:colOff>352426</xdr:colOff>
      <xdr:row>10</xdr:row>
      <xdr:rowOff>57150</xdr:rowOff>
    </xdr:from>
    <xdr:to>
      <xdr:col>19</xdr:col>
      <xdr:colOff>323851</xdr:colOff>
      <xdr:row>13</xdr:row>
      <xdr:rowOff>38098</xdr:rowOff>
    </xdr:to>
    <xdr:sp macro="" textlink="">
      <xdr:nvSpPr>
        <xdr:cNvPr id="8" name="四角形吹き出し 7"/>
        <xdr:cNvSpPr/>
      </xdr:nvSpPr>
      <xdr:spPr>
        <a:xfrm>
          <a:off x="6257926" y="1581150"/>
          <a:ext cx="1428750" cy="438148"/>
        </a:xfrm>
        <a:prstGeom prst="wedgeRectCallout">
          <a:avLst>
            <a:gd name="adj1" fmla="val 44673"/>
            <a:gd name="adj2" fmla="val 166873"/>
          </a:avLst>
        </a:prstGeom>
      </xdr:spPr>
      <xdr:style>
        <a:lnRef idx="1">
          <a:schemeClr val="accent5"/>
        </a:lnRef>
        <a:fillRef idx="2">
          <a:schemeClr val="accent5"/>
        </a:fillRef>
        <a:effectRef idx="1">
          <a:schemeClr val="accent5"/>
        </a:effectRef>
        <a:fontRef idx="minor">
          <a:schemeClr val="dk1"/>
        </a:fontRef>
      </xdr:style>
      <xdr:txBody>
        <a:bodyPr vertOverflow="clip" horzOverflow="clip" wrap="square" lIns="36000" tIns="36000" rIns="36000" bIns="36000" rtlCol="0" anchor="t"/>
        <a:lstStyle/>
        <a:p>
          <a:pPr algn="l"/>
          <a:r>
            <a:rPr kumimoji="1" lang="en-US" altLang="ja-JP" sz="900">
              <a:latin typeface="HGPｺﾞｼｯｸM" pitchFamily="50" charset="-128"/>
              <a:ea typeface="HGPｺﾞｼｯｸM" pitchFamily="50" charset="-128"/>
            </a:rPr>
            <a:t>6) </a:t>
          </a:r>
          <a:r>
            <a:rPr kumimoji="1" lang="ja-JP" altLang="en-US" sz="900">
              <a:latin typeface="HGPｺﾞｼｯｸM" pitchFamily="50" charset="-128"/>
              <a:ea typeface="HGPｺﾞｼｯｸM" pitchFamily="50" charset="-128"/>
            </a:rPr>
            <a:t>プロジェクト期間中</a:t>
          </a:r>
          <a:endParaRPr kumimoji="1" lang="en-US" altLang="ja-JP" sz="900">
            <a:latin typeface="HGPｺﾞｼｯｸM" pitchFamily="50" charset="-128"/>
            <a:ea typeface="HGPｺﾞｼｯｸM" pitchFamily="50" charset="-128"/>
          </a:endParaRPr>
        </a:p>
        <a:p>
          <a:pPr algn="l"/>
          <a:r>
            <a:rPr kumimoji="1" lang="en-US" altLang="ja-JP" sz="900">
              <a:latin typeface="HGPｺﾞｼｯｸM" pitchFamily="50" charset="-128"/>
              <a:ea typeface="HGPｺﾞｼｯｸM" pitchFamily="50" charset="-128"/>
            </a:rPr>
            <a:t>1W</a:t>
          </a:r>
          <a:r>
            <a:rPr kumimoji="1" lang="ja-JP" altLang="en-US" sz="900">
              <a:latin typeface="HGPｺﾞｼｯｸM" pitchFamily="50" charset="-128"/>
              <a:ea typeface="HGPｺﾞｼｯｸM" pitchFamily="50" charset="-128"/>
            </a:rPr>
            <a:t>の実績を登録⇒</a:t>
          </a:r>
          <a:r>
            <a:rPr kumimoji="1" lang="en-US" altLang="ja-JP" sz="900">
              <a:latin typeface="HGPｺﾞｼｯｸM" pitchFamily="50" charset="-128"/>
              <a:ea typeface="HGPｺﾞｼｯｸM" pitchFamily="50" charset="-128"/>
            </a:rPr>
            <a:t>[AC]</a:t>
          </a:r>
          <a:endParaRPr kumimoji="1" lang="ja-JP" altLang="en-US" sz="900">
            <a:latin typeface="HGPｺﾞｼｯｸM" pitchFamily="50" charset="-128"/>
            <a:ea typeface="HGPｺﾞｼｯｸM" pitchFamily="50" charset="-128"/>
          </a:endParaRPr>
        </a:p>
      </xdr:txBody>
    </xdr:sp>
    <xdr:clientData/>
  </xdr:twoCellAnchor>
  <xdr:twoCellAnchor editAs="absolute">
    <xdr:from>
      <xdr:col>11</xdr:col>
      <xdr:colOff>361950</xdr:colOff>
      <xdr:row>11</xdr:row>
      <xdr:rowOff>76200</xdr:rowOff>
    </xdr:from>
    <xdr:to>
      <xdr:col>15</xdr:col>
      <xdr:colOff>60325</xdr:colOff>
      <xdr:row>12</xdr:row>
      <xdr:rowOff>76198</xdr:rowOff>
    </xdr:to>
    <xdr:sp macro="" textlink="">
      <xdr:nvSpPr>
        <xdr:cNvPr id="9" name="四角形吹き出し 8"/>
        <xdr:cNvSpPr/>
      </xdr:nvSpPr>
      <xdr:spPr>
        <a:xfrm>
          <a:off x="4667250" y="1752600"/>
          <a:ext cx="819150" cy="152398"/>
        </a:xfrm>
        <a:prstGeom prst="wedgeRectCallout">
          <a:avLst>
            <a:gd name="adj1" fmla="val -107964"/>
            <a:gd name="adj2" fmla="val 409539"/>
          </a:avLst>
        </a:prstGeom>
      </xdr:spPr>
      <xdr:style>
        <a:lnRef idx="1">
          <a:schemeClr val="accent5"/>
        </a:lnRef>
        <a:fillRef idx="2">
          <a:schemeClr val="accent5"/>
        </a:fillRef>
        <a:effectRef idx="1">
          <a:schemeClr val="accent5"/>
        </a:effectRef>
        <a:fontRef idx="minor">
          <a:schemeClr val="dk1"/>
        </a:fontRef>
      </xdr:style>
      <xdr:txBody>
        <a:bodyPr vertOverflow="clip" horzOverflow="clip" wrap="square" lIns="36000" tIns="36000" rIns="36000" bIns="36000" rtlCol="0" anchor="t"/>
        <a:lstStyle/>
        <a:p>
          <a:pPr algn="l"/>
          <a:endParaRPr kumimoji="1" lang="ja-JP" altLang="en-US" sz="900">
            <a:latin typeface="HGPｺﾞｼｯｸM" pitchFamily="50" charset="-128"/>
            <a:ea typeface="HGPｺﾞｼｯｸM" pitchFamily="50" charset="-128"/>
          </a:endParaRPr>
        </a:p>
      </xdr:txBody>
    </xdr:sp>
    <xdr:clientData/>
  </xdr:twoCellAnchor>
  <xdr:twoCellAnchor editAs="absolute">
    <xdr:from>
      <xdr:col>11</xdr:col>
      <xdr:colOff>38101</xdr:colOff>
      <xdr:row>10</xdr:row>
      <xdr:rowOff>47625</xdr:rowOff>
    </xdr:from>
    <xdr:to>
      <xdr:col>15</xdr:col>
      <xdr:colOff>352426</xdr:colOff>
      <xdr:row>13</xdr:row>
      <xdr:rowOff>28573</xdr:rowOff>
    </xdr:to>
    <xdr:sp macro="" textlink="">
      <xdr:nvSpPr>
        <xdr:cNvPr id="10" name="四角形吹き出し 9"/>
        <xdr:cNvSpPr/>
      </xdr:nvSpPr>
      <xdr:spPr>
        <a:xfrm>
          <a:off x="4343401" y="1571625"/>
          <a:ext cx="1428750" cy="438148"/>
        </a:xfrm>
        <a:prstGeom prst="wedgeRectCallout">
          <a:avLst>
            <a:gd name="adj1" fmla="val 64006"/>
            <a:gd name="adj2" fmla="val 153830"/>
          </a:avLst>
        </a:prstGeom>
      </xdr:spPr>
      <xdr:style>
        <a:lnRef idx="1">
          <a:schemeClr val="accent5"/>
        </a:lnRef>
        <a:fillRef idx="2">
          <a:schemeClr val="accent5"/>
        </a:fillRef>
        <a:effectRef idx="1">
          <a:schemeClr val="accent5"/>
        </a:effectRef>
        <a:fontRef idx="minor">
          <a:schemeClr val="dk1"/>
        </a:fontRef>
      </xdr:style>
      <xdr:txBody>
        <a:bodyPr vertOverflow="clip" horzOverflow="clip" wrap="square" lIns="36000" tIns="36000" rIns="36000" bIns="36000" rtlCol="0" anchor="t"/>
        <a:lstStyle/>
        <a:p>
          <a:pPr algn="l"/>
          <a:r>
            <a:rPr kumimoji="1" lang="en-US" altLang="ja-JP" sz="900">
              <a:latin typeface="HGPｺﾞｼｯｸM" pitchFamily="50" charset="-128"/>
              <a:ea typeface="HGPｺﾞｼｯｸM" pitchFamily="50" charset="-128"/>
            </a:rPr>
            <a:t>4) </a:t>
          </a:r>
          <a:r>
            <a:rPr kumimoji="1" lang="ja-JP" altLang="en-US" sz="900">
              <a:latin typeface="HGPｺﾞｼｯｸM" pitchFamily="50" charset="-128"/>
              <a:ea typeface="HGPｺﾞｼｯｸM" pitchFamily="50" charset="-128"/>
            </a:rPr>
            <a:t>プロジェクト期間中</a:t>
          </a:r>
          <a:endParaRPr kumimoji="1" lang="en-US" altLang="ja-JP" sz="900">
            <a:latin typeface="HGPｺﾞｼｯｸM" pitchFamily="50" charset="-128"/>
            <a:ea typeface="HGPｺﾞｼｯｸM" pitchFamily="50" charset="-128"/>
          </a:endParaRPr>
        </a:p>
        <a:p>
          <a:pPr algn="l"/>
          <a:r>
            <a:rPr kumimoji="1" lang="en-US" altLang="ja-JP" sz="900">
              <a:latin typeface="HGPｺﾞｼｯｸM" pitchFamily="50" charset="-128"/>
              <a:ea typeface="HGPｺﾞｼｯｸM" pitchFamily="50" charset="-128"/>
            </a:rPr>
            <a:t>1W</a:t>
          </a:r>
          <a:r>
            <a:rPr kumimoji="1" lang="ja-JP" altLang="en-US" sz="900">
              <a:latin typeface="HGPｺﾞｼｯｸM" pitchFamily="50" charset="-128"/>
              <a:ea typeface="HGPｺﾞｼｯｸM" pitchFamily="50" charset="-128"/>
            </a:rPr>
            <a:t>の実績を登録⇒</a:t>
          </a:r>
          <a:r>
            <a:rPr kumimoji="1" lang="en-US" altLang="ja-JP" sz="900">
              <a:latin typeface="HGPｺﾞｼｯｸM" pitchFamily="50" charset="-128"/>
              <a:ea typeface="HGPｺﾞｼｯｸM" pitchFamily="50" charset="-128"/>
            </a:rPr>
            <a:t>[AC]</a:t>
          </a:r>
          <a:endParaRPr kumimoji="1" lang="ja-JP" altLang="en-US" sz="900">
            <a:latin typeface="HGPｺﾞｼｯｸM" pitchFamily="50" charset="-128"/>
            <a:ea typeface="HGPｺﾞｼｯｸM" pitchFamily="50" charset="-128"/>
          </a:endParaRPr>
        </a:p>
      </xdr:txBody>
    </xdr:sp>
    <xdr:clientData/>
  </xdr:twoCellAnchor>
  <xdr:twoCellAnchor>
    <xdr:from>
      <xdr:col>17</xdr:col>
      <xdr:colOff>476250</xdr:colOff>
      <xdr:row>2</xdr:row>
      <xdr:rowOff>142875</xdr:rowOff>
    </xdr:from>
    <xdr:to>
      <xdr:col>20</xdr:col>
      <xdr:colOff>476250</xdr:colOff>
      <xdr:row>5</xdr:row>
      <xdr:rowOff>142875</xdr:rowOff>
    </xdr:to>
    <xdr:sp macro="" textlink="">
      <xdr:nvSpPr>
        <xdr:cNvPr id="11" name="正方形/長方形 10"/>
        <xdr:cNvSpPr/>
      </xdr:nvSpPr>
      <xdr:spPr>
        <a:xfrm>
          <a:off x="7515225" y="447675"/>
          <a:ext cx="1457325" cy="457200"/>
        </a:xfrm>
        <a:prstGeom prst="rect">
          <a:avLst/>
        </a:prstGeom>
        <a:solidFill>
          <a:srgbClr val="FF0000">
            <a:alpha val="35000"/>
          </a:srgb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400" b="1">
              <a:latin typeface="HGPｺﾞｼｯｸM" pitchFamily="50" charset="-128"/>
              <a:ea typeface="HGPｺﾞｼｯｸM" pitchFamily="50" charset="-128"/>
            </a:rPr>
            <a:t>2</a:t>
          </a:r>
          <a:r>
            <a:rPr kumimoji="1" lang="ja-JP" altLang="en-US" sz="1400" b="1">
              <a:latin typeface="HGPｺﾞｼｯｸM" pitchFamily="50" charset="-128"/>
              <a:ea typeface="HGPｺﾞｼｯｸM" pitchFamily="50" charset="-128"/>
            </a:rPr>
            <a:t>週目の状態</a:t>
          </a:r>
        </a:p>
      </xdr:txBody>
    </xdr:sp>
    <xdr:clientData/>
  </xdr:twoCellAnchor>
  <xdr:twoCellAnchor>
    <xdr:from>
      <xdr:col>22</xdr:col>
      <xdr:colOff>28576</xdr:colOff>
      <xdr:row>47</xdr:row>
      <xdr:rowOff>47625</xdr:rowOff>
    </xdr:from>
    <xdr:to>
      <xdr:col>25</xdr:col>
      <xdr:colOff>47625</xdr:colOff>
      <xdr:row>51</xdr:row>
      <xdr:rowOff>28575</xdr:rowOff>
    </xdr:to>
    <xdr:sp macro="" textlink="">
      <xdr:nvSpPr>
        <xdr:cNvPr id="12" name="四角形吹き出し 11"/>
        <xdr:cNvSpPr/>
      </xdr:nvSpPr>
      <xdr:spPr>
        <a:xfrm>
          <a:off x="9496426" y="7210425"/>
          <a:ext cx="1419224" cy="590550"/>
        </a:xfrm>
        <a:prstGeom prst="wedgeRectCallout">
          <a:avLst>
            <a:gd name="adj1" fmla="val -28484"/>
            <a:gd name="adj2" fmla="val -86387"/>
          </a:avLst>
        </a:prstGeom>
        <a:ln w="9525"/>
      </xdr:spPr>
      <xdr:style>
        <a:lnRef idx="2">
          <a:schemeClr val="accent2"/>
        </a:lnRef>
        <a:fillRef idx="1">
          <a:schemeClr val="lt1"/>
        </a:fillRef>
        <a:effectRef idx="0">
          <a:schemeClr val="accent2"/>
        </a:effectRef>
        <a:fontRef idx="minor">
          <a:schemeClr val="dk1"/>
        </a:fontRef>
      </xdr:style>
      <xdr:txBody>
        <a:bodyPr vertOverflow="clip" horzOverflow="clip" lIns="72000" rIns="72000" bIns="0" rtlCol="0" anchor="t"/>
        <a:lstStyle/>
        <a:p>
          <a:pPr marL="0" marR="0" indent="0" defTabSz="914400" eaLnBrk="1" fontAlgn="auto" latinLnBrk="0" hangingPunct="1">
            <a:lnSpc>
              <a:spcPct val="100000"/>
            </a:lnSpc>
            <a:spcBef>
              <a:spcPts val="0"/>
            </a:spcBef>
            <a:spcAft>
              <a:spcPts val="0"/>
            </a:spcAft>
            <a:buClrTx/>
            <a:buSzTx/>
            <a:buFontTx/>
            <a:buNone/>
            <a:tabLst/>
            <a:defRPr/>
          </a:pPr>
          <a:r>
            <a:rPr lang="ja-JP" altLang="en-US" sz="1050" b="0" i="0" u="none" strike="noStrike" baseline="0" smtClean="0">
              <a:solidFill>
                <a:sysClr val="windowText" lastClr="000000"/>
              </a:solidFill>
              <a:latin typeface="HGPｺﾞｼｯｸM" pitchFamily="50" charset="-128"/>
              <a:ea typeface="HGPｺﾞｼｯｸM" pitchFamily="50" charset="-128"/>
              <a:cs typeface="+mn-cs"/>
            </a:rPr>
            <a:t>期間超過分の予測</a:t>
          </a:r>
          <a:endParaRPr lang="en-US" altLang="ja-JP" sz="1050" b="0" i="0" u="none" strike="noStrike" baseline="0" smtClean="0">
            <a:solidFill>
              <a:sysClr val="windowText" lastClr="000000"/>
            </a:solidFill>
            <a:latin typeface="HGPｺﾞｼｯｸM" pitchFamily="50" charset="-128"/>
            <a:ea typeface="HGPｺﾞｼｯｸM" pitchFamily="50"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sz="1600" b="0" i="0" u="none" strike="noStrike" baseline="0" smtClean="0">
              <a:solidFill>
                <a:sysClr val="windowText" lastClr="000000"/>
              </a:solidFill>
              <a:latin typeface="HGPｺﾞｼｯｸM" pitchFamily="50" charset="-128"/>
              <a:ea typeface="HGPｺﾞｼｯｸM" pitchFamily="50" charset="-128"/>
              <a:cs typeface="+mn-cs"/>
            </a:rPr>
            <a:t>　　　　　</a:t>
          </a:r>
          <a:r>
            <a:rPr lang="en-US" altLang="ja-JP" sz="1050" b="0" i="0" u="none" strike="noStrike" baseline="0" smtClean="0">
              <a:solidFill>
                <a:sysClr val="windowText" lastClr="000000"/>
              </a:solidFill>
              <a:latin typeface="HGPｺﾞｼｯｸM" pitchFamily="50" charset="-128"/>
              <a:ea typeface="HGPｺﾞｼｯｸM" pitchFamily="50" charset="-128"/>
              <a:cs typeface="+mn-cs"/>
            </a:rPr>
            <a:t>w</a:t>
          </a:r>
        </a:p>
      </xdr:txBody>
    </xdr:sp>
    <xdr:clientData/>
  </xdr:twoCellAnchor>
  <xdr:twoCellAnchor>
    <xdr:from>
      <xdr:col>22</xdr:col>
      <xdr:colOff>142876</xdr:colOff>
      <xdr:row>48</xdr:row>
      <xdr:rowOff>133350</xdr:rowOff>
    </xdr:from>
    <xdr:to>
      <xdr:col>23</xdr:col>
      <xdr:colOff>257175</xdr:colOff>
      <xdr:row>50</xdr:row>
      <xdr:rowOff>104775</xdr:rowOff>
    </xdr:to>
    <xdr:sp macro="" textlink="$U$33">
      <xdr:nvSpPr>
        <xdr:cNvPr id="13" name="正方形/長方形 12"/>
        <xdr:cNvSpPr/>
      </xdr:nvSpPr>
      <xdr:spPr>
        <a:xfrm>
          <a:off x="9610726" y="7448550"/>
          <a:ext cx="600074" cy="276225"/>
        </a:xfrm>
        <a:prstGeom prst="rect">
          <a:avLst/>
        </a:prstGeom>
        <a:ln w="63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fld id="{FC9A4A8E-A347-4B89-9636-223B7BCB2217}" type="TxLink">
            <a:rPr kumimoji="1" lang="ja-JP" altLang="en-US" sz="1200" b="1">
              <a:latin typeface="HGPｺﾞｼｯｸM" pitchFamily="50" charset="-128"/>
              <a:ea typeface="HGPｺﾞｼｯｸM" pitchFamily="50" charset="-128"/>
            </a:rPr>
            <a:pPr algn="ctr"/>
            <a:t>0.82 </a:t>
          </a:fld>
          <a:endParaRPr kumimoji="1" lang="ja-JP" altLang="en-US" sz="1200" b="1">
            <a:latin typeface="HGPｺﾞｼｯｸM" pitchFamily="50" charset="-128"/>
            <a:ea typeface="HGPｺﾞｼｯｸM" pitchFamily="50" charset="-128"/>
          </a:endParaRPr>
        </a:p>
      </xdr:txBody>
    </xdr:sp>
    <xdr:clientData/>
  </xdr:twoCellAnchor>
  <xdr:twoCellAnchor>
    <xdr:from>
      <xdr:col>21</xdr:col>
      <xdr:colOff>190500</xdr:colOff>
      <xdr:row>45</xdr:row>
      <xdr:rowOff>95250</xdr:rowOff>
    </xdr:from>
    <xdr:to>
      <xdr:col>23</xdr:col>
      <xdr:colOff>381000</xdr:colOff>
      <xdr:row>45</xdr:row>
      <xdr:rowOff>95250</xdr:rowOff>
    </xdr:to>
    <xdr:cxnSp macro="">
      <xdr:nvCxnSpPr>
        <xdr:cNvPr id="15" name="直線矢印コネクタ 14"/>
        <xdr:cNvCxnSpPr/>
      </xdr:nvCxnSpPr>
      <xdr:spPr>
        <a:xfrm>
          <a:off x="9172575" y="6953250"/>
          <a:ext cx="1162050" cy="0"/>
        </a:xfrm>
        <a:prstGeom prst="straightConnector1">
          <a:avLst/>
        </a:prstGeom>
        <a:ln w="38100">
          <a:solidFill>
            <a:sysClr val="windowText" lastClr="000000"/>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361950</xdr:colOff>
      <xdr:row>36</xdr:row>
      <xdr:rowOff>133350</xdr:rowOff>
    </xdr:from>
    <xdr:to>
      <xdr:col>23</xdr:col>
      <xdr:colOff>371475</xdr:colOff>
      <xdr:row>41</xdr:row>
      <xdr:rowOff>114300</xdr:rowOff>
    </xdr:to>
    <xdr:cxnSp macro="">
      <xdr:nvCxnSpPr>
        <xdr:cNvPr id="20" name="直線矢印コネクタ 19"/>
        <xdr:cNvCxnSpPr/>
      </xdr:nvCxnSpPr>
      <xdr:spPr>
        <a:xfrm flipH="1">
          <a:off x="10315575" y="5619750"/>
          <a:ext cx="9525" cy="742950"/>
        </a:xfrm>
        <a:prstGeom prst="straightConnector1">
          <a:avLst/>
        </a:prstGeom>
        <a:ln w="38100">
          <a:solidFill>
            <a:sysClr val="windowText" lastClr="000000"/>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219076</xdr:colOff>
      <xdr:row>37</xdr:row>
      <xdr:rowOff>133349</xdr:rowOff>
    </xdr:from>
    <xdr:to>
      <xdr:col>27</xdr:col>
      <xdr:colOff>104775</xdr:colOff>
      <xdr:row>42</xdr:row>
      <xdr:rowOff>9524</xdr:rowOff>
    </xdr:to>
    <xdr:sp macro="" textlink="">
      <xdr:nvSpPr>
        <xdr:cNvPr id="23" name="四角形吹き出し 22"/>
        <xdr:cNvSpPr/>
      </xdr:nvSpPr>
      <xdr:spPr>
        <a:xfrm>
          <a:off x="10658476" y="5772149"/>
          <a:ext cx="1171574" cy="638175"/>
        </a:xfrm>
        <a:prstGeom prst="wedgeRectCallout">
          <a:avLst>
            <a:gd name="adj1" fmla="val -68910"/>
            <a:gd name="adj2" fmla="val -10580"/>
          </a:avLst>
        </a:prstGeom>
        <a:ln w="9525"/>
      </xdr:spPr>
      <xdr:style>
        <a:lnRef idx="2">
          <a:schemeClr val="accent2"/>
        </a:lnRef>
        <a:fillRef idx="1">
          <a:schemeClr val="lt1"/>
        </a:fillRef>
        <a:effectRef idx="0">
          <a:schemeClr val="accent2"/>
        </a:effectRef>
        <a:fontRef idx="minor">
          <a:schemeClr val="dk1"/>
        </a:fontRef>
      </xdr:style>
      <xdr:txBody>
        <a:bodyPr vertOverflow="clip" horzOverflow="clip" lIns="72000" rIns="72000" bIns="0" rtlCol="0" anchor="t"/>
        <a:lstStyle/>
        <a:p>
          <a:pPr marL="0" marR="0" indent="0" defTabSz="914400" eaLnBrk="1" fontAlgn="auto" latinLnBrk="0" hangingPunct="1">
            <a:lnSpc>
              <a:spcPct val="100000"/>
            </a:lnSpc>
            <a:spcBef>
              <a:spcPts val="0"/>
            </a:spcBef>
            <a:spcAft>
              <a:spcPts val="0"/>
            </a:spcAft>
            <a:buClrTx/>
            <a:buSzTx/>
            <a:buFontTx/>
            <a:buNone/>
            <a:tabLst/>
            <a:defRPr/>
          </a:pPr>
          <a:r>
            <a:rPr lang="ja-JP" altLang="en-US" sz="1050" b="0" i="0" u="none" strike="noStrike" baseline="0" smtClean="0">
              <a:solidFill>
                <a:sysClr val="windowText" lastClr="000000"/>
              </a:solidFill>
              <a:latin typeface="HGPｺﾞｼｯｸM" pitchFamily="50" charset="-128"/>
              <a:ea typeface="HGPｺﾞｼｯｸM" pitchFamily="50" charset="-128"/>
              <a:cs typeface="+mn-cs"/>
            </a:rPr>
            <a:t>工数超過予測：</a:t>
          </a:r>
          <a:endParaRPr lang="en-US" altLang="ja-JP" sz="1050" b="0" i="0" u="none" strike="noStrike" baseline="0" smtClean="0">
            <a:solidFill>
              <a:sysClr val="windowText" lastClr="000000"/>
            </a:solidFill>
            <a:latin typeface="HGPｺﾞｼｯｸM" pitchFamily="50" charset="-128"/>
            <a:ea typeface="HGPｺﾞｼｯｸM" pitchFamily="50"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ja-JP" altLang="en-US" sz="2000" b="0" i="0" u="none" strike="noStrike" baseline="0" smtClean="0">
              <a:solidFill>
                <a:sysClr val="windowText" lastClr="000000"/>
              </a:solidFill>
              <a:latin typeface="HGPｺﾞｼｯｸM" pitchFamily="50" charset="-128"/>
              <a:ea typeface="HGPｺﾞｼｯｸM" pitchFamily="50" charset="-128"/>
              <a:cs typeface="+mn-cs"/>
            </a:rPr>
            <a:t>　　　 </a:t>
          </a:r>
          <a:r>
            <a:rPr lang="ja-JP" altLang="en-US" sz="1050" b="0" i="0" u="none" strike="noStrike" baseline="0" smtClean="0">
              <a:solidFill>
                <a:sysClr val="windowText" lastClr="000000"/>
              </a:solidFill>
              <a:latin typeface="HGPｺﾞｼｯｸM" pitchFamily="50" charset="-128"/>
              <a:ea typeface="HGPｺﾞｼｯｸM" pitchFamily="50" charset="-128"/>
              <a:cs typeface="+mn-cs"/>
            </a:rPr>
            <a:t>　</a:t>
          </a:r>
          <a:r>
            <a:rPr lang="en-US" altLang="ja-JP" sz="1050" b="0" i="0" u="none" strike="noStrike" baseline="0" smtClean="0">
              <a:solidFill>
                <a:sysClr val="windowText" lastClr="000000"/>
              </a:solidFill>
              <a:latin typeface="HGPｺﾞｼｯｸM" pitchFamily="50" charset="-128"/>
              <a:ea typeface="HGPｺﾞｼｯｸM" pitchFamily="50" charset="-128"/>
              <a:cs typeface="+mn-cs"/>
            </a:rPr>
            <a:t>/</a:t>
          </a:r>
          <a:r>
            <a:rPr lang="ja-JP" altLang="en-US" sz="1050" b="0" i="0" u="none" strike="noStrike" baseline="0" smtClean="0">
              <a:solidFill>
                <a:sysClr val="windowText" lastClr="000000"/>
              </a:solidFill>
              <a:latin typeface="HGPｺﾞｼｯｸM" pitchFamily="50" charset="-128"/>
              <a:ea typeface="HGPｺﾞｼｯｸM" pitchFamily="50" charset="-128"/>
              <a:cs typeface="+mn-cs"/>
            </a:rPr>
            <a:t>日</a:t>
          </a:r>
          <a:endParaRPr lang="en-US" altLang="ja-JP" sz="1050" b="0" i="0" u="none" strike="noStrike" baseline="0" smtClean="0">
            <a:solidFill>
              <a:sysClr val="windowText" lastClr="000000"/>
            </a:solidFill>
            <a:latin typeface="HGPｺﾞｼｯｸM" pitchFamily="50" charset="-128"/>
            <a:ea typeface="HGPｺﾞｼｯｸM" pitchFamily="50" charset="-128"/>
            <a:cs typeface="+mn-cs"/>
          </a:endParaRPr>
        </a:p>
      </xdr:txBody>
    </xdr:sp>
    <xdr:clientData/>
  </xdr:twoCellAnchor>
  <xdr:twoCellAnchor>
    <xdr:from>
      <xdr:col>24</xdr:col>
      <xdr:colOff>323851</xdr:colOff>
      <xdr:row>39</xdr:row>
      <xdr:rowOff>104775</xdr:rowOff>
    </xdr:from>
    <xdr:to>
      <xdr:col>26</xdr:col>
      <xdr:colOff>76201</xdr:colOff>
      <xdr:row>41</xdr:row>
      <xdr:rowOff>76200</xdr:rowOff>
    </xdr:to>
    <xdr:sp macro="" textlink="$U$32">
      <xdr:nvSpPr>
        <xdr:cNvPr id="24" name="正方形/長方形 23"/>
        <xdr:cNvSpPr/>
      </xdr:nvSpPr>
      <xdr:spPr>
        <a:xfrm>
          <a:off x="10763251" y="6048375"/>
          <a:ext cx="609600" cy="276225"/>
        </a:xfrm>
        <a:prstGeom prst="rect">
          <a:avLst/>
        </a:prstGeom>
        <a:ln w="63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fld id="{5A088982-46D3-456F-9A72-8444A983D0D3}" type="TxLink">
            <a:rPr kumimoji="1" lang="ja-JP" altLang="en-US" sz="1200" b="1">
              <a:latin typeface="HGPｺﾞｼｯｸM" pitchFamily="50" charset="-128"/>
              <a:ea typeface="HGPｺﾞｼｯｸM" pitchFamily="50" charset="-128"/>
            </a:rPr>
            <a:pPr algn="ctr"/>
            <a:t>17.60 </a:t>
          </a:fld>
          <a:endParaRPr kumimoji="1" lang="ja-JP" altLang="en-US" sz="1200" b="1">
            <a:latin typeface="HGPｺﾞｼｯｸM" pitchFamily="50" charset="-128"/>
            <a:ea typeface="HGPｺﾞｼｯｸM" pitchFamily="50" charset="-128"/>
          </a:endParaRPr>
        </a:p>
      </xdr:txBody>
    </xdr:sp>
    <xdr:clientData/>
  </xdr:twoCellAnchor>
  <xdr:twoCellAnchor>
    <xdr:from>
      <xdr:col>15</xdr:col>
      <xdr:colOff>161925</xdr:colOff>
      <xdr:row>41</xdr:row>
      <xdr:rowOff>95250</xdr:rowOff>
    </xdr:from>
    <xdr:to>
      <xdr:col>24</xdr:col>
      <xdr:colOff>152400</xdr:colOff>
      <xdr:row>41</xdr:row>
      <xdr:rowOff>95250</xdr:rowOff>
    </xdr:to>
    <xdr:cxnSp macro="">
      <xdr:nvCxnSpPr>
        <xdr:cNvPr id="16" name="直線コネクタ 15"/>
        <xdr:cNvCxnSpPr/>
      </xdr:nvCxnSpPr>
      <xdr:spPr>
        <a:xfrm>
          <a:off x="6229350" y="6343650"/>
          <a:ext cx="4362450" cy="0"/>
        </a:xfrm>
        <a:prstGeom prst="line">
          <a:avLst/>
        </a:prstGeom>
        <a:ln w="28575">
          <a:solidFill>
            <a:schemeClr val="accent4">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171449</xdr:colOff>
      <xdr:row>22</xdr:row>
      <xdr:rowOff>152400</xdr:rowOff>
    </xdr:from>
    <xdr:to>
      <xdr:col>15</xdr:col>
      <xdr:colOff>247650</xdr:colOff>
      <xdr:row>25</xdr:row>
      <xdr:rowOff>152401</xdr:rowOff>
    </xdr:to>
    <xdr:sp macro="" textlink="">
      <xdr:nvSpPr>
        <xdr:cNvPr id="2" name="四角形吹き出し 1"/>
        <xdr:cNvSpPr/>
      </xdr:nvSpPr>
      <xdr:spPr>
        <a:xfrm>
          <a:off x="5400674" y="3924300"/>
          <a:ext cx="2133601" cy="514351"/>
        </a:xfrm>
        <a:prstGeom prst="wedgeRectCallout">
          <a:avLst>
            <a:gd name="adj1" fmla="val -41906"/>
            <a:gd name="adj2" fmla="val 77464"/>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050">
              <a:latin typeface="HGPｺﾞｼｯｸM" pitchFamily="50" charset="-128"/>
              <a:ea typeface="HGPｺﾞｼｯｸM" pitchFamily="50" charset="-128"/>
            </a:rPr>
            <a:t>必要な項目があれば、</a:t>
          </a:r>
          <a:endParaRPr kumimoji="1" lang="en-US" altLang="ja-JP" sz="1050">
            <a:latin typeface="HGPｺﾞｼｯｸM" pitchFamily="50" charset="-128"/>
            <a:ea typeface="HGPｺﾞｼｯｸM" pitchFamily="50" charset="-128"/>
          </a:endParaRPr>
        </a:p>
        <a:p>
          <a:pPr algn="l"/>
          <a:r>
            <a:rPr kumimoji="1" lang="en-US" altLang="ja-JP" sz="1050">
              <a:latin typeface="HGPｺﾞｼｯｸM" pitchFamily="50" charset="-128"/>
              <a:ea typeface="HGPｺﾞｼｯｸM" pitchFamily="50" charset="-128"/>
            </a:rPr>
            <a:t>MicrosoftProject</a:t>
          </a:r>
          <a:r>
            <a:rPr kumimoji="1" lang="ja-JP" altLang="en-US" sz="1050">
              <a:latin typeface="HGPｺﾞｼｯｸM" pitchFamily="50" charset="-128"/>
              <a:ea typeface="HGPｺﾞｼｯｸM" pitchFamily="50" charset="-128"/>
            </a:rPr>
            <a:t>でも可とする。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122883</xdr:colOff>
      <xdr:row>19</xdr:row>
      <xdr:rowOff>28574</xdr:rowOff>
    </xdr:from>
    <xdr:to>
      <xdr:col>20</xdr:col>
      <xdr:colOff>612321</xdr:colOff>
      <xdr:row>60</xdr:row>
      <xdr:rowOff>136072</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1290917</xdr:colOff>
      <xdr:row>32</xdr:row>
      <xdr:rowOff>159923</xdr:rowOff>
    </xdr:from>
    <xdr:to>
      <xdr:col>5</xdr:col>
      <xdr:colOff>539758</xdr:colOff>
      <xdr:row>35</xdr:row>
      <xdr:rowOff>132789</xdr:rowOff>
    </xdr:to>
    <xdr:sp macro="" textlink="">
      <xdr:nvSpPr>
        <xdr:cNvPr id="5" name="四角形吹き出し 4"/>
        <xdr:cNvSpPr/>
      </xdr:nvSpPr>
      <xdr:spPr>
        <a:xfrm>
          <a:off x="1470211" y="5538747"/>
          <a:ext cx="2397694" cy="477130"/>
        </a:xfrm>
        <a:prstGeom prst="wedgeRectCallout">
          <a:avLst>
            <a:gd name="adj1" fmla="val -49465"/>
            <a:gd name="adj2" fmla="val 6038"/>
          </a:avLst>
        </a:prstGeom>
        <a:ln w="9525">
          <a:solidFill>
            <a:srgbClr val="0000FF"/>
          </a:solidFill>
        </a:ln>
      </xdr:spPr>
      <xdr:style>
        <a:lnRef idx="2">
          <a:schemeClr val="accent2"/>
        </a:lnRef>
        <a:fillRef idx="1">
          <a:schemeClr val="lt1"/>
        </a:fillRef>
        <a:effectRef idx="0">
          <a:schemeClr val="accent2"/>
        </a:effectRef>
        <a:fontRef idx="minor">
          <a:schemeClr val="dk1"/>
        </a:fontRef>
      </xdr:style>
      <xdr:txBody>
        <a:bodyPr vertOverflow="clip" horzOverflow="clip" lIns="72000" rIns="72000" bIns="0" rtlCol="0" anchor="ctr"/>
        <a:lstStyle/>
        <a:p>
          <a:pPr marL="0" marR="0" indent="0" defTabSz="914400" eaLnBrk="1" fontAlgn="auto" latinLnBrk="0" hangingPunct="1">
            <a:lnSpc>
              <a:spcPct val="100000"/>
            </a:lnSpc>
            <a:spcBef>
              <a:spcPts val="0"/>
            </a:spcBef>
            <a:spcAft>
              <a:spcPts val="0"/>
            </a:spcAft>
            <a:buClrTx/>
            <a:buSzTx/>
            <a:buFontTx/>
            <a:buNone/>
            <a:tabLst/>
            <a:defRPr/>
          </a:pPr>
          <a:r>
            <a:rPr lang="ja-JP" altLang="en-US" sz="1100" b="0" i="0" u="none" strike="noStrike" baseline="0" smtClean="0">
              <a:solidFill>
                <a:sysClr val="windowText" lastClr="000000"/>
              </a:solidFill>
              <a:latin typeface="ＭＳ Ｐゴシック" pitchFamily="50" charset="-128"/>
              <a:ea typeface="ＭＳ Ｐゴシック" pitchFamily="50" charset="-128"/>
              <a:cs typeface="+mn-cs"/>
            </a:rPr>
            <a:t>期間超過分の予測：　　　　　　　　　日</a:t>
          </a:r>
          <a:endParaRPr lang="en-US" altLang="ja-JP" sz="1100" b="0" i="0" u="none" strike="noStrike" baseline="0" smtClean="0">
            <a:solidFill>
              <a:sysClr val="windowText" lastClr="000000"/>
            </a:solidFill>
            <a:latin typeface="ＭＳ Ｐゴシック" pitchFamily="50" charset="-128"/>
            <a:ea typeface="ＭＳ Ｐゴシック" pitchFamily="50" charset="-128"/>
            <a:cs typeface="+mn-cs"/>
          </a:endParaRPr>
        </a:p>
      </xdr:txBody>
    </xdr:sp>
    <xdr:clientData/>
  </xdr:twoCellAnchor>
  <xdr:twoCellAnchor>
    <xdr:from>
      <xdr:col>4</xdr:col>
      <xdr:colOff>246529</xdr:colOff>
      <xdr:row>33</xdr:row>
      <xdr:rowOff>118535</xdr:rowOff>
    </xdr:from>
    <xdr:to>
      <xdr:col>5</xdr:col>
      <xdr:colOff>221706</xdr:colOff>
      <xdr:row>35</xdr:row>
      <xdr:rowOff>58341</xdr:rowOff>
    </xdr:to>
    <xdr:sp macro="" textlink="$F$15">
      <xdr:nvSpPr>
        <xdr:cNvPr id="6" name="正方形/長方形 5"/>
        <xdr:cNvSpPr/>
      </xdr:nvSpPr>
      <xdr:spPr>
        <a:xfrm>
          <a:off x="2891117" y="5665447"/>
          <a:ext cx="658736" cy="275982"/>
        </a:xfrm>
        <a:prstGeom prst="rect">
          <a:avLst/>
        </a:prstGeom>
        <a:solidFill>
          <a:srgbClr val="CCFFFF"/>
        </a:solidFill>
        <a:ln w="6350">
          <a:solidFill>
            <a:srgbClr val="0000FF"/>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r"/>
          <a:fld id="{B4A5826B-E565-426C-A693-37683152B612}" type="TxLink">
            <a:rPr kumimoji="1" lang="ja-JP" altLang="en-US" sz="1100" b="0">
              <a:latin typeface="ＭＳ ゴシック" pitchFamily="49" charset="-128"/>
              <a:ea typeface="ＭＳ ゴシック" pitchFamily="49" charset="-128"/>
            </a:rPr>
            <a:pPr algn="r"/>
            <a:t>#DIV/0!</a:t>
          </a:fld>
          <a:endParaRPr kumimoji="1" lang="ja-JP" altLang="en-US" sz="1100" b="0">
            <a:latin typeface="ＭＳ ゴシック" pitchFamily="49" charset="-128"/>
            <a:ea typeface="ＭＳ ゴシック" pitchFamily="49" charset="-128"/>
          </a:endParaRPr>
        </a:p>
      </xdr:txBody>
    </xdr:sp>
    <xdr:clientData/>
  </xdr:twoCellAnchor>
  <xdr:twoCellAnchor>
    <xdr:from>
      <xdr:col>1</xdr:col>
      <xdr:colOff>1295961</xdr:colOff>
      <xdr:row>29</xdr:row>
      <xdr:rowOff>79414</xdr:rowOff>
    </xdr:from>
    <xdr:to>
      <xdr:col>5</xdr:col>
      <xdr:colOff>564777</xdr:colOff>
      <xdr:row>32</xdr:row>
      <xdr:rowOff>52279</xdr:rowOff>
    </xdr:to>
    <xdr:sp macro="" textlink="">
      <xdr:nvSpPr>
        <xdr:cNvPr id="7" name="四角形吹き出し 6"/>
        <xdr:cNvSpPr/>
      </xdr:nvSpPr>
      <xdr:spPr>
        <a:xfrm>
          <a:off x="1475255" y="4953973"/>
          <a:ext cx="2417669" cy="477130"/>
        </a:xfrm>
        <a:prstGeom prst="wedgeRectCallout">
          <a:avLst>
            <a:gd name="adj1" fmla="val -49490"/>
            <a:gd name="adj2" fmla="val 29163"/>
          </a:avLst>
        </a:prstGeom>
        <a:ln w="9525">
          <a:solidFill>
            <a:srgbClr val="0000FF"/>
          </a:solidFill>
        </a:ln>
      </xdr:spPr>
      <xdr:style>
        <a:lnRef idx="2">
          <a:schemeClr val="accent2"/>
        </a:lnRef>
        <a:fillRef idx="1">
          <a:schemeClr val="lt1"/>
        </a:fillRef>
        <a:effectRef idx="0">
          <a:schemeClr val="accent2"/>
        </a:effectRef>
        <a:fontRef idx="minor">
          <a:schemeClr val="dk1"/>
        </a:fontRef>
      </xdr:style>
      <xdr:txBody>
        <a:bodyPr vertOverflow="clip" horzOverflow="clip" lIns="72000" rIns="72000" bIns="0" rtlCol="0" anchor="ctr"/>
        <a:lstStyle/>
        <a:p>
          <a:pPr marL="0" marR="0" indent="0" defTabSz="914400" eaLnBrk="1" fontAlgn="auto" latinLnBrk="0" hangingPunct="1">
            <a:lnSpc>
              <a:spcPct val="100000"/>
            </a:lnSpc>
            <a:spcBef>
              <a:spcPts val="0"/>
            </a:spcBef>
            <a:spcAft>
              <a:spcPts val="0"/>
            </a:spcAft>
            <a:buClrTx/>
            <a:buSzTx/>
            <a:buFontTx/>
            <a:buNone/>
            <a:tabLst/>
            <a:defRPr/>
          </a:pPr>
          <a:r>
            <a:rPr lang="ja-JP" altLang="en-US" sz="1100" b="0" i="0" u="none" strike="noStrike" baseline="0" smtClean="0">
              <a:solidFill>
                <a:sysClr val="windowText" lastClr="000000"/>
              </a:solidFill>
              <a:latin typeface="ＭＳ Ｐゴシック" pitchFamily="50" charset="-128"/>
              <a:ea typeface="ＭＳ Ｐゴシック" pitchFamily="50" charset="-128"/>
              <a:cs typeface="+mn-cs"/>
            </a:rPr>
            <a:t>工数超過予測　　　：　　　　　　　　　日</a:t>
          </a:r>
          <a:endParaRPr lang="en-US" altLang="ja-JP" sz="1100" b="0" i="0" u="none" strike="noStrike" baseline="0" smtClean="0">
            <a:solidFill>
              <a:sysClr val="windowText" lastClr="000000"/>
            </a:solidFill>
            <a:latin typeface="ＭＳ Ｐゴシック" pitchFamily="50" charset="-128"/>
            <a:ea typeface="ＭＳ Ｐゴシック" pitchFamily="50" charset="-128"/>
            <a:cs typeface="+mn-cs"/>
          </a:endParaRPr>
        </a:p>
      </xdr:txBody>
    </xdr:sp>
    <xdr:clientData/>
  </xdr:twoCellAnchor>
  <xdr:twoCellAnchor>
    <xdr:from>
      <xdr:col>4</xdr:col>
      <xdr:colOff>291914</xdr:colOff>
      <xdr:row>30</xdr:row>
      <xdr:rowOff>24180</xdr:rowOff>
    </xdr:from>
    <xdr:to>
      <xdr:col>5</xdr:col>
      <xdr:colOff>212182</xdr:colOff>
      <xdr:row>31</xdr:row>
      <xdr:rowOff>135435</xdr:rowOff>
    </xdr:to>
    <xdr:sp macro="" textlink="$E$14">
      <xdr:nvSpPr>
        <xdr:cNvPr id="8" name="正方形/長方形 7"/>
        <xdr:cNvSpPr/>
      </xdr:nvSpPr>
      <xdr:spPr>
        <a:xfrm>
          <a:off x="2936502" y="5066827"/>
          <a:ext cx="603827" cy="279343"/>
        </a:xfrm>
        <a:prstGeom prst="rect">
          <a:avLst/>
        </a:prstGeom>
        <a:solidFill>
          <a:srgbClr val="CCFFFF"/>
        </a:solidFill>
        <a:ln w="6350">
          <a:solidFill>
            <a:srgbClr val="0000FF"/>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r"/>
          <a:fld id="{9ABC7CA2-DF5D-4712-9576-955CC8C4AC44}" type="TxLink">
            <a:rPr lang="en-US" altLang="en-US" sz="1100" b="0">
              <a:latin typeface="ＭＳ ゴシック" pitchFamily="49" charset="-128"/>
              <a:ea typeface="ＭＳ ゴシック" pitchFamily="49" charset="-128"/>
            </a:rPr>
            <a:pPr algn="r"/>
            <a:t>0.00 </a:t>
          </a:fld>
          <a:endParaRPr lang="en-US" altLang="en-US" sz="1100" b="0">
            <a:latin typeface="ＭＳ ゴシック" pitchFamily="49" charset="-128"/>
            <a:ea typeface="ＭＳ ゴシック"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C41"/>
  <sheetViews>
    <sheetView view="pageBreakPreview" zoomScale="85" zoomScaleNormal="100" zoomScaleSheetLayoutView="85" workbookViewId="0">
      <pane xSplit="8" ySplit="9" topLeftCell="I10" activePane="bottomRight" state="frozen"/>
      <selection pane="topRight" activeCell="H1" sqref="H1"/>
      <selection pane="bottomLeft" activeCell="A11" sqref="A11"/>
      <selection pane="bottomRight" activeCell="I10" sqref="I10"/>
    </sheetView>
  </sheetViews>
  <sheetFormatPr defaultRowHeight="12"/>
  <cols>
    <col min="1" max="1" width="3.125" style="11" customWidth="1"/>
    <col min="2" max="2" width="3.375" style="2" customWidth="1"/>
    <col min="3" max="3" width="2.75" style="2" bestFit="1" customWidth="1"/>
    <col min="4" max="4" width="3" style="2" customWidth="1"/>
    <col min="5" max="5" width="4.5" style="2" bestFit="1" customWidth="1"/>
    <col min="6" max="6" width="9" style="2"/>
    <col min="7" max="8" width="4.125" style="2" customWidth="1"/>
    <col min="9" max="11" width="7.5" style="2" customWidth="1"/>
    <col min="12" max="12" width="7.125" style="2" customWidth="1"/>
    <col min="13" max="13" width="5.75" style="2" bestFit="1" customWidth="1"/>
    <col min="14" max="14" width="4.5" style="2" bestFit="1" customWidth="1"/>
    <col min="15" max="15" width="5.75" style="2" bestFit="1" customWidth="1"/>
    <col min="16" max="24" width="6.375" style="2" customWidth="1"/>
    <col min="25" max="27" width="5.625" style="2" customWidth="1"/>
    <col min="28" max="28" width="1.5" style="11" customWidth="1"/>
    <col min="29" max="29" width="6.125" style="11" bestFit="1" customWidth="1"/>
    <col min="30" max="16384" width="9" style="11"/>
  </cols>
  <sheetData>
    <row r="1" spans="2:27">
      <c r="P1" s="12"/>
      <c r="S1" s="12"/>
      <c r="V1" s="12"/>
      <c r="X1" s="2">
        <v>2</v>
      </c>
      <c r="Y1" s="20"/>
      <c r="Z1" s="20"/>
      <c r="AA1" s="20"/>
    </row>
    <row r="2" spans="2:27">
      <c r="Y2" s="20"/>
      <c r="Z2" s="20"/>
      <c r="AA2" s="20"/>
    </row>
    <row r="3" spans="2:27">
      <c r="Y3" s="20"/>
      <c r="Z3" s="20"/>
      <c r="AA3" s="20"/>
    </row>
    <row r="4" spans="2:27">
      <c r="Y4" s="20"/>
      <c r="Z4" s="20"/>
      <c r="AA4" s="20"/>
    </row>
    <row r="5" spans="2:27">
      <c r="Y5" s="20"/>
      <c r="Z5" s="20"/>
      <c r="AA5" s="20"/>
    </row>
    <row r="6" spans="2:27">
      <c r="M6" s="206" t="s">
        <v>48</v>
      </c>
      <c r="N6" s="206"/>
      <c r="O6" s="206"/>
    </row>
    <row r="7" spans="2:27">
      <c r="I7" s="73" t="s">
        <v>28</v>
      </c>
      <c r="J7" s="77" t="s">
        <v>30</v>
      </c>
      <c r="K7" s="78" t="s">
        <v>33</v>
      </c>
      <c r="L7" s="77" t="s">
        <v>36</v>
      </c>
      <c r="M7" s="207" t="s">
        <v>44</v>
      </c>
      <c r="N7" s="207"/>
      <c r="O7" s="208"/>
      <c r="P7" s="209">
        <v>1</v>
      </c>
      <c r="Q7" s="210"/>
      <c r="R7" s="211"/>
      <c r="S7" s="209">
        <v>2</v>
      </c>
      <c r="T7" s="210"/>
      <c r="U7" s="211"/>
      <c r="V7" s="209">
        <v>3</v>
      </c>
      <c r="W7" s="210"/>
      <c r="X7" s="211"/>
      <c r="Y7" s="203" t="s">
        <v>57</v>
      </c>
      <c r="Z7" s="204"/>
      <c r="AA7" s="205"/>
    </row>
    <row r="8" spans="2:27">
      <c r="I8" s="85" t="s">
        <v>29</v>
      </c>
      <c r="J8" s="64" t="s">
        <v>29</v>
      </c>
      <c r="K8" s="86" t="s">
        <v>35</v>
      </c>
      <c r="L8" s="64" t="s">
        <v>29</v>
      </c>
      <c r="M8" s="195"/>
      <c r="N8" s="195"/>
      <c r="O8" s="196"/>
      <c r="P8" s="197" t="s">
        <v>37</v>
      </c>
      <c r="Q8" s="198"/>
      <c r="R8" s="199"/>
      <c r="S8" s="197" t="s">
        <v>45</v>
      </c>
      <c r="T8" s="198"/>
      <c r="U8" s="199"/>
      <c r="V8" s="197" t="s">
        <v>46</v>
      </c>
      <c r="W8" s="198"/>
      <c r="X8" s="199"/>
      <c r="Y8" s="200" t="s">
        <v>47</v>
      </c>
      <c r="Z8" s="201"/>
      <c r="AA8" s="202"/>
    </row>
    <row r="9" spans="2:27">
      <c r="B9" s="61" t="s">
        <v>27</v>
      </c>
      <c r="C9" s="61"/>
      <c r="D9" s="61"/>
      <c r="E9" s="61"/>
      <c r="F9" s="61"/>
      <c r="G9" s="62" t="s">
        <v>42</v>
      </c>
      <c r="H9" s="62" t="s">
        <v>43</v>
      </c>
      <c r="I9" s="74" t="s">
        <v>31</v>
      </c>
      <c r="J9" s="65" t="s">
        <v>32</v>
      </c>
      <c r="K9" s="66"/>
      <c r="L9" s="65" t="s">
        <v>34</v>
      </c>
      <c r="M9" s="75" t="s">
        <v>31</v>
      </c>
      <c r="N9" s="75" t="s">
        <v>34</v>
      </c>
      <c r="O9" s="76" t="s">
        <v>32</v>
      </c>
      <c r="P9" s="67" t="s">
        <v>31</v>
      </c>
      <c r="Q9" s="68" t="s">
        <v>34</v>
      </c>
      <c r="R9" s="69" t="s">
        <v>32</v>
      </c>
      <c r="S9" s="67" t="s">
        <v>31</v>
      </c>
      <c r="T9" s="68" t="s">
        <v>34</v>
      </c>
      <c r="U9" s="69" t="s">
        <v>32</v>
      </c>
      <c r="V9" s="67" t="s">
        <v>31</v>
      </c>
      <c r="W9" s="68" t="s">
        <v>34</v>
      </c>
      <c r="X9" s="69" t="s">
        <v>32</v>
      </c>
      <c r="Y9" s="70" t="s">
        <v>31</v>
      </c>
      <c r="Z9" s="71" t="s">
        <v>34</v>
      </c>
      <c r="AA9" s="72" t="s">
        <v>32</v>
      </c>
    </row>
    <row r="10" spans="2:27">
      <c r="B10" s="2" t="s">
        <v>0</v>
      </c>
      <c r="P10" s="26"/>
      <c r="Q10" s="15"/>
      <c r="R10" s="27"/>
      <c r="S10" s="26"/>
      <c r="T10" s="15"/>
      <c r="U10" s="27"/>
      <c r="V10" s="26"/>
      <c r="W10" s="15"/>
      <c r="X10" s="27"/>
      <c r="Y10" s="40"/>
      <c r="Z10" s="41"/>
      <c r="AA10" s="42"/>
    </row>
    <row r="11" spans="2:27">
      <c r="P11" s="26"/>
      <c r="Q11" s="15"/>
      <c r="R11" s="27"/>
      <c r="S11" s="26"/>
      <c r="T11" s="15"/>
      <c r="U11" s="27"/>
      <c r="V11" s="26"/>
      <c r="W11" s="15"/>
      <c r="X11" s="27"/>
      <c r="Y11" s="40"/>
      <c r="Z11" s="41"/>
      <c r="AA11" s="42"/>
    </row>
    <row r="12" spans="2:27">
      <c r="P12" s="26"/>
      <c r="Q12" s="15"/>
      <c r="R12" s="27"/>
      <c r="S12" s="26"/>
      <c r="T12" s="15"/>
      <c r="U12" s="27"/>
      <c r="V12" s="26"/>
      <c r="W12" s="15"/>
      <c r="X12" s="27"/>
      <c r="Y12" s="40"/>
      <c r="Z12" s="41"/>
      <c r="AA12" s="42"/>
    </row>
    <row r="13" spans="2:27">
      <c r="P13" s="26"/>
      <c r="Q13" s="15"/>
      <c r="R13" s="27"/>
      <c r="S13" s="26"/>
      <c r="T13" s="15"/>
      <c r="U13" s="27"/>
      <c r="V13" s="26"/>
      <c r="W13" s="15"/>
      <c r="X13" s="27"/>
      <c r="Y13" s="40"/>
      <c r="Z13" s="41"/>
      <c r="AA13" s="42"/>
    </row>
    <row r="14" spans="2:27">
      <c r="H14" s="63" t="s">
        <v>52</v>
      </c>
      <c r="P14" s="28"/>
      <c r="Q14" s="25"/>
      <c r="R14" s="29"/>
      <c r="S14" s="28"/>
      <c r="T14" s="25"/>
      <c r="U14" s="29"/>
      <c r="V14" s="28"/>
      <c r="W14" s="25"/>
      <c r="X14" s="29"/>
      <c r="Y14" s="40"/>
      <c r="Z14" s="41"/>
      <c r="AA14" s="42"/>
    </row>
    <row r="15" spans="2:27">
      <c r="B15" s="2" t="s">
        <v>1</v>
      </c>
      <c r="P15" s="30"/>
      <c r="Q15" s="25"/>
      <c r="R15" s="31"/>
      <c r="S15" s="30"/>
      <c r="T15" s="25"/>
      <c r="U15" s="31"/>
      <c r="V15" s="30"/>
      <c r="W15" s="25"/>
      <c r="X15" s="31"/>
      <c r="Y15" s="40"/>
      <c r="Z15" s="41"/>
      <c r="AA15" s="42"/>
    </row>
    <row r="16" spans="2:27">
      <c r="C16" s="13" t="s">
        <v>38</v>
      </c>
      <c r="D16" s="2" t="s">
        <v>41</v>
      </c>
      <c r="P16" s="30"/>
      <c r="Q16" s="32"/>
      <c r="R16" s="29"/>
      <c r="S16" s="30"/>
      <c r="T16" s="25"/>
      <c r="U16" s="29"/>
      <c r="V16" s="30"/>
      <c r="W16" s="25"/>
      <c r="X16" s="29"/>
      <c r="Y16" s="40"/>
      <c r="Z16" s="41"/>
      <c r="AA16" s="42"/>
    </row>
    <row r="17" spans="3:29">
      <c r="E17" s="23" t="s">
        <v>2</v>
      </c>
      <c r="F17" s="24" t="s">
        <v>3</v>
      </c>
      <c r="G17" s="24" t="s">
        <v>4</v>
      </c>
      <c r="H17" s="24" t="s">
        <v>5</v>
      </c>
      <c r="I17" s="45">
        <v>4</v>
      </c>
      <c r="J17" s="4">
        <f>SUMIF($P$9:$X$9,$J$9,$P17:$X17)</f>
        <v>5</v>
      </c>
      <c r="K17" s="46">
        <v>1</v>
      </c>
      <c r="L17" s="4">
        <f>I17*K17</f>
        <v>4</v>
      </c>
      <c r="M17" s="45">
        <v>0</v>
      </c>
      <c r="N17" s="4">
        <f>$L17*(M17/$I17)</f>
        <v>0</v>
      </c>
      <c r="O17" s="47">
        <v>0</v>
      </c>
      <c r="P17" s="48">
        <v>4</v>
      </c>
      <c r="Q17" s="10">
        <v>4</v>
      </c>
      <c r="R17" s="49">
        <v>5</v>
      </c>
      <c r="S17" s="48"/>
      <c r="T17" s="10">
        <f>IF(U17="",0,$L17-Q17)</f>
        <v>0</v>
      </c>
      <c r="U17" s="49"/>
      <c r="V17" s="48"/>
      <c r="W17" s="10">
        <f>IF(X17="",0,$L17-T17)</f>
        <v>0</v>
      </c>
      <c r="X17" s="49"/>
      <c r="Y17" s="57">
        <f>SUMIF($P$9:$X$9,$Y$9,$P17:$X17)</f>
        <v>4</v>
      </c>
      <c r="Z17" s="4">
        <f>SUMIF($P$9:$X$9,$Z$9,$P17:$X17)</f>
        <v>4</v>
      </c>
      <c r="AA17" s="5">
        <f>SUMIF($P$9:$X$9,$AA$9,$P17:$X17)</f>
        <v>5</v>
      </c>
      <c r="AC17" s="60" t="b">
        <f>I17=Y17</f>
        <v>1</v>
      </c>
    </row>
    <row r="18" spans="3:29">
      <c r="E18" s="26" t="s">
        <v>6</v>
      </c>
      <c r="F18" s="15" t="s">
        <v>7</v>
      </c>
      <c r="G18" s="15" t="s">
        <v>8</v>
      </c>
      <c r="H18" s="15" t="s">
        <v>9</v>
      </c>
      <c r="I18" s="16">
        <v>4</v>
      </c>
      <c r="J18" s="6">
        <f>SUMIF($P$9:$X$9,$J$9,$P18:$X18)</f>
        <v>6</v>
      </c>
      <c r="K18" s="17">
        <v>1</v>
      </c>
      <c r="L18" s="6">
        <f t="shared" ref="L18:L26" si="0">I18*K18</f>
        <v>4</v>
      </c>
      <c r="M18" s="16">
        <v>0</v>
      </c>
      <c r="N18" s="6">
        <f>$L18*(M18/$I18)</f>
        <v>0</v>
      </c>
      <c r="O18" s="19">
        <v>0</v>
      </c>
      <c r="P18" s="33">
        <v>4</v>
      </c>
      <c r="Q18" s="10">
        <v>4</v>
      </c>
      <c r="R18" s="34">
        <v>6</v>
      </c>
      <c r="S18" s="33"/>
      <c r="T18" s="10">
        <f t="shared" ref="T18:T19" si="1">IF(U18="",0,$L18-Q18)</f>
        <v>0</v>
      </c>
      <c r="U18" s="34"/>
      <c r="V18" s="33"/>
      <c r="W18" s="10">
        <f t="shared" ref="W18:W19" si="2">IF(X18="",0,$L18-T18)</f>
        <v>0</v>
      </c>
      <c r="X18" s="34"/>
      <c r="Y18" s="58">
        <f>SUMIF($P$9:$X$9,$Y$9,$P18:$X18)</f>
        <v>4</v>
      </c>
      <c r="Z18" s="6">
        <f>SUMIF($P$9:$X$9,$Z$9,$P18:$X18)</f>
        <v>4</v>
      </c>
      <c r="AA18" s="7">
        <f>SUMIF($P$9:$X$9,$AA$9,$P18:$X18)</f>
        <v>6</v>
      </c>
      <c r="AC18" s="60" t="b">
        <f>I18=Y18</f>
        <v>1</v>
      </c>
    </row>
    <row r="19" spans="3:29">
      <c r="E19" s="50" t="s">
        <v>10</v>
      </c>
      <c r="F19" s="51" t="s">
        <v>11</v>
      </c>
      <c r="G19" s="51" t="s">
        <v>8</v>
      </c>
      <c r="H19" s="51" t="s">
        <v>12</v>
      </c>
      <c r="I19" s="52">
        <v>4</v>
      </c>
      <c r="J19" s="8">
        <f>SUMIF($P$9:$X$9,$J$9,$P19:$X19)</f>
        <v>5</v>
      </c>
      <c r="K19" s="53">
        <v>1</v>
      </c>
      <c r="L19" s="8">
        <f t="shared" si="0"/>
        <v>4</v>
      </c>
      <c r="M19" s="52">
        <v>0</v>
      </c>
      <c r="N19" s="8">
        <f>$L19*(M19/$I19)</f>
        <v>0</v>
      </c>
      <c r="O19" s="54">
        <v>0</v>
      </c>
      <c r="P19" s="55">
        <v>4</v>
      </c>
      <c r="Q19" s="79">
        <v>4</v>
      </c>
      <c r="R19" s="56">
        <v>5</v>
      </c>
      <c r="S19" s="55"/>
      <c r="T19" s="79">
        <f t="shared" si="1"/>
        <v>0</v>
      </c>
      <c r="U19" s="56"/>
      <c r="V19" s="55"/>
      <c r="W19" s="79">
        <f t="shared" si="2"/>
        <v>0</v>
      </c>
      <c r="X19" s="56"/>
      <c r="Y19" s="59">
        <f>SUMIF($P$9:$X$9,$Y$9,$P19:$X19)</f>
        <v>4</v>
      </c>
      <c r="Z19" s="8">
        <f>SUMIF($P$9:$X$9,$Z$9,$P19:$X19)</f>
        <v>4</v>
      </c>
      <c r="AA19" s="9">
        <f>SUMIF($P$9:$X$9,$AA$9,$P19:$X19)</f>
        <v>5</v>
      </c>
      <c r="AC19" s="60" t="b">
        <f>I19=Y19</f>
        <v>1</v>
      </c>
    </row>
    <row r="20" spans="3:29">
      <c r="C20" s="13" t="s">
        <v>39</v>
      </c>
      <c r="D20" s="2" t="s">
        <v>40</v>
      </c>
      <c r="I20" s="18"/>
      <c r="J20" s="18"/>
      <c r="K20" s="17"/>
      <c r="L20" s="17"/>
      <c r="M20" s="17"/>
      <c r="N20" s="17"/>
      <c r="O20" s="17"/>
      <c r="P20" s="35"/>
      <c r="Q20" s="17"/>
      <c r="R20" s="36"/>
      <c r="S20" s="35"/>
      <c r="T20" s="17"/>
      <c r="U20" s="36"/>
      <c r="V20" s="35"/>
      <c r="W20" s="17"/>
      <c r="X20" s="36"/>
      <c r="Y20" s="43"/>
      <c r="Z20" s="22"/>
      <c r="AA20" s="44"/>
      <c r="AB20" s="3"/>
    </row>
    <row r="21" spans="3:29">
      <c r="E21" s="23" t="s">
        <v>13</v>
      </c>
      <c r="F21" s="24" t="s">
        <v>14</v>
      </c>
      <c r="G21" s="24" t="s">
        <v>4</v>
      </c>
      <c r="H21" s="24" t="s">
        <v>15</v>
      </c>
      <c r="I21" s="45">
        <v>5</v>
      </c>
      <c r="J21" s="4">
        <f t="shared" ref="J21:J26" si="3">SUMIF($P$9:$X$9,$J$9,$P21:$X21)</f>
        <v>5</v>
      </c>
      <c r="K21" s="46">
        <v>1</v>
      </c>
      <c r="L21" s="4">
        <f t="shared" si="0"/>
        <v>5</v>
      </c>
      <c r="M21" s="45">
        <v>0</v>
      </c>
      <c r="N21" s="4">
        <f>$L21*(M21/$I21)</f>
        <v>0</v>
      </c>
      <c r="O21" s="47">
        <v>0</v>
      </c>
      <c r="P21" s="48">
        <v>2</v>
      </c>
      <c r="Q21" s="10">
        <v>2</v>
      </c>
      <c r="R21" s="49">
        <v>2</v>
      </c>
      <c r="S21" s="48">
        <v>3</v>
      </c>
      <c r="T21" s="10">
        <f t="shared" ref="T21:T26" si="4">IF(U21="",0,$L21-Q21)</f>
        <v>3</v>
      </c>
      <c r="U21" s="49">
        <v>3</v>
      </c>
      <c r="V21" s="48"/>
      <c r="W21" s="10">
        <f t="shared" ref="W21:W26" si="5">IF(X21="",0,$L21-T21)</f>
        <v>0</v>
      </c>
      <c r="X21" s="49"/>
      <c r="Y21" s="57">
        <f t="shared" ref="Y21:Y26" si="6">SUMIF($P$9:$X$9,$Y$9,$P21:$X21)</f>
        <v>5</v>
      </c>
      <c r="Z21" s="4">
        <f t="shared" ref="Z21:Z26" si="7">SUMIF($P$9:$X$9,$Z$9,$P21:$X21)</f>
        <v>5</v>
      </c>
      <c r="AA21" s="5">
        <f t="shared" ref="AA21:AA26" si="8">SUMIF($P$9:$X$9,$AA$9,$P21:$X21)</f>
        <v>5</v>
      </c>
      <c r="AC21" s="60" t="b">
        <f t="shared" ref="AC21:AC26" si="9">I21=Y21</f>
        <v>1</v>
      </c>
    </row>
    <row r="22" spans="3:29">
      <c r="E22" s="26" t="s">
        <v>16</v>
      </c>
      <c r="F22" s="15" t="s">
        <v>17</v>
      </c>
      <c r="G22" s="15" t="s">
        <v>8</v>
      </c>
      <c r="H22" s="15" t="s">
        <v>9</v>
      </c>
      <c r="I22" s="16">
        <v>4</v>
      </c>
      <c r="J22" s="6">
        <f t="shared" si="3"/>
        <v>6</v>
      </c>
      <c r="K22" s="17">
        <v>0.6</v>
      </c>
      <c r="L22" s="6">
        <f t="shared" si="0"/>
        <v>2.4</v>
      </c>
      <c r="M22" s="16">
        <v>0</v>
      </c>
      <c r="N22" s="6">
        <f>$L22*(M22/$I22)</f>
        <v>0</v>
      </c>
      <c r="O22" s="19">
        <v>0</v>
      </c>
      <c r="P22" s="33">
        <v>1</v>
      </c>
      <c r="Q22" s="10">
        <v>0.8</v>
      </c>
      <c r="R22" s="34">
        <v>1</v>
      </c>
      <c r="S22" s="33">
        <v>3</v>
      </c>
      <c r="T22" s="10">
        <f t="shared" si="4"/>
        <v>1.5999999999999999</v>
      </c>
      <c r="U22" s="34">
        <v>5</v>
      </c>
      <c r="V22" s="33"/>
      <c r="W22" s="10">
        <f t="shared" si="5"/>
        <v>0</v>
      </c>
      <c r="X22" s="34"/>
      <c r="Y22" s="58">
        <f t="shared" si="6"/>
        <v>4</v>
      </c>
      <c r="Z22" s="6">
        <f t="shared" si="7"/>
        <v>2.4</v>
      </c>
      <c r="AA22" s="7">
        <f t="shared" si="8"/>
        <v>6</v>
      </c>
      <c r="AC22" s="60" t="b">
        <f t="shared" si="9"/>
        <v>1</v>
      </c>
    </row>
    <row r="23" spans="3:29">
      <c r="E23" s="26" t="s">
        <v>18</v>
      </c>
      <c r="F23" s="15" t="s">
        <v>19</v>
      </c>
      <c r="G23" s="15" t="s">
        <v>8</v>
      </c>
      <c r="H23" s="15" t="s">
        <v>20</v>
      </c>
      <c r="I23" s="16">
        <v>5</v>
      </c>
      <c r="J23" s="6">
        <f t="shared" si="3"/>
        <v>6</v>
      </c>
      <c r="K23" s="17">
        <v>0.3</v>
      </c>
      <c r="L23" s="6">
        <f t="shared" si="0"/>
        <v>1.5</v>
      </c>
      <c r="M23" s="16">
        <v>0</v>
      </c>
      <c r="N23" s="6">
        <f t="shared" ref="N23:N26" si="10">$L23*(M23/$I23)</f>
        <v>0</v>
      </c>
      <c r="O23" s="19">
        <v>0</v>
      </c>
      <c r="P23" s="33"/>
      <c r="Q23" s="10">
        <v>0</v>
      </c>
      <c r="R23" s="34">
        <v>1</v>
      </c>
      <c r="S23" s="33">
        <v>5</v>
      </c>
      <c r="T23" s="10">
        <f t="shared" si="4"/>
        <v>1.5</v>
      </c>
      <c r="U23" s="34">
        <v>5</v>
      </c>
      <c r="V23" s="33"/>
      <c r="W23" s="10">
        <f t="shared" si="5"/>
        <v>0</v>
      </c>
      <c r="X23" s="34"/>
      <c r="Y23" s="58">
        <f t="shared" si="6"/>
        <v>5</v>
      </c>
      <c r="Z23" s="6">
        <f t="shared" si="7"/>
        <v>1.5</v>
      </c>
      <c r="AA23" s="7">
        <f t="shared" si="8"/>
        <v>6</v>
      </c>
      <c r="AC23" s="60" t="b">
        <f t="shared" si="9"/>
        <v>1</v>
      </c>
    </row>
    <row r="24" spans="3:29">
      <c r="E24" s="26" t="s">
        <v>21</v>
      </c>
      <c r="F24" s="15" t="s">
        <v>22</v>
      </c>
      <c r="G24" s="15" t="s">
        <v>8</v>
      </c>
      <c r="H24" s="15" t="s">
        <v>12</v>
      </c>
      <c r="I24" s="16">
        <v>5</v>
      </c>
      <c r="J24" s="6">
        <f t="shared" si="3"/>
        <v>5</v>
      </c>
      <c r="K24" s="17">
        <v>0.3</v>
      </c>
      <c r="L24" s="6">
        <f t="shared" si="0"/>
        <v>1.5</v>
      </c>
      <c r="M24" s="16">
        <v>0</v>
      </c>
      <c r="N24" s="6">
        <f t="shared" si="10"/>
        <v>0</v>
      </c>
      <c r="O24" s="19">
        <v>0</v>
      </c>
      <c r="P24" s="33"/>
      <c r="Q24" s="10">
        <v>0</v>
      </c>
      <c r="R24" s="34"/>
      <c r="S24" s="33">
        <v>5</v>
      </c>
      <c r="T24" s="10">
        <f t="shared" si="4"/>
        <v>1.5</v>
      </c>
      <c r="U24" s="34">
        <v>5</v>
      </c>
      <c r="V24" s="33"/>
      <c r="W24" s="10">
        <f t="shared" si="5"/>
        <v>0</v>
      </c>
      <c r="X24" s="34"/>
      <c r="Y24" s="58">
        <f t="shared" si="6"/>
        <v>5</v>
      </c>
      <c r="Z24" s="6">
        <f t="shared" si="7"/>
        <v>1.5</v>
      </c>
      <c r="AA24" s="7">
        <f t="shared" si="8"/>
        <v>5</v>
      </c>
      <c r="AC24" s="60" t="b">
        <f t="shared" si="9"/>
        <v>1</v>
      </c>
    </row>
    <row r="25" spans="3:29">
      <c r="E25" s="26" t="s">
        <v>23</v>
      </c>
      <c r="F25" s="15" t="s">
        <v>24</v>
      </c>
      <c r="G25" s="15" t="s">
        <v>4</v>
      </c>
      <c r="H25" s="15" t="s">
        <v>9</v>
      </c>
      <c r="I25" s="16">
        <v>10</v>
      </c>
      <c r="J25" s="6">
        <f t="shared" si="3"/>
        <v>5</v>
      </c>
      <c r="K25" s="17">
        <v>0.3</v>
      </c>
      <c r="L25" s="6">
        <f t="shared" si="0"/>
        <v>3</v>
      </c>
      <c r="M25" s="16">
        <v>0</v>
      </c>
      <c r="N25" s="6">
        <f t="shared" si="10"/>
        <v>0</v>
      </c>
      <c r="O25" s="19">
        <v>0</v>
      </c>
      <c r="P25" s="33"/>
      <c r="Q25" s="10">
        <v>0</v>
      </c>
      <c r="R25" s="34"/>
      <c r="S25" s="33">
        <v>5</v>
      </c>
      <c r="T25" s="10">
        <f t="shared" si="4"/>
        <v>3</v>
      </c>
      <c r="U25" s="34">
        <v>5</v>
      </c>
      <c r="V25" s="33">
        <v>5</v>
      </c>
      <c r="W25" s="10">
        <f t="shared" si="5"/>
        <v>0</v>
      </c>
      <c r="X25" s="34"/>
      <c r="Y25" s="58">
        <f t="shared" si="6"/>
        <v>10</v>
      </c>
      <c r="Z25" s="6">
        <f t="shared" si="7"/>
        <v>3</v>
      </c>
      <c r="AA25" s="7">
        <f t="shared" si="8"/>
        <v>5</v>
      </c>
      <c r="AC25" s="60" t="b">
        <f t="shared" si="9"/>
        <v>1</v>
      </c>
    </row>
    <row r="26" spans="3:29">
      <c r="E26" s="50" t="s">
        <v>25</v>
      </c>
      <c r="F26" s="51" t="s">
        <v>26</v>
      </c>
      <c r="G26" s="51" t="s">
        <v>4</v>
      </c>
      <c r="H26" s="51" t="s">
        <v>20</v>
      </c>
      <c r="I26" s="52">
        <v>5</v>
      </c>
      <c r="J26" s="8">
        <f t="shared" si="3"/>
        <v>0</v>
      </c>
      <c r="K26" s="53"/>
      <c r="L26" s="8">
        <f t="shared" si="0"/>
        <v>0</v>
      </c>
      <c r="M26" s="52">
        <v>0</v>
      </c>
      <c r="N26" s="8">
        <f t="shared" si="10"/>
        <v>0</v>
      </c>
      <c r="O26" s="54">
        <v>0</v>
      </c>
      <c r="P26" s="55"/>
      <c r="Q26" s="79">
        <v>0</v>
      </c>
      <c r="R26" s="56"/>
      <c r="S26" s="55"/>
      <c r="T26" s="79">
        <f t="shared" si="4"/>
        <v>0</v>
      </c>
      <c r="U26" s="56"/>
      <c r="V26" s="55">
        <v>5</v>
      </c>
      <c r="W26" s="79">
        <f t="shared" si="5"/>
        <v>0</v>
      </c>
      <c r="X26" s="56"/>
      <c r="Y26" s="59">
        <f t="shared" si="6"/>
        <v>5</v>
      </c>
      <c r="Z26" s="8">
        <f t="shared" si="7"/>
        <v>0</v>
      </c>
      <c r="AA26" s="9">
        <f t="shared" si="8"/>
        <v>0</v>
      </c>
      <c r="AC26" s="60" t="b">
        <f t="shared" si="9"/>
        <v>1</v>
      </c>
    </row>
    <row r="27" spans="3:29">
      <c r="P27" s="26"/>
      <c r="Q27" s="15"/>
      <c r="R27" s="27"/>
      <c r="S27" s="26"/>
      <c r="T27" s="15"/>
      <c r="U27" s="27"/>
      <c r="V27" s="26"/>
      <c r="W27" s="15"/>
      <c r="X27" s="27"/>
      <c r="Y27" s="37"/>
      <c r="Z27" s="38"/>
      <c r="AA27" s="39"/>
    </row>
    <row r="28" spans="3:29">
      <c r="H28" s="84" t="s">
        <v>55</v>
      </c>
      <c r="I28" s="14">
        <f>SUM(I10:I27)</f>
        <v>46</v>
      </c>
      <c r="L28" s="2" t="s">
        <v>47</v>
      </c>
      <c r="M28" s="14">
        <f t="shared" ref="M28:X28" si="11">SUM(M10:M27)</f>
        <v>0</v>
      </c>
      <c r="N28" s="14">
        <f t="shared" si="11"/>
        <v>0</v>
      </c>
      <c r="O28" s="14">
        <f t="shared" si="11"/>
        <v>0</v>
      </c>
      <c r="P28" s="57">
        <f t="shared" si="11"/>
        <v>15</v>
      </c>
      <c r="Q28" s="4">
        <f t="shared" si="11"/>
        <v>14.8</v>
      </c>
      <c r="R28" s="5">
        <f t="shared" si="11"/>
        <v>20</v>
      </c>
      <c r="S28" s="57">
        <f t="shared" si="11"/>
        <v>21</v>
      </c>
      <c r="T28" s="4">
        <f t="shared" si="11"/>
        <v>10.6</v>
      </c>
      <c r="U28" s="5">
        <f t="shared" si="11"/>
        <v>23</v>
      </c>
      <c r="V28" s="57">
        <f t="shared" si="11"/>
        <v>10</v>
      </c>
      <c r="W28" s="4">
        <f t="shared" si="11"/>
        <v>0</v>
      </c>
      <c r="X28" s="5">
        <f t="shared" si="11"/>
        <v>0</v>
      </c>
      <c r="Y28" s="57">
        <f>SUM(Y10:Y27)</f>
        <v>46</v>
      </c>
      <c r="Z28" s="4">
        <f>SUM(Z10:Z27)</f>
        <v>25.4</v>
      </c>
      <c r="AA28" s="5">
        <f>SUM(AA10:AA27)</f>
        <v>43</v>
      </c>
    </row>
    <row r="29" spans="3:29">
      <c r="L29" s="2" t="s">
        <v>49</v>
      </c>
      <c r="M29" s="88">
        <f>SUMIFS(M$28:$M$28,M$9:$M9,M$9)</f>
        <v>0</v>
      </c>
      <c r="N29" s="89">
        <f>SUMIFS($M$28:N$28,$M$9:N9,N$9)</f>
        <v>0</v>
      </c>
      <c r="O29" s="87">
        <f>SUMIFS($M$28:O$28,$M$9:O9,O$9)</f>
        <v>0</v>
      </c>
      <c r="P29" s="88">
        <f>SUMIFS($M$28:P$28,$M$9:P9,P$9)</f>
        <v>15</v>
      </c>
      <c r="Q29" s="90">
        <f>SUMIFS($M$28:Q$28,$M$9:Q9,Q$9)</f>
        <v>14.8</v>
      </c>
      <c r="R29" s="87">
        <f>SUMIFS($M$28:R$28,$M$9:R9,R$9)</f>
        <v>20</v>
      </c>
      <c r="S29" s="88">
        <f>SUMIFS($M$28:S$28,$M$9:S9,S$9)</f>
        <v>36</v>
      </c>
      <c r="T29" s="90">
        <f>SUMIFS($M$28:T$28,$M$9:T9,T$9)</f>
        <v>25.4</v>
      </c>
      <c r="U29" s="87">
        <f>SUMIFS($M$28:U$28,$M$9:U9,U$9)</f>
        <v>43</v>
      </c>
      <c r="V29" s="88">
        <f>SUMIFS($M$28:V$28,$M$9:V9,V$9)</f>
        <v>46</v>
      </c>
      <c r="W29" s="90"/>
      <c r="X29" s="87"/>
      <c r="Y29" s="91"/>
      <c r="Z29" s="92">
        <f>I28</f>
        <v>46</v>
      </c>
      <c r="AA29" s="93">
        <f>$I$28+U32</f>
        <v>63.6</v>
      </c>
    </row>
    <row r="30" spans="3:29">
      <c r="L30" s="2" t="s">
        <v>51</v>
      </c>
      <c r="R30" s="82">
        <f>ROUND(Q29/P29,$X$1)</f>
        <v>0.99</v>
      </c>
      <c r="U30" s="82">
        <f>ROUND(T29/S29,$X$1)</f>
        <v>0.71</v>
      </c>
      <c r="X30" s="82">
        <f>ROUND(W29/V29,$X$1)</f>
        <v>0</v>
      </c>
      <c r="Y30" s="21"/>
      <c r="Z30" s="21"/>
      <c r="AA30" s="21"/>
    </row>
    <row r="31" spans="3:29">
      <c r="L31" s="2" t="s">
        <v>50</v>
      </c>
      <c r="R31" s="82">
        <f>ROUND(Q29/R29,$X$1)</f>
        <v>0.74</v>
      </c>
      <c r="U31" s="82">
        <f>ROUND(T29/U29,$X$1)</f>
        <v>0.59</v>
      </c>
      <c r="X31" s="82" t="e">
        <f>ROUND(W29/X29,$X$1)</f>
        <v>#DIV/0!</v>
      </c>
      <c r="Y31" s="21"/>
      <c r="Z31" s="21"/>
      <c r="AA31" s="21"/>
    </row>
    <row r="32" spans="3:29">
      <c r="L32" s="63" t="s">
        <v>56</v>
      </c>
      <c r="R32" s="82">
        <f>R29-Q29</f>
        <v>5.1999999999999993</v>
      </c>
      <c r="U32" s="82">
        <f>U29-T29</f>
        <v>17.600000000000001</v>
      </c>
      <c r="W32" s="1"/>
      <c r="X32" s="82">
        <f>X29-W29</f>
        <v>0</v>
      </c>
      <c r="AA32" s="83"/>
    </row>
    <row r="33" spans="12:27">
      <c r="L33" s="63" t="s">
        <v>53</v>
      </c>
      <c r="R33" s="82">
        <f>ROUND(((P7/R30)-P7),$X$1)</f>
        <v>0.01</v>
      </c>
      <c r="S33" s="80"/>
      <c r="T33" s="80"/>
      <c r="U33" s="82">
        <f>ROUND(((S7/U30)-S7),$X$1)</f>
        <v>0.82</v>
      </c>
      <c r="V33" s="81"/>
      <c r="W33" s="80"/>
      <c r="X33" s="82" t="e">
        <f>ROUND(((V7/X30)-V7),$X$1)</f>
        <v>#DIV/0!</v>
      </c>
      <c r="AA33" s="21"/>
    </row>
    <row r="34" spans="12:27">
      <c r="AA34" s="21"/>
    </row>
    <row r="35" spans="12:27">
      <c r="AA35" s="21"/>
    </row>
    <row r="36" spans="12:27">
      <c r="AA36" s="21"/>
    </row>
    <row r="37" spans="12:27">
      <c r="AA37" s="21"/>
    </row>
    <row r="38" spans="12:27">
      <c r="AA38" s="21"/>
    </row>
    <row r="39" spans="12:27">
      <c r="AA39" s="21"/>
    </row>
    <row r="40" spans="12:27">
      <c r="AA40" s="21"/>
    </row>
    <row r="41" spans="12:27">
      <c r="AA41" s="21"/>
    </row>
  </sheetData>
  <mergeCells count="11">
    <mergeCell ref="Y7:AA7"/>
    <mergeCell ref="M6:O6"/>
    <mergeCell ref="M7:O7"/>
    <mergeCell ref="P7:R7"/>
    <mergeCell ref="S7:U7"/>
    <mergeCell ref="V7:X7"/>
    <mergeCell ref="M8:O8"/>
    <mergeCell ref="P8:R8"/>
    <mergeCell ref="S8:U8"/>
    <mergeCell ref="V8:X8"/>
    <mergeCell ref="Y8:AA8"/>
  </mergeCells>
  <phoneticPr fontId="1"/>
  <conditionalFormatting sqref="R30:R31 U30:U31 X30:X31">
    <cfRule type="cellIs" dxfId="1" priority="1" operator="lessThan">
      <formula>0.9</formula>
    </cfRule>
    <cfRule type="cellIs" dxfId="0" priority="2" operator="lessThan">
      <formula>1</formula>
    </cfRule>
  </conditionalFormatting>
  <pageMargins left="0.38" right="0.42" top="0.74803149606299213" bottom="0.44" header="0.31496062992125984" footer="0.31496062992125984"/>
  <pageSetup paperSize="9" scale="8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6"/>
  <sheetViews>
    <sheetView zoomScale="115" zoomScaleNormal="115" workbookViewId="0"/>
  </sheetViews>
  <sheetFormatPr defaultRowHeight="13.5"/>
  <cols>
    <col min="1" max="1" width="2.625" style="95" customWidth="1"/>
    <col min="2" max="4" width="1.5" style="155" customWidth="1"/>
    <col min="5" max="6" width="3" style="155" customWidth="1"/>
    <col min="7" max="7" width="9" style="155"/>
    <col min="8" max="11" width="9" style="94"/>
    <col min="12" max="16384" width="9" style="95"/>
  </cols>
  <sheetData>
    <row r="2" spans="2:6">
      <c r="B2" s="155" t="s">
        <v>68</v>
      </c>
    </row>
    <row r="4" spans="2:6">
      <c r="E4" s="155" t="s">
        <v>58</v>
      </c>
    </row>
    <row r="5" spans="2:6">
      <c r="F5" s="155" t="s">
        <v>59</v>
      </c>
    </row>
    <row r="6" spans="2:6">
      <c r="E6" s="155" t="s">
        <v>60</v>
      </c>
    </row>
    <row r="7" spans="2:6">
      <c r="F7" s="155" t="s">
        <v>61</v>
      </c>
    </row>
    <row r="8" spans="2:6">
      <c r="E8" s="155" t="s">
        <v>62</v>
      </c>
    </row>
    <row r="9" spans="2:6">
      <c r="F9" s="155" t="s">
        <v>63</v>
      </c>
    </row>
    <row r="10" spans="2:6">
      <c r="E10" s="155" t="s">
        <v>64</v>
      </c>
    </row>
    <row r="11" spans="2:6">
      <c r="F11" s="155" t="s">
        <v>65</v>
      </c>
    </row>
    <row r="12" spans="2:6">
      <c r="E12" s="155" t="s">
        <v>66</v>
      </c>
    </row>
    <row r="13" spans="2:6">
      <c r="F13" s="155" t="s">
        <v>111</v>
      </c>
    </row>
    <row r="14" spans="2:6">
      <c r="E14" s="155" t="s">
        <v>67</v>
      </c>
    </row>
    <row r="15" spans="2:6">
      <c r="F15" s="155" t="s">
        <v>65</v>
      </c>
    </row>
    <row r="19" spans="2:7">
      <c r="B19" s="155" t="s">
        <v>92</v>
      </c>
    </row>
    <row r="22" spans="2:7">
      <c r="C22" s="96" t="s">
        <v>91</v>
      </c>
      <c r="D22" s="96"/>
      <c r="E22" s="96"/>
      <c r="F22" s="96"/>
      <c r="G22" s="96"/>
    </row>
    <row r="23" spans="2:7">
      <c r="B23" s="96"/>
      <c r="C23" s="96"/>
      <c r="D23" s="96" t="s">
        <v>69</v>
      </c>
      <c r="E23" s="96"/>
      <c r="F23" s="96"/>
      <c r="G23" s="96"/>
    </row>
    <row r="24" spans="2:7">
      <c r="B24" s="96"/>
      <c r="C24" s="96"/>
      <c r="D24" s="96"/>
      <c r="E24" s="96"/>
      <c r="F24" s="96"/>
      <c r="G24" s="96"/>
    </row>
    <row r="25" spans="2:7">
      <c r="B25" s="96"/>
      <c r="C25" s="96"/>
      <c r="D25" s="96"/>
      <c r="E25" s="96">
        <v>1</v>
      </c>
      <c r="F25" s="155" t="s">
        <v>70</v>
      </c>
    </row>
    <row r="26" spans="2:7">
      <c r="B26" s="96"/>
      <c r="C26" s="96"/>
      <c r="D26" s="96"/>
      <c r="E26" s="96"/>
      <c r="F26" s="96"/>
      <c r="G26" s="96" t="s">
        <v>81</v>
      </c>
    </row>
    <row r="27" spans="2:7">
      <c r="B27" s="96"/>
      <c r="C27" s="96"/>
      <c r="D27" s="96"/>
      <c r="E27" s="96"/>
      <c r="F27" s="96"/>
      <c r="G27" s="96" t="s">
        <v>88</v>
      </c>
    </row>
    <row r="28" spans="2:7">
      <c r="B28" s="96"/>
      <c r="C28" s="96"/>
      <c r="D28" s="96"/>
      <c r="E28" s="96"/>
      <c r="F28" s="96"/>
      <c r="G28" s="96"/>
    </row>
    <row r="29" spans="2:7">
      <c r="B29" s="96"/>
      <c r="C29" s="96"/>
      <c r="D29" s="96"/>
      <c r="E29" s="96">
        <v>2</v>
      </c>
      <c r="F29" s="155" t="s">
        <v>112</v>
      </c>
      <c r="G29" s="96"/>
    </row>
    <row r="30" spans="2:7">
      <c r="B30" s="96"/>
      <c r="C30" s="96"/>
      <c r="D30" s="96"/>
      <c r="E30" s="96"/>
      <c r="G30" s="96" t="s">
        <v>113</v>
      </c>
    </row>
    <row r="31" spans="2:7">
      <c r="B31" s="96"/>
      <c r="C31" s="96"/>
      <c r="D31" s="96"/>
      <c r="E31" s="96"/>
      <c r="G31" s="96" t="s">
        <v>119</v>
      </c>
    </row>
    <row r="32" spans="2:7">
      <c r="B32" s="96"/>
      <c r="C32" s="96"/>
      <c r="D32" s="96"/>
      <c r="E32" s="96"/>
      <c r="G32" s="96" t="s">
        <v>84</v>
      </c>
    </row>
    <row r="33" spans="2:7">
      <c r="B33" s="96"/>
      <c r="C33" s="96"/>
      <c r="D33" s="96"/>
      <c r="E33" s="96"/>
      <c r="G33" s="96"/>
    </row>
    <row r="34" spans="2:7">
      <c r="B34" s="96"/>
      <c r="C34" s="96"/>
      <c r="D34" s="96"/>
      <c r="E34" s="96">
        <v>3</v>
      </c>
      <c r="F34" s="155" t="s">
        <v>85</v>
      </c>
      <c r="G34" s="96"/>
    </row>
    <row r="35" spans="2:7">
      <c r="B35" s="96"/>
      <c r="C35" s="96"/>
      <c r="D35" s="96"/>
      <c r="E35" s="96"/>
      <c r="G35" s="96" t="s">
        <v>114</v>
      </c>
    </row>
    <row r="36" spans="2:7">
      <c r="B36" s="96"/>
      <c r="C36" s="96"/>
      <c r="D36" s="96"/>
      <c r="E36" s="96"/>
      <c r="G36" s="96" t="s">
        <v>115</v>
      </c>
    </row>
    <row r="37" spans="2:7">
      <c r="B37" s="96"/>
      <c r="C37" s="96"/>
      <c r="D37" s="96"/>
      <c r="E37" s="96"/>
      <c r="F37" s="96"/>
      <c r="G37" s="96"/>
    </row>
    <row r="38" spans="2:7">
      <c r="B38" s="96"/>
      <c r="C38" s="96"/>
      <c r="D38" s="96"/>
      <c r="E38" s="96">
        <v>4</v>
      </c>
      <c r="F38" s="171" t="s">
        <v>116</v>
      </c>
      <c r="G38" s="96"/>
    </row>
    <row r="39" spans="2:7">
      <c r="B39" s="96"/>
      <c r="C39" s="96"/>
      <c r="D39" s="96"/>
      <c r="E39" s="96"/>
      <c r="F39" s="96"/>
      <c r="G39" s="171" t="s">
        <v>120</v>
      </c>
    </row>
    <row r="40" spans="2:7">
      <c r="B40" s="96"/>
      <c r="C40" s="96"/>
      <c r="D40" s="96"/>
      <c r="E40" s="96"/>
      <c r="F40" s="96"/>
      <c r="G40" s="96"/>
    </row>
    <row r="41" spans="2:7">
      <c r="B41" s="96"/>
      <c r="C41" s="96"/>
      <c r="D41" s="96"/>
      <c r="E41" s="96">
        <v>5</v>
      </c>
      <c r="F41" s="96" t="s">
        <v>86</v>
      </c>
      <c r="G41" s="96"/>
    </row>
    <row r="42" spans="2:7">
      <c r="B42" s="96"/>
      <c r="C42" s="96"/>
      <c r="D42" s="96"/>
      <c r="E42" s="96"/>
      <c r="F42" s="96"/>
      <c r="G42" s="96" t="s">
        <v>87</v>
      </c>
    </row>
    <row r="43" spans="2:7">
      <c r="B43" s="96"/>
      <c r="C43" s="96"/>
      <c r="D43" s="96"/>
      <c r="E43" s="96"/>
      <c r="F43" s="96"/>
      <c r="G43" s="96"/>
    </row>
    <row r="44" spans="2:7">
      <c r="B44" s="96"/>
      <c r="C44" s="96"/>
      <c r="D44" s="96"/>
      <c r="E44" s="96"/>
      <c r="F44" s="96" t="s">
        <v>89</v>
      </c>
      <c r="G44" s="96"/>
    </row>
    <row r="45" spans="2:7">
      <c r="B45" s="96"/>
      <c r="C45" s="96"/>
      <c r="D45" s="96"/>
      <c r="E45" s="96"/>
      <c r="F45" s="96"/>
      <c r="G45" s="96"/>
    </row>
    <row r="46" spans="2:7">
      <c r="C46" s="96" t="s">
        <v>93</v>
      </c>
      <c r="D46" s="96"/>
      <c r="E46" s="96"/>
      <c r="F46" s="96"/>
      <c r="G46" s="96"/>
    </row>
    <row r="47" spans="2:7">
      <c r="B47" s="96"/>
      <c r="C47" s="96"/>
      <c r="D47" s="96"/>
      <c r="E47" s="96"/>
      <c r="F47" s="96"/>
      <c r="G47" s="96"/>
    </row>
    <row r="48" spans="2:7">
      <c r="E48" s="155">
        <v>1</v>
      </c>
      <c r="F48" s="155" t="s">
        <v>97</v>
      </c>
    </row>
    <row r="49" spans="5:7">
      <c r="G49" s="155" t="s">
        <v>98</v>
      </c>
    </row>
    <row r="51" spans="5:7">
      <c r="E51" s="155">
        <v>2</v>
      </c>
      <c r="F51" s="169" t="s">
        <v>107</v>
      </c>
    </row>
    <row r="52" spans="5:7">
      <c r="F52" s="95"/>
    </row>
    <row r="53" spans="5:7">
      <c r="E53" s="155">
        <v>3</v>
      </c>
      <c r="F53" s="155" t="s">
        <v>99</v>
      </c>
    </row>
    <row r="54" spans="5:7">
      <c r="G54" s="155" t="s">
        <v>100</v>
      </c>
    </row>
    <row r="56" spans="5:7">
      <c r="E56" s="155">
        <v>4</v>
      </c>
      <c r="F56" s="155" t="s">
        <v>101</v>
      </c>
      <c r="G56" s="97"/>
    </row>
    <row r="57" spans="5:7">
      <c r="G57" s="155" t="s">
        <v>102</v>
      </c>
    </row>
    <row r="59" spans="5:7">
      <c r="E59" s="155">
        <v>5</v>
      </c>
      <c r="F59" s="168" t="s">
        <v>108</v>
      </c>
    </row>
    <row r="60" spans="5:7">
      <c r="F60" s="168" t="s">
        <v>109</v>
      </c>
    </row>
    <row r="62" spans="5:7">
      <c r="E62" s="155">
        <v>6</v>
      </c>
      <c r="F62" s="155" t="s">
        <v>103</v>
      </c>
    </row>
    <row r="63" spans="5:7">
      <c r="G63" s="155" t="s">
        <v>104</v>
      </c>
    </row>
    <row r="65" spans="5:7">
      <c r="E65" s="155">
        <v>7</v>
      </c>
      <c r="F65" s="155" t="s">
        <v>105</v>
      </c>
    </row>
    <row r="66" spans="5:7">
      <c r="G66" s="155" t="s">
        <v>106</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63"/>
  <sheetViews>
    <sheetView tabSelected="1" zoomScale="115" zoomScaleNormal="115" zoomScaleSheetLayoutView="85" workbookViewId="0">
      <pane xSplit="14" ySplit="6" topLeftCell="O7" activePane="bottomRight" state="frozen"/>
      <selection pane="topRight" activeCell="P1" sqref="P1"/>
      <selection pane="bottomLeft" activeCell="A7" sqref="A7"/>
      <selection pane="bottomRight" activeCell="D7" sqref="D7"/>
    </sheetView>
  </sheetViews>
  <sheetFormatPr defaultRowHeight="12"/>
  <cols>
    <col min="1" max="1" width="1.75" style="135" customWidth="1"/>
    <col min="2" max="2" width="2.125" style="129" customWidth="1"/>
    <col min="3" max="3" width="2" style="129" customWidth="1"/>
    <col min="4" max="4" width="22.25" style="129" customWidth="1"/>
    <col min="5" max="7" width="6.75" style="115" customWidth="1"/>
    <col min="8" max="9" width="8" style="129" customWidth="1"/>
    <col min="10" max="10" width="6.75" style="129" customWidth="1"/>
    <col min="11" max="12" width="7.5" style="115" bestFit="1" customWidth="1"/>
    <col min="13" max="13" width="6" style="115" bestFit="1" customWidth="1"/>
    <col min="14" max="14" width="10.375" style="115" customWidth="1"/>
    <col min="15" max="18" width="4" style="115" bestFit="1" customWidth="1"/>
    <col min="19" max="21" width="4.75" style="115" bestFit="1" customWidth="1"/>
    <col min="22" max="23" width="4" style="115" bestFit="1" customWidth="1"/>
    <col min="24" max="24" width="4.75" style="115" bestFit="1" customWidth="1"/>
    <col min="25" max="26" width="4" style="115" bestFit="1" customWidth="1"/>
    <col min="27" max="27" width="4.75" style="115" bestFit="1" customWidth="1"/>
    <col min="28" max="29" width="4" style="115" bestFit="1" customWidth="1"/>
    <col min="30" max="30" width="4.75" style="115" bestFit="1" customWidth="1"/>
    <col min="31" max="32" width="4" style="115" bestFit="1" customWidth="1"/>
    <col min="33" max="33" width="4.75" style="115" bestFit="1" customWidth="1"/>
    <col min="34" max="35" width="4" style="115" bestFit="1" customWidth="1"/>
    <col min="36" max="36" width="4.75" style="115" bestFit="1" customWidth="1"/>
    <col min="37" max="38" width="4" style="115" bestFit="1" customWidth="1"/>
    <col min="39" max="39" width="4.75" style="115" bestFit="1" customWidth="1"/>
    <col min="40" max="41" width="4" style="115" bestFit="1" customWidth="1"/>
    <col min="42" max="42" width="4.75" style="115" bestFit="1" customWidth="1"/>
    <col min="43" max="44" width="4" style="115" bestFit="1" customWidth="1"/>
    <col min="45" max="46" width="4.75" style="115" bestFit="1" customWidth="1"/>
    <col min="47" max="47" width="5.5" style="115" bestFit="1" customWidth="1"/>
    <col min="48" max="48" width="1.5" style="115" customWidth="1"/>
    <col min="49" max="16384" width="9" style="115"/>
  </cols>
  <sheetData>
    <row r="1" spans="2:47">
      <c r="AS1" s="136"/>
      <c r="AT1" s="136"/>
      <c r="AU1" s="136"/>
    </row>
    <row r="2" spans="2:47">
      <c r="O2" s="188"/>
      <c r="P2" s="188"/>
      <c r="Q2" s="188"/>
      <c r="R2" s="214"/>
      <c r="S2" s="214"/>
      <c r="T2" s="214"/>
      <c r="U2" s="214"/>
      <c r="V2" s="214"/>
      <c r="W2" s="214"/>
      <c r="X2" s="214"/>
      <c r="Y2" s="214"/>
      <c r="Z2" s="214"/>
      <c r="AA2" s="214"/>
      <c r="AB2" s="214"/>
      <c r="AC2" s="214"/>
      <c r="AD2" s="214"/>
      <c r="AE2" s="214"/>
      <c r="AF2" s="214"/>
      <c r="AG2" s="214"/>
      <c r="AH2" s="214"/>
      <c r="AI2" s="214"/>
      <c r="AJ2" s="214"/>
      <c r="AK2" s="214"/>
      <c r="AL2" s="214"/>
      <c r="AM2" s="214"/>
      <c r="AN2" s="214"/>
      <c r="AO2" s="214"/>
      <c r="AP2" s="214"/>
      <c r="AQ2" s="214"/>
      <c r="AR2" s="214"/>
    </row>
    <row r="3" spans="2:47">
      <c r="B3" s="130"/>
      <c r="C3" s="130"/>
      <c r="D3" s="130"/>
      <c r="E3" s="117"/>
      <c r="H3" s="130"/>
      <c r="I3" s="130"/>
      <c r="J3" s="130"/>
    </row>
    <row r="4" spans="2:47">
      <c r="K4" s="114" t="s">
        <v>28</v>
      </c>
      <c r="L4" s="112" t="s">
        <v>30</v>
      </c>
      <c r="M4" s="113" t="s">
        <v>33</v>
      </c>
      <c r="N4" s="180" t="s">
        <v>36</v>
      </c>
      <c r="O4" s="123">
        <v>1</v>
      </c>
      <c r="P4" s="124"/>
      <c r="Q4" s="125"/>
      <c r="R4" s="123">
        <v>2</v>
      </c>
      <c r="S4" s="124"/>
      <c r="T4" s="125"/>
      <c r="U4" s="123">
        <v>3</v>
      </c>
      <c r="V4" s="124"/>
      <c r="W4" s="125"/>
      <c r="X4" s="123">
        <v>4</v>
      </c>
      <c r="Y4" s="124"/>
      <c r="Z4" s="125"/>
      <c r="AA4" s="123">
        <v>5</v>
      </c>
      <c r="AB4" s="124"/>
      <c r="AC4" s="125"/>
      <c r="AD4" s="123">
        <v>6</v>
      </c>
      <c r="AE4" s="124"/>
      <c r="AF4" s="125"/>
      <c r="AG4" s="123">
        <v>7</v>
      </c>
      <c r="AH4" s="124"/>
      <c r="AI4" s="125"/>
      <c r="AJ4" s="123">
        <v>8</v>
      </c>
      <c r="AK4" s="124"/>
      <c r="AL4" s="125"/>
      <c r="AM4" s="123">
        <v>9</v>
      </c>
      <c r="AN4" s="124"/>
      <c r="AO4" s="125"/>
      <c r="AP4" s="123">
        <v>10</v>
      </c>
      <c r="AQ4" s="124"/>
      <c r="AR4" s="125"/>
      <c r="AS4" s="126"/>
      <c r="AT4" s="127"/>
      <c r="AU4" s="128"/>
    </row>
    <row r="5" spans="2:47">
      <c r="B5" s="131" t="s">
        <v>82</v>
      </c>
      <c r="C5" s="178"/>
      <c r="D5" s="132"/>
      <c r="E5" s="133" t="s">
        <v>79</v>
      </c>
      <c r="F5" s="133" t="s">
        <v>78</v>
      </c>
      <c r="G5" s="170" t="s">
        <v>77</v>
      </c>
      <c r="H5" s="212" t="s">
        <v>110</v>
      </c>
      <c r="I5" s="213"/>
      <c r="J5" s="172" t="s">
        <v>117</v>
      </c>
      <c r="K5" s="116" t="s">
        <v>90</v>
      </c>
      <c r="L5" s="110" t="str">
        <f>K5</f>
        <v>/h</v>
      </c>
      <c r="M5" s="111" t="s">
        <v>80</v>
      </c>
      <c r="N5" s="110" t="str">
        <f>K5</f>
        <v>/h</v>
      </c>
      <c r="O5" s="118"/>
      <c r="P5" s="118"/>
      <c r="Q5" s="119"/>
      <c r="R5" s="118"/>
      <c r="S5" s="118"/>
      <c r="T5" s="119"/>
      <c r="U5" s="118"/>
      <c r="V5" s="118"/>
      <c r="W5" s="119"/>
      <c r="X5" s="118"/>
      <c r="Y5" s="118"/>
      <c r="Z5" s="119"/>
      <c r="AA5" s="118"/>
      <c r="AB5" s="118"/>
      <c r="AC5" s="119"/>
      <c r="AD5" s="118"/>
      <c r="AE5" s="118"/>
      <c r="AF5" s="119"/>
      <c r="AG5" s="118"/>
      <c r="AH5" s="118"/>
      <c r="AI5" s="119"/>
      <c r="AJ5" s="118"/>
      <c r="AK5" s="118"/>
      <c r="AL5" s="119"/>
      <c r="AM5" s="118"/>
      <c r="AN5" s="118"/>
      <c r="AO5" s="119"/>
      <c r="AP5" s="118"/>
      <c r="AQ5" s="118"/>
      <c r="AR5" s="119"/>
      <c r="AS5" s="120" t="s">
        <v>47</v>
      </c>
      <c r="AT5" s="121"/>
      <c r="AU5" s="122"/>
    </row>
    <row r="6" spans="2:47">
      <c r="B6" s="137"/>
      <c r="C6" s="179"/>
      <c r="D6" s="138" t="s">
        <v>83</v>
      </c>
      <c r="E6" s="107"/>
      <c r="F6" s="107"/>
      <c r="G6" s="134"/>
      <c r="H6" s="107" t="s">
        <v>138</v>
      </c>
      <c r="I6" s="109" t="s">
        <v>137</v>
      </c>
      <c r="J6" s="181" t="s">
        <v>118</v>
      </c>
      <c r="K6" s="109" t="s">
        <v>76</v>
      </c>
      <c r="L6" s="107" t="s">
        <v>74</v>
      </c>
      <c r="M6" s="108"/>
      <c r="N6" s="110" t="s">
        <v>75</v>
      </c>
      <c r="O6" s="106" t="s">
        <v>76</v>
      </c>
      <c r="P6" s="106" t="s">
        <v>75</v>
      </c>
      <c r="Q6" s="105" t="s">
        <v>74</v>
      </c>
      <c r="R6" s="106" t="s">
        <v>94</v>
      </c>
      <c r="S6" s="106" t="s">
        <v>95</v>
      </c>
      <c r="T6" s="105" t="s">
        <v>96</v>
      </c>
      <c r="U6" s="106" t="s">
        <v>94</v>
      </c>
      <c r="V6" s="106" t="s">
        <v>95</v>
      </c>
      <c r="W6" s="105" t="s">
        <v>96</v>
      </c>
      <c r="X6" s="106" t="s">
        <v>94</v>
      </c>
      <c r="Y6" s="106" t="s">
        <v>95</v>
      </c>
      <c r="Z6" s="105" t="s">
        <v>96</v>
      </c>
      <c r="AA6" s="106" t="s">
        <v>94</v>
      </c>
      <c r="AB6" s="106" t="s">
        <v>95</v>
      </c>
      <c r="AC6" s="105" t="s">
        <v>96</v>
      </c>
      <c r="AD6" s="106" t="s">
        <v>94</v>
      </c>
      <c r="AE6" s="106" t="s">
        <v>95</v>
      </c>
      <c r="AF6" s="105" t="s">
        <v>96</v>
      </c>
      <c r="AG6" s="106" t="s">
        <v>94</v>
      </c>
      <c r="AH6" s="106" t="s">
        <v>95</v>
      </c>
      <c r="AI6" s="105" t="s">
        <v>96</v>
      </c>
      <c r="AJ6" s="106" t="s">
        <v>94</v>
      </c>
      <c r="AK6" s="106" t="s">
        <v>95</v>
      </c>
      <c r="AL6" s="105" t="s">
        <v>96</v>
      </c>
      <c r="AM6" s="106" t="s">
        <v>94</v>
      </c>
      <c r="AN6" s="106" t="s">
        <v>95</v>
      </c>
      <c r="AO6" s="105" t="s">
        <v>96</v>
      </c>
      <c r="AP6" s="106" t="s">
        <v>94</v>
      </c>
      <c r="AQ6" s="106" t="s">
        <v>95</v>
      </c>
      <c r="AR6" s="105" t="s">
        <v>96</v>
      </c>
      <c r="AS6" s="104" t="s">
        <v>76</v>
      </c>
      <c r="AT6" s="103" t="s">
        <v>75</v>
      </c>
      <c r="AU6" s="102" t="s">
        <v>74</v>
      </c>
    </row>
    <row r="7" spans="2:47">
      <c r="B7" s="139"/>
      <c r="C7" s="175"/>
      <c r="D7" s="140"/>
      <c r="E7" s="101"/>
      <c r="F7" s="100"/>
      <c r="G7" s="100"/>
      <c r="H7" s="140"/>
      <c r="I7" s="140"/>
      <c r="J7" s="140"/>
      <c r="K7" s="99"/>
      <c r="L7" s="141">
        <f t="shared" ref="L7:L52" si="0">SUMIF($R$6:$AR$6,$L$6,$R7:$AR7)</f>
        <v>0</v>
      </c>
      <c r="M7" s="142"/>
      <c r="N7" s="141">
        <f t="shared" ref="N7:N52" si="1">K7*M7</f>
        <v>0</v>
      </c>
      <c r="O7" s="99"/>
      <c r="P7" s="141"/>
      <c r="Q7" s="99"/>
      <c r="R7" s="99"/>
      <c r="S7" s="141"/>
      <c r="T7" s="99"/>
      <c r="U7" s="99"/>
      <c r="V7" s="141"/>
      <c r="W7" s="99"/>
      <c r="X7" s="99"/>
      <c r="Y7" s="141"/>
      <c r="Z7" s="99"/>
      <c r="AA7" s="99"/>
      <c r="AB7" s="141"/>
      <c r="AC7" s="99"/>
      <c r="AD7" s="99"/>
      <c r="AE7" s="141"/>
      <c r="AF7" s="99"/>
      <c r="AG7" s="99"/>
      <c r="AH7" s="141"/>
      <c r="AI7" s="99"/>
      <c r="AJ7" s="99"/>
      <c r="AK7" s="141"/>
      <c r="AL7" s="99"/>
      <c r="AM7" s="99"/>
      <c r="AN7" s="141"/>
      <c r="AO7" s="99"/>
      <c r="AP7" s="99"/>
      <c r="AQ7" s="141"/>
      <c r="AR7" s="99"/>
      <c r="AS7" s="141">
        <f t="shared" ref="AS7:AU26" si="2">SUMIF($O$6:$AR$6,AS$6,$O7:$AR7)</f>
        <v>0</v>
      </c>
      <c r="AT7" s="141">
        <f t="shared" si="2"/>
        <v>0</v>
      </c>
      <c r="AU7" s="141">
        <f t="shared" si="2"/>
        <v>0</v>
      </c>
    </row>
    <row r="8" spans="2:47">
      <c r="B8" s="144"/>
      <c r="C8" s="176"/>
      <c r="D8" s="145"/>
      <c r="E8" s="101"/>
      <c r="F8" s="100"/>
      <c r="G8" s="100"/>
      <c r="H8" s="145"/>
      <c r="I8" s="145"/>
      <c r="J8" s="145"/>
      <c r="K8" s="99"/>
      <c r="L8" s="141">
        <f t="shared" si="0"/>
        <v>0</v>
      </c>
      <c r="M8" s="142"/>
      <c r="N8" s="141">
        <f t="shared" si="1"/>
        <v>0</v>
      </c>
      <c r="O8" s="99"/>
      <c r="P8" s="141"/>
      <c r="Q8" s="99"/>
      <c r="R8" s="99"/>
      <c r="S8" s="141"/>
      <c r="T8" s="99"/>
      <c r="U8" s="99"/>
      <c r="V8" s="141"/>
      <c r="W8" s="99"/>
      <c r="X8" s="99"/>
      <c r="Y8" s="141"/>
      <c r="Z8" s="99"/>
      <c r="AA8" s="99"/>
      <c r="AB8" s="141"/>
      <c r="AC8" s="99"/>
      <c r="AD8" s="99"/>
      <c r="AE8" s="141"/>
      <c r="AF8" s="99"/>
      <c r="AG8" s="99"/>
      <c r="AH8" s="141"/>
      <c r="AI8" s="99"/>
      <c r="AJ8" s="99"/>
      <c r="AK8" s="141"/>
      <c r="AL8" s="99"/>
      <c r="AM8" s="99"/>
      <c r="AN8" s="141"/>
      <c r="AO8" s="99"/>
      <c r="AP8" s="99"/>
      <c r="AQ8" s="141"/>
      <c r="AR8" s="99"/>
      <c r="AS8" s="141">
        <f t="shared" si="2"/>
        <v>0</v>
      </c>
      <c r="AT8" s="141">
        <f t="shared" si="2"/>
        <v>0</v>
      </c>
      <c r="AU8" s="141">
        <f t="shared" si="2"/>
        <v>0</v>
      </c>
    </row>
    <row r="9" spans="2:47">
      <c r="B9" s="144"/>
      <c r="C9" s="176"/>
      <c r="D9" s="145"/>
      <c r="E9" s="101"/>
      <c r="F9" s="100"/>
      <c r="G9" s="100"/>
      <c r="H9" s="145"/>
      <c r="I9" s="145"/>
      <c r="J9" s="145"/>
      <c r="K9" s="99"/>
      <c r="L9" s="141">
        <f t="shared" si="0"/>
        <v>0</v>
      </c>
      <c r="M9" s="142"/>
      <c r="N9" s="141">
        <f t="shared" si="1"/>
        <v>0</v>
      </c>
      <c r="O9" s="99"/>
      <c r="P9" s="141"/>
      <c r="Q9" s="99"/>
      <c r="R9" s="99"/>
      <c r="S9" s="141"/>
      <c r="T9" s="99"/>
      <c r="U9" s="99"/>
      <c r="V9" s="141"/>
      <c r="W9" s="99"/>
      <c r="X9" s="99"/>
      <c r="Y9" s="141"/>
      <c r="Z9" s="99"/>
      <c r="AA9" s="99"/>
      <c r="AB9" s="141"/>
      <c r="AC9" s="99"/>
      <c r="AD9" s="99"/>
      <c r="AE9" s="141"/>
      <c r="AF9" s="99"/>
      <c r="AG9" s="99"/>
      <c r="AH9" s="141"/>
      <c r="AI9" s="99"/>
      <c r="AJ9" s="99"/>
      <c r="AK9" s="141"/>
      <c r="AL9" s="99"/>
      <c r="AM9" s="99"/>
      <c r="AN9" s="141"/>
      <c r="AO9" s="99"/>
      <c r="AP9" s="99"/>
      <c r="AQ9" s="141"/>
      <c r="AR9" s="99"/>
      <c r="AS9" s="141">
        <f t="shared" si="2"/>
        <v>0</v>
      </c>
      <c r="AT9" s="141">
        <f t="shared" si="2"/>
        <v>0</v>
      </c>
      <c r="AU9" s="141">
        <f t="shared" si="2"/>
        <v>0</v>
      </c>
    </row>
    <row r="10" spans="2:47">
      <c r="B10" s="144"/>
      <c r="C10" s="176"/>
      <c r="D10" s="145"/>
      <c r="E10" s="101"/>
      <c r="F10" s="100"/>
      <c r="G10" s="100"/>
      <c r="H10" s="145"/>
      <c r="I10" s="145"/>
      <c r="J10" s="145"/>
      <c r="K10" s="99"/>
      <c r="L10" s="141">
        <f t="shared" si="0"/>
        <v>0</v>
      </c>
      <c r="M10" s="142"/>
      <c r="N10" s="141">
        <f t="shared" si="1"/>
        <v>0</v>
      </c>
      <c r="O10" s="99"/>
      <c r="P10" s="141"/>
      <c r="Q10" s="99"/>
      <c r="R10" s="99"/>
      <c r="S10" s="141"/>
      <c r="T10" s="99"/>
      <c r="U10" s="99"/>
      <c r="V10" s="141"/>
      <c r="W10" s="99"/>
      <c r="X10" s="99"/>
      <c r="Y10" s="141"/>
      <c r="Z10" s="99"/>
      <c r="AA10" s="99"/>
      <c r="AB10" s="141"/>
      <c r="AC10" s="99"/>
      <c r="AD10" s="99"/>
      <c r="AE10" s="141"/>
      <c r="AF10" s="99"/>
      <c r="AG10" s="99"/>
      <c r="AH10" s="141"/>
      <c r="AI10" s="99"/>
      <c r="AJ10" s="99"/>
      <c r="AK10" s="141"/>
      <c r="AL10" s="99"/>
      <c r="AM10" s="99"/>
      <c r="AN10" s="141"/>
      <c r="AO10" s="99"/>
      <c r="AP10" s="99"/>
      <c r="AQ10" s="141"/>
      <c r="AR10" s="99"/>
      <c r="AS10" s="141">
        <f t="shared" si="2"/>
        <v>0</v>
      </c>
      <c r="AT10" s="141">
        <f t="shared" si="2"/>
        <v>0</v>
      </c>
      <c r="AU10" s="141">
        <f t="shared" si="2"/>
        <v>0</v>
      </c>
    </row>
    <row r="11" spans="2:47">
      <c r="B11" s="144"/>
      <c r="C11" s="176"/>
      <c r="D11" s="145"/>
      <c r="E11" s="101"/>
      <c r="F11" s="100"/>
      <c r="G11" s="100"/>
      <c r="H11" s="145"/>
      <c r="I11" s="145"/>
      <c r="J11" s="145"/>
      <c r="K11" s="99"/>
      <c r="L11" s="141">
        <f t="shared" si="0"/>
        <v>0</v>
      </c>
      <c r="M11" s="142"/>
      <c r="N11" s="141">
        <f t="shared" si="1"/>
        <v>0</v>
      </c>
      <c r="O11" s="99"/>
      <c r="P11" s="141"/>
      <c r="Q11" s="99"/>
      <c r="R11" s="99"/>
      <c r="S11" s="141"/>
      <c r="T11" s="99"/>
      <c r="U11" s="99"/>
      <c r="V11" s="141"/>
      <c r="W11" s="99"/>
      <c r="X11" s="99"/>
      <c r="Y11" s="141"/>
      <c r="Z11" s="99"/>
      <c r="AA11" s="99"/>
      <c r="AB11" s="141"/>
      <c r="AC11" s="99"/>
      <c r="AD11" s="99"/>
      <c r="AE11" s="141"/>
      <c r="AF11" s="99"/>
      <c r="AG11" s="99"/>
      <c r="AH11" s="141"/>
      <c r="AI11" s="99"/>
      <c r="AJ11" s="99"/>
      <c r="AK11" s="141"/>
      <c r="AL11" s="99"/>
      <c r="AM11" s="99"/>
      <c r="AN11" s="141"/>
      <c r="AO11" s="99"/>
      <c r="AP11" s="99"/>
      <c r="AQ11" s="141"/>
      <c r="AR11" s="99"/>
      <c r="AS11" s="141">
        <f t="shared" si="2"/>
        <v>0</v>
      </c>
      <c r="AT11" s="141">
        <f t="shared" si="2"/>
        <v>0</v>
      </c>
      <c r="AU11" s="141">
        <f t="shared" si="2"/>
        <v>0</v>
      </c>
    </row>
    <row r="12" spans="2:47">
      <c r="B12" s="144"/>
      <c r="C12" s="176"/>
      <c r="D12" s="145"/>
      <c r="E12" s="101"/>
      <c r="F12" s="100"/>
      <c r="G12" s="100"/>
      <c r="H12" s="145"/>
      <c r="I12" s="145"/>
      <c r="J12" s="145"/>
      <c r="K12" s="99"/>
      <c r="L12" s="141">
        <f t="shared" si="0"/>
        <v>0</v>
      </c>
      <c r="M12" s="142"/>
      <c r="N12" s="141">
        <f t="shared" si="1"/>
        <v>0</v>
      </c>
      <c r="O12" s="99"/>
      <c r="P12" s="141"/>
      <c r="Q12" s="99"/>
      <c r="R12" s="99"/>
      <c r="S12" s="141"/>
      <c r="T12" s="99"/>
      <c r="U12" s="99"/>
      <c r="V12" s="141"/>
      <c r="W12" s="99"/>
      <c r="X12" s="99"/>
      <c r="Y12" s="141"/>
      <c r="Z12" s="99"/>
      <c r="AA12" s="99"/>
      <c r="AB12" s="141"/>
      <c r="AC12" s="99"/>
      <c r="AD12" s="99"/>
      <c r="AE12" s="141"/>
      <c r="AF12" s="99"/>
      <c r="AG12" s="99"/>
      <c r="AH12" s="141"/>
      <c r="AI12" s="99"/>
      <c r="AJ12" s="99"/>
      <c r="AK12" s="141"/>
      <c r="AL12" s="99"/>
      <c r="AM12" s="99"/>
      <c r="AN12" s="141"/>
      <c r="AO12" s="99"/>
      <c r="AP12" s="99"/>
      <c r="AQ12" s="141"/>
      <c r="AR12" s="99"/>
      <c r="AS12" s="141">
        <f t="shared" si="2"/>
        <v>0</v>
      </c>
      <c r="AT12" s="141">
        <f t="shared" si="2"/>
        <v>0</v>
      </c>
      <c r="AU12" s="141">
        <f t="shared" si="2"/>
        <v>0</v>
      </c>
    </row>
    <row r="13" spans="2:47">
      <c r="B13" s="144"/>
      <c r="C13" s="176"/>
      <c r="D13" s="145"/>
      <c r="E13" s="101"/>
      <c r="F13" s="100"/>
      <c r="G13" s="100"/>
      <c r="H13" s="145"/>
      <c r="I13" s="145"/>
      <c r="J13" s="145"/>
      <c r="K13" s="99"/>
      <c r="L13" s="141">
        <f t="shared" si="0"/>
        <v>0</v>
      </c>
      <c r="M13" s="142"/>
      <c r="N13" s="141">
        <f t="shared" ref="N13:N22" si="3">K13*M13</f>
        <v>0</v>
      </c>
      <c r="O13" s="99"/>
      <c r="P13" s="141"/>
      <c r="Q13" s="99"/>
      <c r="R13" s="99"/>
      <c r="S13" s="141"/>
      <c r="T13" s="99"/>
      <c r="U13" s="99"/>
      <c r="V13" s="141"/>
      <c r="W13" s="99"/>
      <c r="X13" s="99"/>
      <c r="Y13" s="141"/>
      <c r="Z13" s="99"/>
      <c r="AA13" s="99"/>
      <c r="AB13" s="141"/>
      <c r="AC13" s="99"/>
      <c r="AD13" s="99"/>
      <c r="AE13" s="141"/>
      <c r="AF13" s="99"/>
      <c r="AG13" s="99"/>
      <c r="AH13" s="141"/>
      <c r="AI13" s="99"/>
      <c r="AJ13" s="99"/>
      <c r="AK13" s="141"/>
      <c r="AL13" s="99"/>
      <c r="AM13" s="99"/>
      <c r="AN13" s="141"/>
      <c r="AO13" s="99"/>
      <c r="AP13" s="99"/>
      <c r="AQ13" s="141"/>
      <c r="AR13" s="99"/>
      <c r="AS13" s="141">
        <f t="shared" si="2"/>
        <v>0</v>
      </c>
      <c r="AT13" s="141">
        <f t="shared" si="2"/>
        <v>0</v>
      </c>
      <c r="AU13" s="141">
        <f t="shared" si="2"/>
        <v>0</v>
      </c>
    </row>
    <row r="14" spans="2:47">
      <c r="B14" s="144"/>
      <c r="C14" s="176"/>
      <c r="D14" s="145"/>
      <c r="E14" s="101"/>
      <c r="F14" s="100"/>
      <c r="G14" s="100"/>
      <c r="H14" s="145"/>
      <c r="I14" s="145"/>
      <c r="J14" s="145"/>
      <c r="K14" s="99"/>
      <c r="L14" s="141">
        <f t="shared" si="0"/>
        <v>0</v>
      </c>
      <c r="M14" s="142"/>
      <c r="N14" s="141">
        <f t="shared" si="3"/>
        <v>0</v>
      </c>
      <c r="O14" s="99"/>
      <c r="P14" s="141"/>
      <c r="Q14" s="99"/>
      <c r="R14" s="99"/>
      <c r="S14" s="141"/>
      <c r="T14" s="99"/>
      <c r="U14" s="99"/>
      <c r="V14" s="141"/>
      <c r="W14" s="99"/>
      <c r="X14" s="99"/>
      <c r="Y14" s="141"/>
      <c r="Z14" s="99"/>
      <c r="AA14" s="99"/>
      <c r="AB14" s="141"/>
      <c r="AC14" s="99"/>
      <c r="AD14" s="99"/>
      <c r="AE14" s="141"/>
      <c r="AF14" s="99"/>
      <c r="AG14" s="99"/>
      <c r="AH14" s="141"/>
      <c r="AI14" s="99"/>
      <c r="AJ14" s="99"/>
      <c r="AK14" s="141"/>
      <c r="AL14" s="99"/>
      <c r="AM14" s="99"/>
      <c r="AN14" s="141"/>
      <c r="AO14" s="99"/>
      <c r="AP14" s="99"/>
      <c r="AQ14" s="141"/>
      <c r="AR14" s="99"/>
      <c r="AS14" s="141">
        <f t="shared" si="2"/>
        <v>0</v>
      </c>
      <c r="AT14" s="141">
        <f t="shared" si="2"/>
        <v>0</v>
      </c>
      <c r="AU14" s="141">
        <f t="shared" si="2"/>
        <v>0</v>
      </c>
    </row>
    <row r="15" spans="2:47">
      <c r="B15" s="139"/>
      <c r="C15" s="175"/>
      <c r="D15" s="140"/>
      <c r="E15" s="101"/>
      <c r="F15" s="100"/>
      <c r="G15" s="100"/>
      <c r="H15" s="140"/>
      <c r="I15" s="140"/>
      <c r="J15" s="140"/>
      <c r="K15" s="99"/>
      <c r="L15" s="141">
        <f t="shared" si="0"/>
        <v>0</v>
      </c>
      <c r="M15" s="142"/>
      <c r="N15" s="141">
        <f t="shared" si="3"/>
        <v>0</v>
      </c>
      <c r="O15" s="99"/>
      <c r="P15" s="141"/>
      <c r="Q15" s="99"/>
      <c r="R15" s="99"/>
      <c r="S15" s="141"/>
      <c r="T15" s="99"/>
      <c r="U15" s="99"/>
      <c r="V15" s="141"/>
      <c r="W15" s="99"/>
      <c r="X15" s="99"/>
      <c r="Y15" s="141"/>
      <c r="Z15" s="99"/>
      <c r="AA15" s="99"/>
      <c r="AB15" s="141"/>
      <c r="AC15" s="99"/>
      <c r="AD15" s="99"/>
      <c r="AE15" s="141"/>
      <c r="AF15" s="99"/>
      <c r="AG15" s="99"/>
      <c r="AH15" s="141"/>
      <c r="AI15" s="99"/>
      <c r="AJ15" s="99"/>
      <c r="AK15" s="141"/>
      <c r="AL15" s="99"/>
      <c r="AM15" s="99"/>
      <c r="AN15" s="141"/>
      <c r="AO15" s="99"/>
      <c r="AP15" s="99"/>
      <c r="AQ15" s="141"/>
      <c r="AR15" s="99"/>
      <c r="AS15" s="141">
        <f t="shared" si="2"/>
        <v>0</v>
      </c>
      <c r="AT15" s="141">
        <f t="shared" si="2"/>
        <v>0</v>
      </c>
      <c r="AU15" s="141">
        <f t="shared" si="2"/>
        <v>0</v>
      </c>
    </row>
    <row r="16" spans="2:47">
      <c r="B16" s="144"/>
      <c r="C16" s="176"/>
      <c r="D16" s="145"/>
      <c r="E16" s="101"/>
      <c r="F16" s="100"/>
      <c r="G16" s="100"/>
      <c r="H16" s="145"/>
      <c r="I16" s="145"/>
      <c r="J16" s="145"/>
      <c r="K16" s="99"/>
      <c r="L16" s="141">
        <f t="shared" si="0"/>
        <v>0</v>
      </c>
      <c r="M16" s="142"/>
      <c r="N16" s="141">
        <f t="shared" si="3"/>
        <v>0</v>
      </c>
      <c r="O16" s="99"/>
      <c r="P16" s="141"/>
      <c r="Q16" s="99"/>
      <c r="R16" s="99"/>
      <c r="S16" s="141"/>
      <c r="T16" s="99"/>
      <c r="U16" s="99"/>
      <c r="V16" s="141"/>
      <c r="W16" s="99"/>
      <c r="X16" s="99"/>
      <c r="Y16" s="141"/>
      <c r="Z16" s="99"/>
      <c r="AA16" s="99"/>
      <c r="AB16" s="141"/>
      <c r="AC16" s="99"/>
      <c r="AD16" s="99"/>
      <c r="AE16" s="141"/>
      <c r="AF16" s="99"/>
      <c r="AG16" s="99"/>
      <c r="AH16" s="141"/>
      <c r="AI16" s="99"/>
      <c r="AJ16" s="99"/>
      <c r="AK16" s="141"/>
      <c r="AL16" s="99"/>
      <c r="AM16" s="99"/>
      <c r="AN16" s="141"/>
      <c r="AO16" s="99"/>
      <c r="AP16" s="99"/>
      <c r="AQ16" s="141"/>
      <c r="AR16" s="99"/>
      <c r="AS16" s="141">
        <f t="shared" si="2"/>
        <v>0</v>
      </c>
      <c r="AT16" s="141">
        <f t="shared" si="2"/>
        <v>0</v>
      </c>
      <c r="AU16" s="141">
        <f t="shared" si="2"/>
        <v>0</v>
      </c>
    </row>
    <row r="17" spans="2:47">
      <c r="B17" s="144"/>
      <c r="C17" s="176"/>
      <c r="D17" s="145"/>
      <c r="E17" s="101"/>
      <c r="F17" s="100"/>
      <c r="G17" s="100"/>
      <c r="H17" s="145"/>
      <c r="I17" s="145"/>
      <c r="J17" s="145"/>
      <c r="K17" s="99"/>
      <c r="L17" s="141">
        <f t="shared" si="0"/>
        <v>0</v>
      </c>
      <c r="M17" s="142"/>
      <c r="N17" s="141">
        <f t="shared" si="3"/>
        <v>0</v>
      </c>
      <c r="O17" s="99"/>
      <c r="P17" s="141"/>
      <c r="Q17" s="99"/>
      <c r="R17" s="99"/>
      <c r="S17" s="141"/>
      <c r="T17" s="99"/>
      <c r="U17" s="99"/>
      <c r="V17" s="141"/>
      <c r="W17" s="99"/>
      <c r="X17" s="99"/>
      <c r="Y17" s="141"/>
      <c r="Z17" s="99"/>
      <c r="AA17" s="99"/>
      <c r="AB17" s="141"/>
      <c r="AC17" s="99"/>
      <c r="AD17" s="99"/>
      <c r="AE17" s="141"/>
      <c r="AF17" s="99"/>
      <c r="AG17" s="99"/>
      <c r="AH17" s="141"/>
      <c r="AI17" s="99"/>
      <c r="AJ17" s="99"/>
      <c r="AK17" s="141"/>
      <c r="AL17" s="99"/>
      <c r="AM17" s="99"/>
      <c r="AN17" s="141"/>
      <c r="AO17" s="99"/>
      <c r="AP17" s="99"/>
      <c r="AQ17" s="141"/>
      <c r="AR17" s="99"/>
      <c r="AS17" s="141">
        <f t="shared" si="2"/>
        <v>0</v>
      </c>
      <c r="AT17" s="141">
        <f t="shared" si="2"/>
        <v>0</v>
      </c>
      <c r="AU17" s="141">
        <f t="shared" si="2"/>
        <v>0</v>
      </c>
    </row>
    <row r="18" spans="2:47">
      <c r="B18" s="144"/>
      <c r="C18" s="176"/>
      <c r="D18" s="145"/>
      <c r="E18" s="101"/>
      <c r="F18" s="100"/>
      <c r="G18" s="100"/>
      <c r="H18" s="145"/>
      <c r="I18" s="145"/>
      <c r="J18" s="145"/>
      <c r="K18" s="99"/>
      <c r="L18" s="141">
        <f t="shared" si="0"/>
        <v>0</v>
      </c>
      <c r="M18" s="142"/>
      <c r="N18" s="141">
        <f t="shared" si="3"/>
        <v>0</v>
      </c>
      <c r="O18" s="99"/>
      <c r="P18" s="141"/>
      <c r="Q18" s="99"/>
      <c r="R18" s="99"/>
      <c r="S18" s="141"/>
      <c r="T18" s="99"/>
      <c r="U18" s="99"/>
      <c r="V18" s="141"/>
      <c r="W18" s="99"/>
      <c r="X18" s="99"/>
      <c r="Y18" s="141"/>
      <c r="Z18" s="99"/>
      <c r="AA18" s="99"/>
      <c r="AB18" s="141"/>
      <c r="AC18" s="99"/>
      <c r="AD18" s="99"/>
      <c r="AE18" s="141"/>
      <c r="AF18" s="99"/>
      <c r="AG18" s="99"/>
      <c r="AH18" s="141"/>
      <c r="AI18" s="99"/>
      <c r="AJ18" s="99"/>
      <c r="AK18" s="141"/>
      <c r="AL18" s="99"/>
      <c r="AM18" s="99"/>
      <c r="AN18" s="141"/>
      <c r="AO18" s="99"/>
      <c r="AP18" s="99"/>
      <c r="AQ18" s="141"/>
      <c r="AR18" s="99"/>
      <c r="AS18" s="141">
        <f t="shared" si="2"/>
        <v>0</v>
      </c>
      <c r="AT18" s="141">
        <f t="shared" si="2"/>
        <v>0</v>
      </c>
      <c r="AU18" s="141">
        <f t="shared" si="2"/>
        <v>0</v>
      </c>
    </row>
    <row r="19" spans="2:47">
      <c r="B19" s="139"/>
      <c r="C19" s="175"/>
      <c r="D19" s="140"/>
      <c r="E19" s="101"/>
      <c r="F19" s="100"/>
      <c r="G19" s="100"/>
      <c r="H19" s="140"/>
      <c r="I19" s="140"/>
      <c r="J19" s="140"/>
      <c r="K19" s="99"/>
      <c r="L19" s="141">
        <f t="shared" si="0"/>
        <v>0</v>
      </c>
      <c r="M19" s="142"/>
      <c r="N19" s="141">
        <f t="shared" si="3"/>
        <v>0</v>
      </c>
      <c r="O19" s="99"/>
      <c r="P19" s="141"/>
      <c r="Q19" s="99"/>
      <c r="R19" s="99"/>
      <c r="S19" s="141"/>
      <c r="T19" s="99"/>
      <c r="U19" s="99"/>
      <c r="V19" s="141"/>
      <c r="W19" s="99"/>
      <c r="X19" s="99"/>
      <c r="Y19" s="141"/>
      <c r="Z19" s="99"/>
      <c r="AA19" s="99"/>
      <c r="AB19" s="141"/>
      <c r="AC19" s="99"/>
      <c r="AD19" s="99"/>
      <c r="AE19" s="141"/>
      <c r="AF19" s="99"/>
      <c r="AG19" s="99"/>
      <c r="AH19" s="141"/>
      <c r="AI19" s="99"/>
      <c r="AJ19" s="99"/>
      <c r="AK19" s="141"/>
      <c r="AL19" s="99"/>
      <c r="AM19" s="99"/>
      <c r="AN19" s="141"/>
      <c r="AO19" s="99"/>
      <c r="AP19" s="99"/>
      <c r="AQ19" s="141"/>
      <c r="AR19" s="99"/>
      <c r="AS19" s="141">
        <f t="shared" si="2"/>
        <v>0</v>
      </c>
      <c r="AT19" s="141">
        <f t="shared" si="2"/>
        <v>0</v>
      </c>
      <c r="AU19" s="141">
        <f t="shared" si="2"/>
        <v>0</v>
      </c>
    </row>
    <row r="20" spans="2:47">
      <c r="B20" s="139"/>
      <c r="C20" s="175"/>
      <c r="D20" s="140"/>
      <c r="E20" s="101"/>
      <c r="F20" s="100"/>
      <c r="G20" s="100"/>
      <c r="H20" s="140"/>
      <c r="I20" s="140"/>
      <c r="J20" s="140"/>
      <c r="K20" s="99"/>
      <c r="L20" s="141">
        <f t="shared" si="0"/>
        <v>0</v>
      </c>
      <c r="M20" s="142"/>
      <c r="N20" s="141">
        <f t="shared" si="3"/>
        <v>0</v>
      </c>
      <c r="O20" s="99"/>
      <c r="P20" s="141"/>
      <c r="Q20" s="99"/>
      <c r="R20" s="99"/>
      <c r="S20" s="141"/>
      <c r="T20" s="99"/>
      <c r="U20" s="99"/>
      <c r="V20" s="141"/>
      <c r="W20" s="99"/>
      <c r="X20" s="99"/>
      <c r="Y20" s="141"/>
      <c r="Z20" s="99"/>
      <c r="AA20" s="99"/>
      <c r="AB20" s="141"/>
      <c r="AC20" s="99"/>
      <c r="AD20" s="99"/>
      <c r="AE20" s="141"/>
      <c r="AF20" s="99"/>
      <c r="AG20" s="99"/>
      <c r="AH20" s="141"/>
      <c r="AI20" s="99"/>
      <c r="AJ20" s="99"/>
      <c r="AK20" s="141"/>
      <c r="AL20" s="99"/>
      <c r="AM20" s="99"/>
      <c r="AN20" s="141"/>
      <c r="AO20" s="99"/>
      <c r="AP20" s="99"/>
      <c r="AQ20" s="141"/>
      <c r="AR20" s="99"/>
      <c r="AS20" s="141">
        <f t="shared" si="2"/>
        <v>0</v>
      </c>
      <c r="AT20" s="141">
        <f t="shared" si="2"/>
        <v>0</v>
      </c>
      <c r="AU20" s="141">
        <f t="shared" si="2"/>
        <v>0</v>
      </c>
    </row>
    <row r="21" spans="2:47">
      <c r="B21" s="139"/>
      <c r="C21" s="175"/>
      <c r="D21" s="140"/>
      <c r="E21" s="101"/>
      <c r="F21" s="100"/>
      <c r="G21" s="100"/>
      <c r="H21" s="140"/>
      <c r="I21" s="140"/>
      <c r="J21" s="140"/>
      <c r="K21" s="99"/>
      <c r="L21" s="141">
        <f t="shared" si="0"/>
        <v>0</v>
      </c>
      <c r="M21" s="142"/>
      <c r="N21" s="141">
        <f t="shared" si="3"/>
        <v>0</v>
      </c>
      <c r="O21" s="99"/>
      <c r="P21" s="141"/>
      <c r="Q21" s="99"/>
      <c r="R21" s="99"/>
      <c r="S21" s="141"/>
      <c r="T21" s="99"/>
      <c r="U21" s="99"/>
      <c r="V21" s="141"/>
      <c r="W21" s="99"/>
      <c r="X21" s="99"/>
      <c r="Y21" s="141"/>
      <c r="Z21" s="99"/>
      <c r="AA21" s="99"/>
      <c r="AB21" s="141"/>
      <c r="AC21" s="99"/>
      <c r="AD21" s="99"/>
      <c r="AE21" s="141"/>
      <c r="AF21" s="99"/>
      <c r="AG21" s="99"/>
      <c r="AH21" s="141"/>
      <c r="AI21" s="99"/>
      <c r="AJ21" s="99"/>
      <c r="AK21" s="141"/>
      <c r="AL21" s="99"/>
      <c r="AM21" s="99"/>
      <c r="AN21" s="141"/>
      <c r="AO21" s="99"/>
      <c r="AP21" s="99"/>
      <c r="AQ21" s="141"/>
      <c r="AR21" s="99"/>
      <c r="AS21" s="141">
        <f t="shared" si="2"/>
        <v>0</v>
      </c>
      <c r="AT21" s="141">
        <f t="shared" si="2"/>
        <v>0</v>
      </c>
      <c r="AU21" s="141">
        <f t="shared" si="2"/>
        <v>0</v>
      </c>
    </row>
    <row r="22" spans="2:47">
      <c r="B22" s="139"/>
      <c r="C22" s="175"/>
      <c r="D22" s="140"/>
      <c r="E22" s="101"/>
      <c r="F22" s="100"/>
      <c r="G22" s="100"/>
      <c r="H22" s="140"/>
      <c r="I22" s="140"/>
      <c r="J22" s="140"/>
      <c r="K22" s="99"/>
      <c r="L22" s="141">
        <f t="shared" si="0"/>
        <v>0</v>
      </c>
      <c r="M22" s="142"/>
      <c r="N22" s="141">
        <f t="shared" si="3"/>
        <v>0</v>
      </c>
      <c r="O22" s="99"/>
      <c r="P22" s="141"/>
      <c r="Q22" s="99"/>
      <c r="R22" s="99"/>
      <c r="S22" s="141"/>
      <c r="T22" s="99"/>
      <c r="U22" s="99"/>
      <c r="V22" s="141"/>
      <c r="W22" s="99"/>
      <c r="X22" s="99"/>
      <c r="Y22" s="141"/>
      <c r="Z22" s="99"/>
      <c r="AA22" s="99"/>
      <c r="AB22" s="141"/>
      <c r="AC22" s="99"/>
      <c r="AD22" s="99"/>
      <c r="AE22" s="141"/>
      <c r="AF22" s="99"/>
      <c r="AG22" s="99"/>
      <c r="AH22" s="141"/>
      <c r="AI22" s="99"/>
      <c r="AJ22" s="99"/>
      <c r="AK22" s="141"/>
      <c r="AL22" s="99"/>
      <c r="AM22" s="99"/>
      <c r="AN22" s="141"/>
      <c r="AO22" s="99"/>
      <c r="AP22" s="99"/>
      <c r="AQ22" s="141"/>
      <c r="AR22" s="99"/>
      <c r="AS22" s="141">
        <f t="shared" si="2"/>
        <v>0</v>
      </c>
      <c r="AT22" s="141">
        <f t="shared" si="2"/>
        <v>0</v>
      </c>
      <c r="AU22" s="141">
        <f t="shared" si="2"/>
        <v>0</v>
      </c>
    </row>
    <row r="23" spans="2:47">
      <c r="B23" s="139"/>
      <c r="C23" s="175"/>
      <c r="D23" s="140"/>
      <c r="E23" s="101"/>
      <c r="F23" s="100"/>
      <c r="G23" s="100"/>
      <c r="H23" s="140"/>
      <c r="I23" s="140"/>
      <c r="J23" s="140"/>
      <c r="K23" s="99"/>
      <c r="L23" s="141">
        <f t="shared" si="0"/>
        <v>0</v>
      </c>
      <c r="M23" s="142"/>
      <c r="N23" s="141">
        <f t="shared" si="1"/>
        <v>0</v>
      </c>
      <c r="O23" s="99"/>
      <c r="P23" s="141"/>
      <c r="Q23" s="99"/>
      <c r="R23" s="99"/>
      <c r="S23" s="141"/>
      <c r="T23" s="99"/>
      <c r="U23" s="99"/>
      <c r="V23" s="141"/>
      <c r="W23" s="99"/>
      <c r="X23" s="99"/>
      <c r="Y23" s="141"/>
      <c r="Z23" s="99"/>
      <c r="AA23" s="99"/>
      <c r="AB23" s="141"/>
      <c r="AC23" s="99"/>
      <c r="AD23" s="99"/>
      <c r="AE23" s="141"/>
      <c r="AF23" s="99"/>
      <c r="AG23" s="99"/>
      <c r="AH23" s="141"/>
      <c r="AI23" s="99"/>
      <c r="AJ23" s="99"/>
      <c r="AK23" s="141"/>
      <c r="AL23" s="99"/>
      <c r="AM23" s="99"/>
      <c r="AN23" s="141"/>
      <c r="AO23" s="99"/>
      <c r="AP23" s="99"/>
      <c r="AQ23" s="141"/>
      <c r="AR23" s="99"/>
      <c r="AS23" s="141">
        <f t="shared" si="2"/>
        <v>0</v>
      </c>
      <c r="AT23" s="141">
        <f t="shared" si="2"/>
        <v>0</v>
      </c>
      <c r="AU23" s="141">
        <f t="shared" si="2"/>
        <v>0</v>
      </c>
    </row>
    <row r="24" spans="2:47">
      <c r="B24" s="139"/>
      <c r="C24" s="175"/>
      <c r="D24" s="140"/>
      <c r="E24" s="101"/>
      <c r="F24" s="100"/>
      <c r="G24" s="100"/>
      <c r="H24" s="140"/>
      <c r="I24" s="140"/>
      <c r="J24" s="140"/>
      <c r="K24" s="99"/>
      <c r="L24" s="141">
        <f t="shared" si="0"/>
        <v>0</v>
      </c>
      <c r="M24" s="142"/>
      <c r="N24" s="141">
        <f t="shared" si="1"/>
        <v>0</v>
      </c>
      <c r="O24" s="99"/>
      <c r="P24" s="141"/>
      <c r="Q24" s="99"/>
      <c r="R24" s="99"/>
      <c r="S24" s="141"/>
      <c r="T24" s="99"/>
      <c r="U24" s="99"/>
      <c r="V24" s="141"/>
      <c r="W24" s="99"/>
      <c r="X24" s="99"/>
      <c r="Y24" s="141"/>
      <c r="Z24" s="99"/>
      <c r="AA24" s="99"/>
      <c r="AB24" s="141"/>
      <c r="AC24" s="99"/>
      <c r="AD24" s="99"/>
      <c r="AE24" s="141"/>
      <c r="AF24" s="99"/>
      <c r="AG24" s="99"/>
      <c r="AH24" s="141"/>
      <c r="AI24" s="99"/>
      <c r="AJ24" s="99"/>
      <c r="AK24" s="141"/>
      <c r="AL24" s="99"/>
      <c r="AM24" s="99"/>
      <c r="AN24" s="141"/>
      <c r="AO24" s="99"/>
      <c r="AP24" s="99"/>
      <c r="AQ24" s="141"/>
      <c r="AR24" s="99"/>
      <c r="AS24" s="141">
        <f t="shared" si="2"/>
        <v>0</v>
      </c>
      <c r="AT24" s="141">
        <f t="shared" si="2"/>
        <v>0</v>
      </c>
      <c r="AU24" s="141">
        <f t="shared" si="2"/>
        <v>0</v>
      </c>
    </row>
    <row r="25" spans="2:47">
      <c r="B25" s="139"/>
      <c r="C25" s="175"/>
      <c r="D25" s="140"/>
      <c r="E25" s="101"/>
      <c r="F25" s="100"/>
      <c r="G25" s="100"/>
      <c r="H25" s="140"/>
      <c r="I25" s="140"/>
      <c r="J25" s="140"/>
      <c r="K25" s="99"/>
      <c r="L25" s="141">
        <f t="shared" si="0"/>
        <v>0</v>
      </c>
      <c r="M25" s="142"/>
      <c r="N25" s="141">
        <f t="shared" si="1"/>
        <v>0</v>
      </c>
      <c r="O25" s="99"/>
      <c r="P25" s="141"/>
      <c r="Q25" s="99"/>
      <c r="R25" s="99"/>
      <c r="S25" s="141"/>
      <c r="T25" s="99"/>
      <c r="U25" s="99"/>
      <c r="V25" s="141"/>
      <c r="W25" s="99"/>
      <c r="X25" s="99"/>
      <c r="Y25" s="141"/>
      <c r="Z25" s="99"/>
      <c r="AA25" s="99"/>
      <c r="AB25" s="141"/>
      <c r="AC25" s="99"/>
      <c r="AD25" s="99"/>
      <c r="AE25" s="141"/>
      <c r="AF25" s="99"/>
      <c r="AG25" s="99"/>
      <c r="AH25" s="141"/>
      <c r="AI25" s="99"/>
      <c r="AJ25" s="99"/>
      <c r="AK25" s="141"/>
      <c r="AL25" s="99"/>
      <c r="AM25" s="99"/>
      <c r="AN25" s="141"/>
      <c r="AO25" s="99"/>
      <c r="AP25" s="99"/>
      <c r="AQ25" s="141"/>
      <c r="AR25" s="99"/>
      <c r="AS25" s="141">
        <f t="shared" si="2"/>
        <v>0</v>
      </c>
      <c r="AT25" s="141">
        <f t="shared" si="2"/>
        <v>0</v>
      </c>
      <c r="AU25" s="141">
        <f t="shared" si="2"/>
        <v>0</v>
      </c>
    </row>
    <row r="26" spans="2:47">
      <c r="B26" s="139"/>
      <c r="C26" s="175"/>
      <c r="D26" s="140"/>
      <c r="E26" s="101"/>
      <c r="F26" s="100"/>
      <c r="G26" s="100"/>
      <c r="H26" s="140"/>
      <c r="I26" s="140"/>
      <c r="J26" s="140"/>
      <c r="K26" s="99"/>
      <c r="L26" s="141">
        <f t="shared" si="0"/>
        <v>0</v>
      </c>
      <c r="M26" s="142"/>
      <c r="N26" s="141">
        <f t="shared" si="1"/>
        <v>0</v>
      </c>
      <c r="O26" s="99"/>
      <c r="P26" s="141"/>
      <c r="Q26" s="99"/>
      <c r="R26" s="99"/>
      <c r="S26" s="141"/>
      <c r="T26" s="99"/>
      <c r="U26" s="99"/>
      <c r="V26" s="141"/>
      <c r="W26" s="99"/>
      <c r="X26" s="99"/>
      <c r="Y26" s="141"/>
      <c r="Z26" s="99"/>
      <c r="AA26" s="99"/>
      <c r="AB26" s="141"/>
      <c r="AC26" s="99"/>
      <c r="AD26" s="99"/>
      <c r="AE26" s="141"/>
      <c r="AF26" s="99"/>
      <c r="AG26" s="99"/>
      <c r="AH26" s="141"/>
      <c r="AI26" s="99"/>
      <c r="AJ26" s="99"/>
      <c r="AK26" s="141"/>
      <c r="AL26" s="99"/>
      <c r="AM26" s="99"/>
      <c r="AN26" s="141"/>
      <c r="AO26" s="99"/>
      <c r="AP26" s="99"/>
      <c r="AQ26" s="141"/>
      <c r="AR26" s="99"/>
      <c r="AS26" s="141">
        <f t="shared" si="2"/>
        <v>0</v>
      </c>
      <c r="AT26" s="141">
        <f t="shared" si="2"/>
        <v>0</v>
      </c>
      <c r="AU26" s="141">
        <f t="shared" si="2"/>
        <v>0</v>
      </c>
    </row>
    <row r="27" spans="2:47">
      <c r="B27" s="139"/>
      <c r="C27" s="175"/>
      <c r="D27" s="140"/>
      <c r="E27" s="101"/>
      <c r="F27" s="100"/>
      <c r="G27" s="100"/>
      <c r="H27" s="140"/>
      <c r="I27" s="140"/>
      <c r="J27" s="140"/>
      <c r="K27" s="99"/>
      <c r="L27" s="141">
        <f t="shared" si="0"/>
        <v>0</v>
      </c>
      <c r="M27" s="142"/>
      <c r="N27" s="141">
        <f t="shared" si="1"/>
        <v>0</v>
      </c>
      <c r="O27" s="99"/>
      <c r="P27" s="141"/>
      <c r="Q27" s="99"/>
      <c r="R27" s="99"/>
      <c r="S27" s="141"/>
      <c r="T27" s="99"/>
      <c r="U27" s="99"/>
      <c r="V27" s="141"/>
      <c r="W27" s="99"/>
      <c r="X27" s="99"/>
      <c r="Y27" s="141"/>
      <c r="Z27" s="99"/>
      <c r="AA27" s="99"/>
      <c r="AB27" s="141"/>
      <c r="AC27" s="99"/>
      <c r="AD27" s="99"/>
      <c r="AE27" s="141"/>
      <c r="AF27" s="99"/>
      <c r="AG27" s="99"/>
      <c r="AH27" s="141"/>
      <c r="AI27" s="99"/>
      <c r="AJ27" s="99"/>
      <c r="AK27" s="141"/>
      <c r="AL27" s="99"/>
      <c r="AM27" s="99"/>
      <c r="AN27" s="141"/>
      <c r="AO27" s="99"/>
      <c r="AP27" s="99"/>
      <c r="AQ27" s="141"/>
      <c r="AR27" s="99"/>
      <c r="AS27" s="141">
        <f t="shared" ref="AS27:AU46" si="4">SUMIF($O$6:$AR$6,AS$6,$O27:$AR27)</f>
        <v>0</v>
      </c>
      <c r="AT27" s="141">
        <f t="shared" si="4"/>
        <v>0</v>
      </c>
      <c r="AU27" s="141">
        <f t="shared" si="4"/>
        <v>0</v>
      </c>
    </row>
    <row r="28" spans="2:47">
      <c r="B28" s="139"/>
      <c r="C28" s="175"/>
      <c r="D28" s="140"/>
      <c r="E28" s="101"/>
      <c r="F28" s="100"/>
      <c r="G28" s="100"/>
      <c r="H28" s="140"/>
      <c r="I28" s="140"/>
      <c r="J28" s="140"/>
      <c r="K28" s="99"/>
      <c r="L28" s="141">
        <f t="shared" si="0"/>
        <v>0</v>
      </c>
      <c r="M28" s="142"/>
      <c r="N28" s="141">
        <f t="shared" si="1"/>
        <v>0</v>
      </c>
      <c r="O28" s="99"/>
      <c r="P28" s="141"/>
      <c r="Q28" s="99"/>
      <c r="R28" s="99"/>
      <c r="S28" s="141"/>
      <c r="T28" s="99"/>
      <c r="U28" s="99"/>
      <c r="V28" s="141"/>
      <c r="W28" s="99"/>
      <c r="X28" s="99"/>
      <c r="Y28" s="141"/>
      <c r="Z28" s="99"/>
      <c r="AA28" s="99"/>
      <c r="AB28" s="141"/>
      <c r="AC28" s="99"/>
      <c r="AD28" s="99"/>
      <c r="AE28" s="141"/>
      <c r="AF28" s="99"/>
      <c r="AG28" s="99"/>
      <c r="AH28" s="141"/>
      <c r="AI28" s="99"/>
      <c r="AJ28" s="99"/>
      <c r="AK28" s="141"/>
      <c r="AL28" s="99"/>
      <c r="AM28" s="99"/>
      <c r="AN28" s="141"/>
      <c r="AO28" s="99"/>
      <c r="AP28" s="99"/>
      <c r="AQ28" s="141"/>
      <c r="AR28" s="99"/>
      <c r="AS28" s="141">
        <f t="shared" si="4"/>
        <v>0</v>
      </c>
      <c r="AT28" s="141">
        <f t="shared" si="4"/>
        <v>0</v>
      </c>
      <c r="AU28" s="141">
        <f t="shared" si="4"/>
        <v>0</v>
      </c>
    </row>
    <row r="29" spans="2:47">
      <c r="B29" s="139"/>
      <c r="C29" s="175"/>
      <c r="D29" s="140"/>
      <c r="E29" s="101"/>
      <c r="F29" s="100"/>
      <c r="G29" s="100"/>
      <c r="H29" s="140"/>
      <c r="I29" s="140"/>
      <c r="J29" s="140"/>
      <c r="K29" s="99"/>
      <c r="L29" s="141">
        <f t="shared" si="0"/>
        <v>0</v>
      </c>
      <c r="M29" s="142"/>
      <c r="N29" s="141">
        <f t="shared" si="1"/>
        <v>0</v>
      </c>
      <c r="O29" s="99"/>
      <c r="P29" s="141"/>
      <c r="Q29" s="99"/>
      <c r="R29" s="99"/>
      <c r="S29" s="141"/>
      <c r="T29" s="99"/>
      <c r="U29" s="99"/>
      <c r="V29" s="141"/>
      <c r="W29" s="99"/>
      <c r="X29" s="99"/>
      <c r="Y29" s="141"/>
      <c r="Z29" s="99"/>
      <c r="AA29" s="99"/>
      <c r="AB29" s="141"/>
      <c r="AC29" s="99"/>
      <c r="AD29" s="99"/>
      <c r="AE29" s="141"/>
      <c r="AF29" s="99"/>
      <c r="AG29" s="99"/>
      <c r="AH29" s="141"/>
      <c r="AI29" s="99"/>
      <c r="AJ29" s="99"/>
      <c r="AK29" s="141"/>
      <c r="AL29" s="99"/>
      <c r="AM29" s="99"/>
      <c r="AN29" s="141"/>
      <c r="AO29" s="99"/>
      <c r="AP29" s="99"/>
      <c r="AQ29" s="141"/>
      <c r="AR29" s="99"/>
      <c r="AS29" s="141">
        <f t="shared" si="4"/>
        <v>0</v>
      </c>
      <c r="AT29" s="141">
        <f t="shared" si="4"/>
        <v>0</v>
      </c>
      <c r="AU29" s="141">
        <f t="shared" si="4"/>
        <v>0</v>
      </c>
    </row>
    <row r="30" spans="2:47">
      <c r="B30" s="139"/>
      <c r="C30" s="175"/>
      <c r="D30" s="140"/>
      <c r="E30" s="101"/>
      <c r="F30" s="100"/>
      <c r="G30" s="100"/>
      <c r="H30" s="140"/>
      <c r="I30" s="140"/>
      <c r="J30" s="140"/>
      <c r="K30" s="99"/>
      <c r="L30" s="141">
        <f t="shared" si="0"/>
        <v>0</v>
      </c>
      <c r="M30" s="142"/>
      <c r="N30" s="141">
        <f t="shared" si="1"/>
        <v>0</v>
      </c>
      <c r="O30" s="99"/>
      <c r="P30" s="141"/>
      <c r="Q30" s="99"/>
      <c r="R30" s="99"/>
      <c r="S30" s="141"/>
      <c r="T30" s="99"/>
      <c r="U30" s="99"/>
      <c r="V30" s="141"/>
      <c r="W30" s="99"/>
      <c r="X30" s="99"/>
      <c r="Y30" s="141"/>
      <c r="Z30" s="99"/>
      <c r="AA30" s="99"/>
      <c r="AB30" s="141"/>
      <c r="AC30" s="99"/>
      <c r="AD30" s="99"/>
      <c r="AE30" s="141"/>
      <c r="AF30" s="99"/>
      <c r="AG30" s="99"/>
      <c r="AH30" s="141"/>
      <c r="AI30" s="99"/>
      <c r="AJ30" s="99"/>
      <c r="AK30" s="141"/>
      <c r="AL30" s="99"/>
      <c r="AM30" s="99"/>
      <c r="AN30" s="141"/>
      <c r="AO30" s="99"/>
      <c r="AP30" s="99"/>
      <c r="AQ30" s="141"/>
      <c r="AR30" s="99"/>
      <c r="AS30" s="141">
        <f t="shared" si="4"/>
        <v>0</v>
      </c>
      <c r="AT30" s="141">
        <f t="shared" si="4"/>
        <v>0</v>
      </c>
      <c r="AU30" s="141">
        <f t="shared" si="4"/>
        <v>0</v>
      </c>
    </row>
    <row r="31" spans="2:47">
      <c r="B31" s="139"/>
      <c r="C31" s="175"/>
      <c r="D31" s="140"/>
      <c r="E31" s="101"/>
      <c r="F31" s="100"/>
      <c r="G31" s="100"/>
      <c r="H31" s="140"/>
      <c r="I31" s="140"/>
      <c r="J31" s="140"/>
      <c r="K31" s="99"/>
      <c r="L31" s="141">
        <f t="shared" si="0"/>
        <v>0</v>
      </c>
      <c r="M31" s="142"/>
      <c r="N31" s="141">
        <f t="shared" si="1"/>
        <v>0</v>
      </c>
      <c r="O31" s="99"/>
      <c r="P31" s="141"/>
      <c r="Q31" s="99"/>
      <c r="R31" s="99"/>
      <c r="S31" s="141"/>
      <c r="T31" s="99"/>
      <c r="U31" s="99"/>
      <c r="V31" s="141"/>
      <c r="W31" s="99"/>
      <c r="X31" s="99"/>
      <c r="Y31" s="141"/>
      <c r="Z31" s="99"/>
      <c r="AA31" s="99"/>
      <c r="AB31" s="141"/>
      <c r="AC31" s="99"/>
      <c r="AD31" s="99"/>
      <c r="AE31" s="141"/>
      <c r="AF31" s="99"/>
      <c r="AG31" s="99"/>
      <c r="AH31" s="141"/>
      <c r="AI31" s="99"/>
      <c r="AJ31" s="99"/>
      <c r="AK31" s="141"/>
      <c r="AL31" s="99"/>
      <c r="AM31" s="99"/>
      <c r="AN31" s="141"/>
      <c r="AO31" s="99"/>
      <c r="AP31" s="99"/>
      <c r="AQ31" s="141"/>
      <c r="AR31" s="99"/>
      <c r="AS31" s="141">
        <f t="shared" si="4"/>
        <v>0</v>
      </c>
      <c r="AT31" s="141">
        <f t="shared" si="4"/>
        <v>0</v>
      </c>
      <c r="AU31" s="141">
        <f t="shared" si="4"/>
        <v>0</v>
      </c>
    </row>
    <row r="32" spans="2:47">
      <c r="B32" s="139"/>
      <c r="C32" s="175"/>
      <c r="D32" s="140"/>
      <c r="E32" s="101"/>
      <c r="F32" s="100"/>
      <c r="G32" s="100"/>
      <c r="H32" s="140"/>
      <c r="I32" s="140"/>
      <c r="J32" s="140"/>
      <c r="K32" s="99"/>
      <c r="L32" s="141">
        <f t="shared" si="0"/>
        <v>0</v>
      </c>
      <c r="M32" s="142"/>
      <c r="N32" s="141">
        <f t="shared" si="1"/>
        <v>0</v>
      </c>
      <c r="O32" s="99"/>
      <c r="P32" s="141"/>
      <c r="Q32" s="99"/>
      <c r="R32" s="99"/>
      <c r="S32" s="141"/>
      <c r="T32" s="99"/>
      <c r="U32" s="99"/>
      <c r="V32" s="141"/>
      <c r="W32" s="99"/>
      <c r="X32" s="99"/>
      <c r="Y32" s="141"/>
      <c r="Z32" s="99"/>
      <c r="AA32" s="99"/>
      <c r="AB32" s="141"/>
      <c r="AC32" s="99"/>
      <c r="AD32" s="99"/>
      <c r="AE32" s="141"/>
      <c r="AF32" s="99"/>
      <c r="AG32" s="99"/>
      <c r="AH32" s="141"/>
      <c r="AI32" s="99"/>
      <c r="AJ32" s="99"/>
      <c r="AK32" s="141"/>
      <c r="AL32" s="99"/>
      <c r="AM32" s="99"/>
      <c r="AN32" s="141"/>
      <c r="AO32" s="99"/>
      <c r="AP32" s="99"/>
      <c r="AQ32" s="141"/>
      <c r="AR32" s="99"/>
      <c r="AS32" s="141">
        <f t="shared" si="4"/>
        <v>0</v>
      </c>
      <c r="AT32" s="141">
        <f t="shared" si="4"/>
        <v>0</v>
      </c>
      <c r="AU32" s="141">
        <f t="shared" si="4"/>
        <v>0</v>
      </c>
    </row>
    <row r="33" spans="2:47">
      <c r="B33" s="139"/>
      <c r="C33" s="175"/>
      <c r="D33" s="140"/>
      <c r="E33" s="101"/>
      <c r="F33" s="100"/>
      <c r="G33" s="100"/>
      <c r="H33" s="140"/>
      <c r="I33" s="140"/>
      <c r="J33" s="140"/>
      <c r="K33" s="99"/>
      <c r="L33" s="141">
        <f t="shared" si="0"/>
        <v>0</v>
      </c>
      <c r="M33" s="142"/>
      <c r="N33" s="141">
        <f t="shared" si="1"/>
        <v>0</v>
      </c>
      <c r="O33" s="99"/>
      <c r="P33" s="141"/>
      <c r="Q33" s="99"/>
      <c r="R33" s="99"/>
      <c r="S33" s="141"/>
      <c r="T33" s="99"/>
      <c r="U33" s="99"/>
      <c r="V33" s="141"/>
      <c r="W33" s="99"/>
      <c r="X33" s="99"/>
      <c r="Y33" s="141"/>
      <c r="Z33" s="99"/>
      <c r="AA33" s="99"/>
      <c r="AB33" s="141"/>
      <c r="AC33" s="99"/>
      <c r="AD33" s="99"/>
      <c r="AE33" s="141"/>
      <c r="AF33" s="99"/>
      <c r="AG33" s="99"/>
      <c r="AH33" s="141"/>
      <c r="AI33" s="99"/>
      <c r="AJ33" s="99"/>
      <c r="AK33" s="141"/>
      <c r="AL33" s="99"/>
      <c r="AM33" s="99"/>
      <c r="AN33" s="141"/>
      <c r="AO33" s="99"/>
      <c r="AP33" s="99"/>
      <c r="AQ33" s="141"/>
      <c r="AR33" s="99"/>
      <c r="AS33" s="141">
        <f t="shared" si="4"/>
        <v>0</v>
      </c>
      <c r="AT33" s="141">
        <f t="shared" si="4"/>
        <v>0</v>
      </c>
      <c r="AU33" s="141">
        <f t="shared" si="4"/>
        <v>0</v>
      </c>
    </row>
    <row r="34" spans="2:47">
      <c r="B34" s="139"/>
      <c r="C34" s="175"/>
      <c r="D34" s="140"/>
      <c r="E34" s="101"/>
      <c r="F34" s="100"/>
      <c r="G34" s="100"/>
      <c r="H34" s="140"/>
      <c r="I34" s="140"/>
      <c r="J34" s="140"/>
      <c r="K34" s="99"/>
      <c r="L34" s="141">
        <f t="shared" si="0"/>
        <v>0</v>
      </c>
      <c r="M34" s="142"/>
      <c r="N34" s="141">
        <f t="shared" si="1"/>
        <v>0</v>
      </c>
      <c r="O34" s="99"/>
      <c r="P34" s="141"/>
      <c r="Q34" s="99"/>
      <c r="R34" s="99"/>
      <c r="S34" s="141"/>
      <c r="T34" s="99"/>
      <c r="U34" s="99"/>
      <c r="V34" s="141"/>
      <c r="W34" s="99"/>
      <c r="X34" s="99"/>
      <c r="Y34" s="141"/>
      <c r="Z34" s="99"/>
      <c r="AA34" s="99"/>
      <c r="AB34" s="141"/>
      <c r="AC34" s="99"/>
      <c r="AD34" s="99"/>
      <c r="AE34" s="141"/>
      <c r="AF34" s="99"/>
      <c r="AG34" s="99"/>
      <c r="AH34" s="141"/>
      <c r="AI34" s="99"/>
      <c r="AJ34" s="99"/>
      <c r="AK34" s="141"/>
      <c r="AL34" s="99"/>
      <c r="AM34" s="99"/>
      <c r="AN34" s="141"/>
      <c r="AO34" s="99"/>
      <c r="AP34" s="99"/>
      <c r="AQ34" s="141"/>
      <c r="AR34" s="99"/>
      <c r="AS34" s="141">
        <f t="shared" si="4"/>
        <v>0</v>
      </c>
      <c r="AT34" s="141">
        <f t="shared" si="4"/>
        <v>0</v>
      </c>
      <c r="AU34" s="141">
        <f t="shared" si="4"/>
        <v>0</v>
      </c>
    </row>
    <row r="35" spans="2:47">
      <c r="B35" s="139"/>
      <c r="C35" s="175"/>
      <c r="D35" s="140"/>
      <c r="E35" s="101"/>
      <c r="F35" s="100"/>
      <c r="G35" s="100"/>
      <c r="H35" s="140"/>
      <c r="I35" s="140"/>
      <c r="J35" s="140"/>
      <c r="K35" s="99"/>
      <c r="L35" s="141">
        <f t="shared" si="0"/>
        <v>0</v>
      </c>
      <c r="M35" s="142"/>
      <c r="N35" s="141">
        <f t="shared" ref="N35:N42" si="5">K35*M35</f>
        <v>0</v>
      </c>
      <c r="O35" s="99"/>
      <c r="P35" s="141"/>
      <c r="Q35" s="99"/>
      <c r="R35" s="99"/>
      <c r="S35" s="141"/>
      <c r="T35" s="99"/>
      <c r="U35" s="99"/>
      <c r="V35" s="141"/>
      <c r="W35" s="99"/>
      <c r="X35" s="99"/>
      <c r="Y35" s="141"/>
      <c r="Z35" s="99"/>
      <c r="AA35" s="99"/>
      <c r="AB35" s="141"/>
      <c r="AC35" s="99"/>
      <c r="AD35" s="99"/>
      <c r="AE35" s="141"/>
      <c r="AF35" s="99"/>
      <c r="AG35" s="99"/>
      <c r="AH35" s="141"/>
      <c r="AI35" s="99"/>
      <c r="AJ35" s="99"/>
      <c r="AK35" s="141"/>
      <c r="AL35" s="99"/>
      <c r="AM35" s="99"/>
      <c r="AN35" s="141"/>
      <c r="AO35" s="99"/>
      <c r="AP35" s="99"/>
      <c r="AQ35" s="141"/>
      <c r="AR35" s="99"/>
      <c r="AS35" s="141">
        <f t="shared" si="4"/>
        <v>0</v>
      </c>
      <c r="AT35" s="141">
        <f t="shared" si="4"/>
        <v>0</v>
      </c>
      <c r="AU35" s="141">
        <f t="shared" si="4"/>
        <v>0</v>
      </c>
    </row>
    <row r="36" spans="2:47">
      <c r="B36" s="139"/>
      <c r="C36" s="175"/>
      <c r="D36" s="140"/>
      <c r="E36" s="101"/>
      <c r="F36" s="100"/>
      <c r="G36" s="100"/>
      <c r="H36" s="140"/>
      <c r="I36" s="140"/>
      <c r="J36" s="140"/>
      <c r="K36" s="99"/>
      <c r="L36" s="141">
        <f t="shared" si="0"/>
        <v>0</v>
      </c>
      <c r="M36" s="142"/>
      <c r="N36" s="141">
        <f t="shared" si="5"/>
        <v>0</v>
      </c>
      <c r="O36" s="99"/>
      <c r="P36" s="141"/>
      <c r="Q36" s="99"/>
      <c r="R36" s="99"/>
      <c r="S36" s="141"/>
      <c r="T36" s="99"/>
      <c r="U36" s="99"/>
      <c r="V36" s="141"/>
      <c r="W36" s="99"/>
      <c r="X36" s="99"/>
      <c r="Y36" s="141"/>
      <c r="Z36" s="99"/>
      <c r="AA36" s="99"/>
      <c r="AB36" s="141"/>
      <c r="AC36" s="99"/>
      <c r="AD36" s="99"/>
      <c r="AE36" s="141"/>
      <c r="AF36" s="99"/>
      <c r="AG36" s="99"/>
      <c r="AH36" s="141"/>
      <c r="AI36" s="99"/>
      <c r="AJ36" s="99"/>
      <c r="AK36" s="141"/>
      <c r="AL36" s="99"/>
      <c r="AM36" s="99"/>
      <c r="AN36" s="141"/>
      <c r="AO36" s="99"/>
      <c r="AP36" s="99"/>
      <c r="AQ36" s="141"/>
      <c r="AR36" s="99"/>
      <c r="AS36" s="141">
        <f t="shared" si="4"/>
        <v>0</v>
      </c>
      <c r="AT36" s="141">
        <f t="shared" si="4"/>
        <v>0</v>
      </c>
      <c r="AU36" s="141">
        <f t="shared" si="4"/>
        <v>0</v>
      </c>
    </row>
    <row r="37" spans="2:47">
      <c r="B37" s="139"/>
      <c r="C37" s="175"/>
      <c r="D37" s="140"/>
      <c r="E37" s="101"/>
      <c r="F37" s="100"/>
      <c r="G37" s="100"/>
      <c r="H37" s="140"/>
      <c r="I37" s="140"/>
      <c r="J37" s="140"/>
      <c r="K37" s="99"/>
      <c r="L37" s="141">
        <f t="shared" si="0"/>
        <v>0</v>
      </c>
      <c r="M37" s="142"/>
      <c r="N37" s="141">
        <f t="shared" si="5"/>
        <v>0</v>
      </c>
      <c r="O37" s="99"/>
      <c r="P37" s="141"/>
      <c r="Q37" s="99"/>
      <c r="R37" s="99"/>
      <c r="S37" s="141"/>
      <c r="T37" s="99"/>
      <c r="U37" s="99"/>
      <c r="V37" s="141"/>
      <c r="W37" s="99"/>
      <c r="X37" s="99"/>
      <c r="Y37" s="141"/>
      <c r="Z37" s="99"/>
      <c r="AA37" s="99"/>
      <c r="AB37" s="141"/>
      <c r="AC37" s="99"/>
      <c r="AD37" s="99"/>
      <c r="AE37" s="141"/>
      <c r="AF37" s="99"/>
      <c r="AG37" s="99"/>
      <c r="AH37" s="141"/>
      <c r="AI37" s="99"/>
      <c r="AJ37" s="99"/>
      <c r="AK37" s="141"/>
      <c r="AL37" s="99"/>
      <c r="AM37" s="99"/>
      <c r="AN37" s="141"/>
      <c r="AO37" s="99"/>
      <c r="AP37" s="99"/>
      <c r="AQ37" s="141"/>
      <c r="AR37" s="99"/>
      <c r="AS37" s="141">
        <f t="shared" si="4"/>
        <v>0</v>
      </c>
      <c r="AT37" s="141">
        <f t="shared" si="4"/>
        <v>0</v>
      </c>
      <c r="AU37" s="141">
        <f t="shared" si="4"/>
        <v>0</v>
      </c>
    </row>
    <row r="38" spans="2:47">
      <c r="B38" s="139"/>
      <c r="C38" s="175"/>
      <c r="D38" s="140"/>
      <c r="E38" s="101"/>
      <c r="F38" s="100"/>
      <c r="G38" s="100"/>
      <c r="H38" s="140"/>
      <c r="I38" s="140"/>
      <c r="J38" s="140"/>
      <c r="K38" s="99"/>
      <c r="L38" s="141">
        <f t="shared" si="0"/>
        <v>0</v>
      </c>
      <c r="M38" s="142"/>
      <c r="N38" s="141">
        <f t="shared" si="5"/>
        <v>0</v>
      </c>
      <c r="O38" s="99"/>
      <c r="P38" s="141"/>
      <c r="Q38" s="99"/>
      <c r="R38" s="99"/>
      <c r="S38" s="141"/>
      <c r="T38" s="99"/>
      <c r="U38" s="99"/>
      <c r="V38" s="141"/>
      <c r="W38" s="99"/>
      <c r="X38" s="99"/>
      <c r="Y38" s="141"/>
      <c r="Z38" s="99"/>
      <c r="AA38" s="99"/>
      <c r="AB38" s="141"/>
      <c r="AC38" s="99"/>
      <c r="AD38" s="99"/>
      <c r="AE38" s="141"/>
      <c r="AF38" s="99"/>
      <c r="AG38" s="99"/>
      <c r="AH38" s="141"/>
      <c r="AI38" s="99"/>
      <c r="AJ38" s="99"/>
      <c r="AK38" s="141"/>
      <c r="AL38" s="99"/>
      <c r="AM38" s="99"/>
      <c r="AN38" s="141"/>
      <c r="AO38" s="99"/>
      <c r="AP38" s="99"/>
      <c r="AQ38" s="141"/>
      <c r="AR38" s="99"/>
      <c r="AS38" s="141">
        <f t="shared" si="4"/>
        <v>0</v>
      </c>
      <c r="AT38" s="141">
        <f t="shared" si="4"/>
        <v>0</v>
      </c>
      <c r="AU38" s="141">
        <f t="shared" si="4"/>
        <v>0</v>
      </c>
    </row>
    <row r="39" spans="2:47">
      <c r="B39" s="139"/>
      <c r="C39" s="175"/>
      <c r="D39" s="140"/>
      <c r="E39" s="101"/>
      <c r="F39" s="100"/>
      <c r="G39" s="100"/>
      <c r="H39" s="140"/>
      <c r="I39" s="140"/>
      <c r="J39" s="140"/>
      <c r="K39" s="99"/>
      <c r="L39" s="141">
        <f t="shared" si="0"/>
        <v>0</v>
      </c>
      <c r="M39" s="142"/>
      <c r="N39" s="141">
        <f t="shared" si="5"/>
        <v>0</v>
      </c>
      <c r="O39" s="99"/>
      <c r="P39" s="141"/>
      <c r="Q39" s="99"/>
      <c r="R39" s="99"/>
      <c r="S39" s="141"/>
      <c r="T39" s="99"/>
      <c r="U39" s="99"/>
      <c r="V39" s="141"/>
      <c r="W39" s="99"/>
      <c r="X39" s="99"/>
      <c r="Y39" s="141"/>
      <c r="Z39" s="99"/>
      <c r="AA39" s="99"/>
      <c r="AB39" s="141"/>
      <c r="AC39" s="99"/>
      <c r="AD39" s="99"/>
      <c r="AE39" s="141"/>
      <c r="AF39" s="99"/>
      <c r="AG39" s="99"/>
      <c r="AH39" s="141"/>
      <c r="AI39" s="99"/>
      <c r="AJ39" s="99"/>
      <c r="AK39" s="141"/>
      <c r="AL39" s="99"/>
      <c r="AM39" s="99"/>
      <c r="AN39" s="141"/>
      <c r="AO39" s="99"/>
      <c r="AP39" s="99"/>
      <c r="AQ39" s="141"/>
      <c r="AR39" s="99"/>
      <c r="AS39" s="141">
        <f t="shared" si="4"/>
        <v>0</v>
      </c>
      <c r="AT39" s="141">
        <f t="shared" si="4"/>
        <v>0</v>
      </c>
      <c r="AU39" s="141">
        <f t="shared" si="4"/>
        <v>0</v>
      </c>
    </row>
    <row r="40" spans="2:47">
      <c r="B40" s="139"/>
      <c r="C40" s="175"/>
      <c r="D40" s="140"/>
      <c r="E40" s="101"/>
      <c r="F40" s="100"/>
      <c r="G40" s="100"/>
      <c r="H40" s="140"/>
      <c r="I40" s="140"/>
      <c r="J40" s="140"/>
      <c r="K40" s="99"/>
      <c r="L40" s="141">
        <f t="shared" si="0"/>
        <v>0</v>
      </c>
      <c r="M40" s="142"/>
      <c r="N40" s="141">
        <f t="shared" si="5"/>
        <v>0</v>
      </c>
      <c r="O40" s="99"/>
      <c r="P40" s="141"/>
      <c r="Q40" s="99"/>
      <c r="R40" s="99"/>
      <c r="S40" s="141"/>
      <c r="T40" s="99"/>
      <c r="U40" s="99"/>
      <c r="V40" s="141"/>
      <c r="W40" s="99"/>
      <c r="X40" s="99"/>
      <c r="Y40" s="141"/>
      <c r="Z40" s="99"/>
      <c r="AA40" s="99"/>
      <c r="AB40" s="141"/>
      <c r="AC40" s="99"/>
      <c r="AD40" s="99"/>
      <c r="AE40" s="141"/>
      <c r="AF40" s="99"/>
      <c r="AG40" s="99"/>
      <c r="AH40" s="141"/>
      <c r="AI40" s="99"/>
      <c r="AJ40" s="99"/>
      <c r="AK40" s="141"/>
      <c r="AL40" s="99"/>
      <c r="AM40" s="99"/>
      <c r="AN40" s="141"/>
      <c r="AO40" s="99"/>
      <c r="AP40" s="99"/>
      <c r="AQ40" s="141"/>
      <c r="AR40" s="99"/>
      <c r="AS40" s="141">
        <f t="shared" si="4"/>
        <v>0</v>
      </c>
      <c r="AT40" s="141">
        <f t="shared" si="4"/>
        <v>0</v>
      </c>
      <c r="AU40" s="141">
        <f t="shared" si="4"/>
        <v>0</v>
      </c>
    </row>
    <row r="41" spans="2:47">
      <c r="B41" s="139"/>
      <c r="C41" s="175"/>
      <c r="D41" s="140"/>
      <c r="E41" s="101"/>
      <c r="F41" s="100"/>
      <c r="G41" s="100"/>
      <c r="H41" s="140"/>
      <c r="I41" s="140"/>
      <c r="J41" s="140"/>
      <c r="K41" s="99"/>
      <c r="L41" s="141">
        <f t="shared" si="0"/>
        <v>0</v>
      </c>
      <c r="M41" s="142"/>
      <c r="N41" s="141">
        <f t="shared" si="5"/>
        <v>0</v>
      </c>
      <c r="O41" s="99"/>
      <c r="P41" s="141"/>
      <c r="Q41" s="99"/>
      <c r="R41" s="99"/>
      <c r="S41" s="141"/>
      <c r="T41" s="99"/>
      <c r="U41" s="99"/>
      <c r="V41" s="141"/>
      <c r="W41" s="99"/>
      <c r="X41" s="99"/>
      <c r="Y41" s="141"/>
      <c r="Z41" s="99"/>
      <c r="AA41" s="99"/>
      <c r="AB41" s="141"/>
      <c r="AC41" s="99"/>
      <c r="AD41" s="99"/>
      <c r="AE41" s="141"/>
      <c r="AF41" s="99"/>
      <c r="AG41" s="99"/>
      <c r="AH41" s="141"/>
      <c r="AI41" s="99"/>
      <c r="AJ41" s="99"/>
      <c r="AK41" s="141"/>
      <c r="AL41" s="99"/>
      <c r="AM41" s="99"/>
      <c r="AN41" s="141"/>
      <c r="AO41" s="99"/>
      <c r="AP41" s="99"/>
      <c r="AQ41" s="141"/>
      <c r="AR41" s="99"/>
      <c r="AS41" s="141">
        <f t="shared" si="4"/>
        <v>0</v>
      </c>
      <c r="AT41" s="141">
        <f t="shared" si="4"/>
        <v>0</v>
      </c>
      <c r="AU41" s="141">
        <f t="shared" si="4"/>
        <v>0</v>
      </c>
    </row>
    <row r="42" spans="2:47">
      <c r="B42" s="139"/>
      <c r="C42" s="175"/>
      <c r="D42" s="140"/>
      <c r="E42" s="101"/>
      <c r="F42" s="100"/>
      <c r="G42" s="100"/>
      <c r="H42" s="140"/>
      <c r="I42" s="140"/>
      <c r="J42" s="140"/>
      <c r="K42" s="99"/>
      <c r="L42" s="141">
        <f t="shared" si="0"/>
        <v>0</v>
      </c>
      <c r="M42" s="142"/>
      <c r="N42" s="141">
        <f t="shared" si="5"/>
        <v>0</v>
      </c>
      <c r="O42" s="99"/>
      <c r="P42" s="141"/>
      <c r="Q42" s="99"/>
      <c r="R42" s="99"/>
      <c r="S42" s="141"/>
      <c r="T42" s="99"/>
      <c r="U42" s="99"/>
      <c r="V42" s="141"/>
      <c r="W42" s="99"/>
      <c r="X42" s="99"/>
      <c r="Y42" s="141"/>
      <c r="Z42" s="99"/>
      <c r="AA42" s="99"/>
      <c r="AB42" s="141"/>
      <c r="AC42" s="99"/>
      <c r="AD42" s="99"/>
      <c r="AE42" s="141"/>
      <c r="AF42" s="99"/>
      <c r="AG42" s="99"/>
      <c r="AH42" s="141"/>
      <c r="AI42" s="99"/>
      <c r="AJ42" s="99"/>
      <c r="AK42" s="141"/>
      <c r="AL42" s="99"/>
      <c r="AM42" s="99"/>
      <c r="AN42" s="141"/>
      <c r="AO42" s="99"/>
      <c r="AP42" s="99"/>
      <c r="AQ42" s="141"/>
      <c r="AR42" s="99"/>
      <c r="AS42" s="141">
        <f t="shared" si="4"/>
        <v>0</v>
      </c>
      <c r="AT42" s="141">
        <f t="shared" si="4"/>
        <v>0</v>
      </c>
      <c r="AU42" s="141">
        <f t="shared" si="4"/>
        <v>0</v>
      </c>
    </row>
    <row r="43" spans="2:47">
      <c r="B43" s="139"/>
      <c r="C43" s="175"/>
      <c r="D43" s="140"/>
      <c r="E43" s="101"/>
      <c r="F43" s="100"/>
      <c r="G43" s="100"/>
      <c r="H43" s="140"/>
      <c r="I43" s="140"/>
      <c r="J43" s="140"/>
      <c r="K43" s="99"/>
      <c r="L43" s="141">
        <f t="shared" si="0"/>
        <v>0</v>
      </c>
      <c r="M43" s="142"/>
      <c r="N43" s="141">
        <f t="shared" si="1"/>
        <v>0</v>
      </c>
      <c r="O43" s="99"/>
      <c r="P43" s="141"/>
      <c r="Q43" s="99"/>
      <c r="R43" s="99"/>
      <c r="S43" s="141"/>
      <c r="T43" s="99"/>
      <c r="U43" s="99"/>
      <c r="V43" s="141"/>
      <c r="W43" s="99"/>
      <c r="X43" s="99"/>
      <c r="Y43" s="141"/>
      <c r="Z43" s="99"/>
      <c r="AA43" s="99"/>
      <c r="AB43" s="141"/>
      <c r="AC43" s="99"/>
      <c r="AD43" s="99"/>
      <c r="AE43" s="141"/>
      <c r="AF43" s="99"/>
      <c r="AG43" s="99"/>
      <c r="AH43" s="141"/>
      <c r="AI43" s="99"/>
      <c r="AJ43" s="99"/>
      <c r="AK43" s="141"/>
      <c r="AL43" s="99"/>
      <c r="AM43" s="99"/>
      <c r="AN43" s="141"/>
      <c r="AO43" s="99"/>
      <c r="AP43" s="99"/>
      <c r="AQ43" s="141"/>
      <c r="AR43" s="99"/>
      <c r="AS43" s="141">
        <f t="shared" si="4"/>
        <v>0</v>
      </c>
      <c r="AT43" s="141">
        <f t="shared" si="4"/>
        <v>0</v>
      </c>
      <c r="AU43" s="141">
        <f t="shared" si="4"/>
        <v>0</v>
      </c>
    </row>
    <row r="44" spans="2:47">
      <c r="B44" s="139"/>
      <c r="C44" s="175"/>
      <c r="D44" s="140"/>
      <c r="E44" s="101"/>
      <c r="F44" s="100"/>
      <c r="G44" s="100"/>
      <c r="H44" s="140"/>
      <c r="I44" s="140"/>
      <c r="J44" s="140"/>
      <c r="K44" s="99"/>
      <c r="L44" s="141">
        <f t="shared" si="0"/>
        <v>0</v>
      </c>
      <c r="M44" s="142"/>
      <c r="N44" s="141">
        <f t="shared" ref="N44:N51" si="6">K44*M44</f>
        <v>0</v>
      </c>
      <c r="O44" s="99"/>
      <c r="P44" s="141"/>
      <c r="Q44" s="99"/>
      <c r="R44" s="99"/>
      <c r="S44" s="141"/>
      <c r="T44" s="99"/>
      <c r="U44" s="99"/>
      <c r="V44" s="141"/>
      <c r="W44" s="99"/>
      <c r="X44" s="99"/>
      <c r="Y44" s="141"/>
      <c r="Z44" s="99"/>
      <c r="AA44" s="99"/>
      <c r="AB44" s="141"/>
      <c r="AC44" s="99"/>
      <c r="AD44" s="99"/>
      <c r="AE44" s="141"/>
      <c r="AF44" s="99"/>
      <c r="AG44" s="99"/>
      <c r="AH44" s="141"/>
      <c r="AI44" s="99"/>
      <c r="AJ44" s="99"/>
      <c r="AK44" s="141"/>
      <c r="AL44" s="99"/>
      <c r="AM44" s="99"/>
      <c r="AN44" s="141"/>
      <c r="AO44" s="99"/>
      <c r="AP44" s="99"/>
      <c r="AQ44" s="141"/>
      <c r="AR44" s="99"/>
      <c r="AS44" s="141">
        <f t="shared" si="4"/>
        <v>0</v>
      </c>
      <c r="AT44" s="141">
        <f t="shared" si="4"/>
        <v>0</v>
      </c>
      <c r="AU44" s="141">
        <f t="shared" si="4"/>
        <v>0</v>
      </c>
    </row>
    <row r="45" spans="2:47">
      <c r="B45" s="139"/>
      <c r="C45" s="175"/>
      <c r="D45" s="140"/>
      <c r="E45" s="101"/>
      <c r="F45" s="100"/>
      <c r="G45" s="100"/>
      <c r="H45" s="140"/>
      <c r="I45" s="140"/>
      <c r="J45" s="140"/>
      <c r="K45" s="99"/>
      <c r="L45" s="141">
        <f t="shared" si="0"/>
        <v>0</v>
      </c>
      <c r="M45" s="142"/>
      <c r="N45" s="141">
        <f t="shared" si="6"/>
        <v>0</v>
      </c>
      <c r="O45" s="99"/>
      <c r="P45" s="141"/>
      <c r="Q45" s="99"/>
      <c r="R45" s="99"/>
      <c r="S45" s="141"/>
      <c r="T45" s="99"/>
      <c r="U45" s="99"/>
      <c r="V45" s="141"/>
      <c r="W45" s="99"/>
      <c r="X45" s="99"/>
      <c r="Y45" s="141"/>
      <c r="Z45" s="99"/>
      <c r="AA45" s="99"/>
      <c r="AB45" s="141"/>
      <c r="AC45" s="99"/>
      <c r="AD45" s="99"/>
      <c r="AE45" s="141"/>
      <c r="AF45" s="99"/>
      <c r="AG45" s="99"/>
      <c r="AH45" s="141"/>
      <c r="AI45" s="99"/>
      <c r="AJ45" s="99"/>
      <c r="AK45" s="141"/>
      <c r="AL45" s="99"/>
      <c r="AM45" s="99"/>
      <c r="AN45" s="141"/>
      <c r="AO45" s="99"/>
      <c r="AP45" s="99"/>
      <c r="AQ45" s="141"/>
      <c r="AR45" s="99"/>
      <c r="AS45" s="141">
        <f t="shared" si="4"/>
        <v>0</v>
      </c>
      <c r="AT45" s="141">
        <f t="shared" si="4"/>
        <v>0</v>
      </c>
      <c r="AU45" s="141">
        <f t="shared" si="4"/>
        <v>0</v>
      </c>
    </row>
    <row r="46" spans="2:47">
      <c r="B46" s="139"/>
      <c r="C46" s="175"/>
      <c r="D46" s="140"/>
      <c r="E46" s="101"/>
      <c r="F46" s="100"/>
      <c r="G46" s="100"/>
      <c r="H46" s="140"/>
      <c r="I46" s="140"/>
      <c r="J46" s="140"/>
      <c r="K46" s="99"/>
      <c r="L46" s="141">
        <f t="shared" si="0"/>
        <v>0</v>
      </c>
      <c r="M46" s="142"/>
      <c r="N46" s="141">
        <f t="shared" si="6"/>
        <v>0</v>
      </c>
      <c r="O46" s="99"/>
      <c r="P46" s="141"/>
      <c r="Q46" s="99"/>
      <c r="R46" s="99"/>
      <c r="S46" s="141"/>
      <c r="T46" s="99"/>
      <c r="U46" s="99"/>
      <c r="V46" s="141"/>
      <c r="W46" s="99"/>
      <c r="X46" s="99"/>
      <c r="Y46" s="141"/>
      <c r="Z46" s="99"/>
      <c r="AA46" s="99"/>
      <c r="AB46" s="141"/>
      <c r="AC46" s="99"/>
      <c r="AD46" s="99"/>
      <c r="AE46" s="141"/>
      <c r="AF46" s="99"/>
      <c r="AG46" s="99"/>
      <c r="AH46" s="141"/>
      <c r="AI46" s="99"/>
      <c r="AJ46" s="99"/>
      <c r="AK46" s="141"/>
      <c r="AL46" s="99"/>
      <c r="AM46" s="99"/>
      <c r="AN46" s="141"/>
      <c r="AO46" s="99"/>
      <c r="AP46" s="99"/>
      <c r="AQ46" s="141"/>
      <c r="AR46" s="99"/>
      <c r="AS46" s="141">
        <f t="shared" si="4"/>
        <v>0</v>
      </c>
      <c r="AT46" s="141">
        <f t="shared" si="4"/>
        <v>0</v>
      </c>
      <c r="AU46" s="141">
        <f t="shared" si="4"/>
        <v>0</v>
      </c>
    </row>
    <row r="47" spans="2:47">
      <c r="B47" s="139"/>
      <c r="C47" s="175"/>
      <c r="D47" s="140"/>
      <c r="E47" s="101"/>
      <c r="F47" s="100"/>
      <c r="G47" s="100"/>
      <c r="H47" s="140"/>
      <c r="I47" s="140"/>
      <c r="J47" s="140"/>
      <c r="K47" s="99"/>
      <c r="L47" s="141">
        <f t="shared" si="0"/>
        <v>0</v>
      </c>
      <c r="M47" s="142"/>
      <c r="N47" s="141">
        <f t="shared" si="6"/>
        <v>0</v>
      </c>
      <c r="O47" s="99"/>
      <c r="P47" s="141"/>
      <c r="Q47" s="99"/>
      <c r="R47" s="99"/>
      <c r="S47" s="141"/>
      <c r="T47" s="99"/>
      <c r="U47" s="99"/>
      <c r="V47" s="141"/>
      <c r="W47" s="99"/>
      <c r="X47" s="99"/>
      <c r="Y47" s="141"/>
      <c r="Z47" s="99"/>
      <c r="AA47" s="99"/>
      <c r="AB47" s="141"/>
      <c r="AC47" s="99"/>
      <c r="AD47" s="99"/>
      <c r="AE47" s="141"/>
      <c r="AF47" s="99"/>
      <c r="AG47" s="99"/>
      <c r="AH47" s="141"/>
      <c r="AI47" s="99"/>
      <c r="AJ47" s="99"/>
      <c r="AK47" s="141"/>
      <c r="AL47" s="99"/>
      <c r="AM47" s="99"/>
      <c r="AN47" s="141"/>
      <c r="AO47" s="99"/>
      <c r="AP47" s="99"/>
      <c r="AQ47" s="141"/>
      <c r="AR47" s="99"/>
      <c r="AS47" s="141">
        <f t="shared" ref="AS47:AU52" si="7">SUMIF($O$6:$AR$6,AS$6,$O47:$AR47)</f>
        <v>0</v>
      </c>
      <c r="AT47" s="141">
        <f t="shared" si="7"/>
        <v>0</v>
      </c>
      <c r="AU47" s="141">
        <f t="shared" si="7"/>
        <v>0</v>
      </c>
    </row>
    <row r="48" spans="2:47">
      <c r="B48" s="139"/>
      <c r="C48" s="175"/>
      <c r="D48" s="140"/>
      <c r="E48" s="101"/>
      <c r="F48" s="100"/>
      <c r="G48" s="100"/>
      <c r="H48" s="140"/>
      <c r="I48" s="140"/>
      <c r="J48" s="140"/>
      <c r="K48" s="99"/>
      <c r="L48" s="141">
        <f t="shared" si="0"/>
        <v>0</v>
      </c>
      <c r="M48" s="142"/>
      <c r="N48" s="141">
        <f t="shared" si="6"/>
        <v>0</v>
      </c>
      <c r="O48" s="99"/>
      <c r="P48" s="141"/>
      <c r="Q48" s="99"/>
      <c r="R48" s="99"/>
      <c r="S48" s="141"/>
      <c r="T48" s="99"/>
      <c r="U48" s="99"/>
      <c r="V48" s="141"/>
      <c r="W48" s="99"/>
      <c r="X48" s="99"/>
      <c r="Y48" s="141"/>
      <c r="Z48" s="99"/>
      <c r="AA48" s="99"/>
      <c r="AB48" s="141"/>
      <c r="AC48" s="99"/>
      <c r="AD48" s="99"/>
      <c r="AE48" s="141"/>
      <c r="AF48" s="99"/>
      <c r="AG48" s="99"/>
      <c r="AH48" s="141"/>
      <c r="AI48" s="99"/>
      <c r="AJ48" s="99"/>
      <c r="AK48" s="141"/>
      <c r="AL48" s="99"/>
      <c r="AM48" s="99"/>
      <c r="AN48" s="141"/>
      <c r="AO48" s="99"/>
      <c r="AP48" s="99"/>
      <c r="AQ48" s="141"/>
      <c r="AR48" s="99"/>
      <c r="AS48" s="141">
        <f t="shared" si="7"/>
        <v>0</v>
      </c>
      <c r="AT48" s="141">
        <f t="shared" si="7"/>
        <v>0</v>
      </c>
      <c r="AU48" s="141">
        <f t="shared" si="7"/>
        <v>0</v>
      </c>
    </row>
    <row r="49" spans="2:47">
      <c r="B49" s="139"/>
      <c r="C49" s="175"/>
      <c r="D49" s="140"/>
      <c r="E49" s="101"/>
      <c r="F49" s="100"/>
      <c r="G49" s="100"/>
      <c r="H49" s="140"/>
      <c r="I49" s="140"/>
      <c r="J49" s="140"/>
      <c r="K49" s="99"/>
      <c r="L49" s="141">
        <f t="shared" si="0"/>
        <v>0</v>
      </c>
      <c r="M49" s="142"/>
      <c r="N49" s="141">
        <f t="shared" si="6"/>
        <v>0</v>
      </c>
      <c r="O49" s="99"/>
      <c r="P49" s="141"/>
      <c r="Q49" s="99"/>
      <c r="R49" s="99"/>
      <c r="S49" s="141"/>
      <c r="T49" s="99"/>
      <c r="U49" s="99"/>
      <c r="V49" s="141"/>
      <c r="W49" s="99"/>
      <c r="X49" s="99"/>
      <c r="Y49" s="141"/>
      <c r="Z49" s="99"/>
      <c r="AA49" s="99"/>
      <c r="AB49" s="141"/>
      <c r="AC49" s="99"/>
      <c r="AD49" s="99"/>
      <c r="AE49" s="141"/>
      <c r="AF49" s="99"/>
      <c r="AG49" s="99"/>
      <c r="AH49" s="141"/>
      <c r="AI49" s="99"/>
      <c r="AJ49" s="99"/>
      <c r="AK49" s="141"/>
      <c r="AL49" s="99"/>
      <c r="AM49" s="99"/>
      <c r="AN49" s="141"/>
      <c r="AO49" s="99"/>
      <c r="AP49" s="99"/>
      <c r="AQ49" s="141"/>
      <c r="AR49" s="99"/>
      <c r="AS49" s="141">
        <f t="shared" si="7"/>
        <v>0</v>
      </c>
      <c r="AT49" s="141">
        <f t="shared" si="7"/>
        <v>0</v>
      </c>
      <c r="AU49" s="141">
        <f t="shared" si="7"/>
        <v>0</v>
      </c>
    </row>
    <row r="50" spans="2:47">
      <c r="B50" s="139"/>
      <c r="C50" s="175"/>
      <c r="D50" s="140"/>
      <c r="E50" s="101"/>
      <c r="F50" s="100"/>
      <c r="G50" s="100"/>
      <c r="H50" s="140"/>
      <c r="I50" s="140"/>
      <c r="J50" s="140"/>
      <c r="K50" s="99"/>
      <c r="L50" s="141">
        <f t="shared" si="0"/>
        <v>0</v>
      </c>
      <c r="M50" s="142"/>
      <c r="N50" s="141">
        <f t="shared" si="6"/>
        <v>0</v>
      </c>
      <c r="O50" s="99"/>
      <c r="P50" s="141"/>
      <c r="Q50" s="99"/>
      <c r="R50" s="99"/>
      <c r="S50" s="141"/>
      <c r="T50" s="99"/>
      <c r="U50" s="99"/>
      <c r="V50" s="141"/>
      <c r="W50" s="99"/>
      <c r="X50" s="99"/>
      <c r="Y50" s="141"/>
      <c r="Z50" s="99"/>
      <c r="AA50" s="99"/>
      <c r="AB50" s="141"/>
      <c r="AC50" s="99"/>
      <c r="AD50" s="99"/>
      <c r="AE50" s="141"/>
      <c r="AF50" s="99"/>
      <c r="AG50" s="99"/>
      <c r="AH50" s="141"/>
      <c r="AI50" s="99"/>
      <c r="AJ50" s="99"/>
      <c r="AK50" s="141"/>
      <c r="AL50" s="99"/>
      <c r="AM50" s="99"/>
      <c r="AN50" s="141"/>
      <c r="AO50" s="99"/>
      <c r="AP50" s="99"/>
      <c r="AQ50" s="141"/>
      <c r="AR50" s="99"/>
      <c r="AS50" s="141">
        <f t="shared" si="7"/>
        <v>0</v>
      </c>
      <c r="AT50" s="141">
        <f t="shared" si="7"/>
        <v>0</v>
      </c>
      <c r="AU50" s="141">
        <f t="shared" si="7"/>
        <v>0</v>
      </c>
    </row>
    <row r="51" spans="2:47">
      <c r="B51" s="139"/>
      <c r="C51" s="175"/>
      <c r="D51" s="140"/>
      <c r="E51" s="101"/>
      <c r="F51" s="100"/>
      <c r="G51" s="100"/>
      <c r="H51" s="140"/>
      <c r="I51" s="140"/>
      <c r="J51" s="140"/>
      <c r="K51" s="99"/>
      <c r="L51" s="141">
        <f t="shared" si="0"/>
        <v>0</v>
      </c>
      <c r="M51" s="142"/>
      <c r="N51" s="141">
        <f t="shared" si="6"/>
        <v>0</v>
      </c>
      <c r="O51" s="99"/>
      <c r="P51" s="141"/>
      <c r="Q51" s="99"/>
      <c r="R51" s="99"/>
      <c r="S51" s="141"/>
      <c r="T51" s="99"/>
      <c r="U51" s="99"/>
      <c r="V51" s="141"/>
      <c r="W51" s="99"/>
      <c r="X51" s="99"/>
      <c r="Y51" s="141"/>
      <c r="Z51" s="99"/>
      <c r="AA51" s="99"/>
      <c r="AB51" s="141"/>
      <c r="AC51" s="99"/>
      <c r="AD51" s="99"/>
      <c r="AE51" s="141"/>
      <c r="AF51" s="99"/>
      <c r="AG51" s="99"/>
      <c r="AH51" s="141"/>
      <c r="AI51" s="99"/>
      <c r="AJ51" s="99"/>
      <c r="AK51" s="141"/>
      <c r="AL51" s="99"/>
      <c r="AM51" s="99"/>
      <c r="AN51" s="141"/>
      <c r="AO51" s="99"/>
      <c r="AP51" s="99"/>
      <c r="AQ51" s="141"/>
      <c r="AR51" s="99"/>
      <c r="AS51" s="141">
        <f t="shared" si="7"/>
        <v>0</v>
      </c>
      <c r="AT51" s="141">
        <f t="shared" si="7"/>
        <v>0</v>
      </c>
      <c r="AU51" s="141">
        <f t="shared" si="7"/>
        <v>0</v>
      </c>
    </row>
    <row r="52" spans="2:47">
      <c r="B52" s="139"/>
      <c r="C52" s="175"/>
      <c r="D52" s="140"/>
      <c r="E52" s="101"/>
      <c r="F52" s="100"/>
      <c r="G52" s="100"/>
      <c r="H52" s="140"/>
      <c r="I52" s="140"/>
      <c r="J52" s="140"/>
      <c r="K52" s="99"/>
      <c r="L52" s="141">
        <f t="shared" si="0"/>
        <v>0</v>
      </c>
      <c r="M52" s="142"/>
      <c r="N52" s="141">
        <f t="shared" si="1"/>
        <v>0</v>
      </c>
      <c r="O52" s="99"/>
      <c r="P52" s="141"/>
      <c r="Q52" s="99"/>
      <c r="R52" s="99"/>
      <c r="S52" s="141"/>
      <c r="T52" s="99"/>
      <c r="U52" s="99"/>
      <c r="V52" s="141"/>
      <c r="W52" s="99"/>
      <c r="X52" s="99"/>
      <c r="Y52" s="141"/>
      <c r="Z52" s="99"/>
      <c r="AA52" s="99"/>
      <c r="AB52" s="141"/>
      <c r="AC52" s="99"/>
      <c r="AD52" s="99"/>
      <c r="AE52" s="141"/>
      <c r="AF52" s="99"/>
      <c r="AG52" s="99"/>
      <c r="AH52" s="141"/>
      <c r="AI52" s="99"/>
      <c r="AJ52" s="99"/>
      <c r="AK52" s="141"/>
      <c r="AL52" s="99"/>
      <c r="AM52" s="99"/>
      <c r="AN52" s="141"/>
      <c r="AO52" s="99"/>
      <c r="AP52" s="99"/>
      <c r="AQ52" s="141"/>
      <c r="AR52" s="99"/>
      <c r="AS52" s="141">
        <f t="shared" si="7"/>
        <v>0</v>
      </c>
      <c r="AT52" s="141">
        <f t="shared" si="7"/>
        <v>0</v>
      </c>
      <c r="AU52" s="141">
        <f t="shared" si="7"/>
        <v>0</v>
      </c>
    </row>
    <row r="53" spans="2:47">
      <c r="K53" s="146"/>
      <c r="L53" s="146"/>
      <c r="M53" s="146"/>
      <c r="N53" s="146"/>
      <c r="O53" s="146"/>
      <c r="P53" s="146"/>
      <c r="Q53" s="146"/>
      <c r="R53" s="146"/>
      <c r="S53" s="146"/>
      <c r="T53" s="146"/>
      <c r="U53" s="146"/>
      <c r="V53" s="146"/>
      <c r="W53" s="146"/>
      <c r="X53" s="146"/>
      <c r="Y53" s="146"/>
      <c r="Z53" s="146"/>
      <c r="AA53" s="146"/>
      <c r="AB53" s="146"/>
      <c r="AC53" s="146"/>
      <c r="AD53" s="146"/>
      <c r="AE53" s="146"/>
      <c r="AF53" s="146"/>
      <c r="AG53" s="146"/>
      <c r="AH53" s="146"/>
      <c r="AI53" s="146"/>
      <c r="AJ53" s="146"/>
      <c r="AK53" s="146"/>
      <c r="AL53" s="146"/>
      <c r="AM53" s="146"/>
      <c r="AN53" s="146"/>
      <c r="AO53" s="146"/>
      <c r="AP53" s="146"/>
      <c r="AQ53" s="146"/>
      <c r="AR53" s="146"/>
      <c r="AS53" s="147"/>
      <c r="AT53" s="148"/>
      <c r="AU53" s="149"/>
    </row>
    <row r="54" spans="2:47">
      <c r="K54" s="141">
        <f>SUBTOTAL(109,K15:K52)</f>
        <v>0</v>
      </c>
      <c r="L54" s="146" t="s">
        <v>73</v>
      </c>
      <c r="M54" s="146"/>
      <c r="N54" s="146" t="s">
        <v>47</v>
      </c>
      <c r="O54" s="189">
        <f>SUM(O15:O53)</f>
        <v>0</v>
      </c>
      <c r="P54" s="189">
        <f>SUM(P15:P53)</f>
        <v>0</v>
      </c>
      <c r="Q54" s="189">
        <f>SUM(Q15:Q53)</f>
        <v>0</v>
      </c>
      <c r="R54" s="189">
        <f t="shared" ref="R54:AR54" si="8">SUBTOTAL(109,R15:R52)</f>
        <v>0</v>
      </c>
      <c r="S54" s="189">
        <f t="shared" si="8"/>
        <v>0</v>
      </c>
      <c r="T54" s="189">
        <f t="shared" si="8"/>
        <v>0</v>
      </c>
      <c r="U54" s="189">
        <f t="shared" si="8"/>
        <v>0</v>
      </c>
      <c r="V54" s="189">
        <f t="shared" si="8"/>
        <v>0</v>
      </c>
      <c r="W54" s="189">
        <f t="shared" si="8"/>
        <v>0</v>
      </c>
      <c r="X54" s="189">
        <f t="shared" si="8"/>
        <v>0</v>
      </c>
      <c r="Y54" s="189">
        <f t="shared" si="8"/>
        <v>0</v>
      </c>
      <c r="Z54" s="189">
        <f t="shared" si="8"/>
        <v>0</v>
      </c>
      <c r="AA54" s="189">
        <f t="shared" ref="AA54:AI54" si="9">SUBTOTAL(109,AA15:AA52)</f>
        <v>0</v>
      </c>
      <c r="AB54" s="189">
        <f t="shared" si="9"/>
        <v>0</v>
      </c>
      <c r="AC54" s="189">
        <f t="shared" si="9"/>
        <v>0</v>
      </c>
      <c r="AD54" s="189">
        <f t="shared" si="9"/>
        <v>0</v>
      </c>
      <c r="AE54" s="189">
        <f t="shared" si="9"/>
        <v>0</v>
      </c>
      <c r="AF54" s="189">
        <f t="shared" si="9"/>
        <v>0</v>
      </c>
      <c r="AG54" s="189">
        <f t="shared" si="9"/>
        <v>0</v>
      </c>
      <c r="AH54" s="189">
        <f t="shared" si="9"/>
        <v>0</v>
      </c>
      <c r="AI54" s="189">
        <f t="shared" si="9"/>
        <v>0</v>
      </c>
      <c r="AJ54" s="189">
        <f t="shared" si="8"/>
        <v>0</v>
      </c>
      <c r="AK54" s="189">
        <f t="shared" si="8"/>
        <v>0</v>
      </c>
      <c r="AL54" s="189">
        <f t="shared" si="8"/>
        <v>0</v>
      </c>
      <c r="AM54" s="189">
        <f t="shared" ref="AM54:AO54" si="10">SUBTOTAL(109,AM15:AM52)</f>
        <v>0</v>
      </c>
      <c r="AN54" s="189">
        <f t="shared" si="10"/>
        <v>0</v>
      </c>
      <c r="AO54" s="189">
        <f t="shared" si="10"/>
        <v>0</v>
      </c>
      <c r="AP54" s="189">
        <f t="shared" si="8"/>
        <v>0</v>
      </c>
      <c r="AQ54" s="189">
        <f t="shared" si="8"/>
        <v>0</v>
      </c>
      <c r="AR54" s="189">
        <f t="shared" si="8"/>
        <v>0</v>
      </c>
      <c r="AS54" s="151">
        <f>AS15+AS19+AS26</f>
        <v>0</v>
      </c>
      <c r="AT54" s="150">
        <f>AT15+AT19+AT26</f>
        <v>0</v>
      </c>
      <c r="AU54" s="150">
        <f>AU15+AU19+AU26+AU32</f>
        <v>0</v>
      </c>
    </row>
    <row r="55" spans="2:47">
      <c r="K55" s="146"/>
      <c r="L55" s="146"/>
      <c r="M55" s="146"/>
      <c r="N55" s="146" t="s">
        <v>49</v>
      </c>
      <c r="O55" s="189">
        <f>SUMIFS(O$54:$O$54,O$6:$O6,O$6)</f>
        <v>0</v>
      </c>
      <c r="P55" s="189">
        <f>SUMIFS($O$54:P$54,$O$6:P6,P$6)</f>
        <v>0</v>
      </c>
      <c r="Q55" s="189">
        <f>SUMIFS($O$54:Q$54,$O$6:Q6,Q$6)</f>
        <v>0</v>
      </c>
      <c r="R55" s="189">
        <f>SUMIFS($O$54:R$54,$O$6:R6,R$6)</f>
        <v>0</v>
      </c>
      <c r="S55" s="189">
        <f>SUMIFS($O$54:S$54,$O$6:S6,S$6)</f>
        <v>0</v>
      </c>
      <c r="T55" s="189">
        <f>SUMIFS($O$54:T$54,$O$6:T6,T$6)</f>
        <v>0</v>
      </c>
      <c r="U55" s="189">
        <f>SUMIFS($O$54:U$54,$O$6:U6,U$6)</f>
        <v>0</v>
      </c>
      <c r="V55" s="189">
        <f>SUMIFS($O$54:V$54,$O$6:V6,V$6)</f>
        <v>0</v>
      </c>
      <c r="W55" s="189">
        <f>SUMIFS($O$54:W$54,$O$6:W6,W$6)</f>
        <v>0</v>
      </c>
      <c r="X55" s="189">
        <f>SUMIFS($O$54:X$54,$O$6:X6,X$6)</f>
        <v>0</v>
      </c>
      <c r="Y55" s="189">
        <f>SUMIFS($O$54:Y$54,$O$6:Y6,Y$6)</f>
        <v>0</v>
      </c>
      <c r="Z55" s="189">
        <f>SUMIFS($O$54:Z$54,$O$6:Z6,Z$6)</f>
        <v>0</v>
      </c>
      <c r="AA55" s="189">
        <f>SUMIFS($O$54:AA$54,$O$6:AA6,AA$6)</f>
        <v>0</v>
      </c>
      <c r="AB55" s="189">
        <f>SUMIFS($O$54:AB$54,$O$6:AB6,AB$6)</f>
        <v>0</v>
      </c>
      <c r="AC55" s="189">
        <f>SUMIFS($O$54:AC$54,$O$6:AC6,AC$6)</f>
        <v>0</v>
      </c>
      <c r="AD55" s="189">
        <f>SUMIFS($O$54:AD$54,$O$6:AD6,AD$6)</f>
        <v>0</v>
      </c>
      <c r="AE55" s="189">
        <f>SUMIFS($O$54:AE$54,$O$6:AE6,AE$6)</f>
        <v>0</v>
      </c>
      <c r="AF55" s="189">
        <f>SUMIFS($O$54:AF$54,$O$6:AF6,AF$6)</f>
        <v>0</v>
      </c>
      <c r="AG55" s="189">
        <f>SUMIFS($O$54:AG$54,$O$6:AG6,AG$6)</f>
        <v>0</v>
      </c>
      <c r="AH55" s="189">
        <f>SUMIFS($O$54:AH$54,$O$6:AH6,AH$6)</f>
        <v>0</v>
      </c>
      <c r="AI55" s="189">
        <f>SUMIFS($O$54:AI$54,$O$6:AI6,AI$6)</f>
        <v>0</v>
      </c>
      <c r="AJ55" s="189">
        <f>SUMIFS($O$54:AJ$54,$O$6:AJ6,AJ$6)</f>
        <v>0</v>
      </c>
      <c r="AK55" s="189">
        <f>SUMIFS($O$54:AK$54,$O$6:AK6,AK$6)</f>
        <v>0</v>
      </c>
      <c r="AL55" s="189">
        <f>SUMIFS($O$54:AL$54,$O$6:AL6,AL$6)</f>
        <v>0</v>
      </c>
      <c r="AM55" s="189">
        <f>SUMIFS($O$54:AM$54,$O$6:AM6,AM$6)</f>
        <v>0</v>
      </c>
      <c r="AN55" s="189">
        <f>SUMIFS($O$54:AN$54,$O$6:AN6,AN$6)</f>
        <v>0</v>
      </c>
      <c r="AO55" s="189">
        <f>SUMIFS($O$54:AO$54,$O$6:AO6,AO$6)</f>
        <v>0</v>
      </c>
      <c r="AP55" s="189">
        <f>SUMIFS($O$54:AP$54,$O$6:AP6,AP$6)</f>
        <v>0</v>
      </c>
      <c r="AQ55" s="189">
        <f>SUMIFS($O$54:AQ$54,$O$6:AQ6,AQ$6)</f>
        <v>0</v>
      </c>
      <c r="AR55" s="189">
        <f>SUMIFS($O$54:AR$54,$O$6:AR6,AR$6)</f>
        <v>0</v>
      </c>
      <c r="AS55" s="152"/>
      <c r="AT55" s="153"/>
      <c r="AU55" s="98"/>
    </row>
    <row r="56" spans="2:47">
      <c r="N56" s="115" t="s">
        <v>72</v>
      </c>
      <c r="T56" s="115" t="e">
        <f>ROUND(S55/R55,$B$3)</f>
        <v>#DIV/0!</v>
      </c>
      <c r="W56" s="115" t="e">
        <f>ROUND(V55/U55,$B$3)</f>
        <v>#DIV/0!</v>
      </c>
      <c r="Z56" s="115" t="e">
        <f>ROUND(Y55/X55,$B$3)</f>
        <v>#DIV/0!</v>
      </c>
      <c r="AC56" s="115" t="e">
        <f>ROUND(AB55/AA55,$B$3)</f>
        <v>#DIV/0!</v>
      </c>
      <c r="AF56" s="115" t="e">
        <f>ROUND(AE55/AD55,$B$3)</f>
        <v>#DIV/0!</v>
      </c>
      <c r="AI56" s="115" t="e">
        <f>ROUND(AH55/AG55,$B$3)</f>
        <v>#DIV/0!</v>
      </c>
      <c r="AL56" s="115" t="e">
        <f>ROUND(AK55/AJ55,$B$3)</f>
        <v>#DIV/0!</v>
      </c>
      <c r="AO56" s="115" t="e">
        <f>ROUND(AN55/AM55,$B$3)</f>
        <v>#DIV/0!</v>
      </c>
      <c r="AR56" s="115" t="e">
        <f>ROUND(AQ55/AP55,$B$3)</f>
        <v>#DIV/0!</v>
      </c>
      <c r="AS56" s="136"/>
      <c r="AT56" s="136"/>
      <c r="AU56" s="136"/>
    </row>
    <row r="57" spans="2:47">
      <c r="N57" s="115" t="s">
        <v>71</v>
      </c>
      <c r="T57" s="115" t="e">
        <f>ROUND(S55/T55,$B$3)</f>
        <v>#DIV/0!</v>
      </c>
      <c r="W57" s="115" t="e">
        <f>ROUND(V55/W55,$B$3)</f>
        <v>#DIV/0!</v>
      </c>
      <c r="Z57" s="115" t="e">
        <f>ROUND(Y55/Z55,$B$3)</f>
        <v>#DIV/0!</v>
      </c>
      <c r="AC57" s="115" t="e">
        <f>ROUND(AB55/AC55,$B$3)</f>
        <v>#DIV/0!</v>
      </c>
      <c r="AF57" s="115" t="e">
        <f>ROUND(AE55/AF55,$B$3)</f>
        <v>#DIV/0!</v>
      </c>
      <c r="AI57" s="115" t="e">
        <f>ROUND(AH55/AI55,$B$3)</f>
        <v>#DIV/0!</v>
      </c>
      <c r="AL57" s="115" t="e">
        <f>ROUND(AK55/AL55,$B$3)</f>
        <v>#DIV/0!</v>
      </c>
      <c r="AO57" s="115" t="e">
        <f>ROUND(AN55/AO55,$B$3)</f>
        <v>#DIV/0!</v>
      </c>
      <c r="AR57" s="115" t="e">
        <f>ROUND(AQ55/AR55,$B$3)</f>
        <v>#DIV/0!</v>
      </c>
      <c r="AS57" s="136"/>
      <c r="AT57" s="136"/>
      <c r="AU57" s="136"/>
    </row>
    <row r="58" spans="2:47">
      <c r="N58" s="97" t="s">
        <v>54</v>
      </c>
      <c r="T58" s="115">
        <f>T55-S55</f>
        <v>0</v>
      </c>
      <c r="W58" s="115">
        <f>W55-V55</f>
        <v>0</v>
      </c>
      <c r="Z58" s="115">
        <f>Z55-Y55</f>
        <v>0</v>
      </c>
      <c r="AC58" s="115">
        <f>AC55-AB55</f>
        <v>0</v>
      </c>
      <c r="AF58" s="115">
        <f>AF55-AE55</f>
        <v>0</v>
      </c>
      <c r="AI58" s="115">
        <f>AI55-AH55</f>
        <v>0</v>
      </c>
      <c r="AL58" s="115">
        <f>AL55-AK55</f>
        <v>0</v>
      </c>
      <c r="AO58" s="115">
        <f>AO55-AN55</f>
        <v>0</v>
      </c>
      <c r="AR58" s="115">
        <f>AR55-AQ55</f>
        <v>0</v>
      </c>
      <c r="AU58" s="154" t="e">
        <f>AS54+#REF!</f>
        <v>#REF!</v>
      </c>
    </row>
    <row r="59" spans="2:47">
      <c r="N59" s="97" t="s">
        <v>53</v>
      </c>
      <c r="T59" s="115" t="e">
        <f>ROUND(((R4/T56)-R4),$B$3)</f>
        <v>#DIV/0!</v>
      </c>
      <c r="W59" s="115" t="e">
        <f>ROUND(((U4/W56)-U4),$B$3)</f>
        <v>#DIV/0!</v>
      </c>
      <c r="Z59" s="115" t="e">
        <f>ROUND(((X4/Z56)-X4),$B$3)</f>
        <v>#DIV/0!</v>
      </c>
      <c r="AC59" s="115" t="e">
        <f>ROUND(((AA4/AC56)-AA4),$B$3)</f>
        <v>#DIV/0!</v>
      </c>
      <c r="AF59" s="115" t="e">
        <f>ROUND(((AD4/AF56)-AD4),$B$3)</f>
        <v>#DIV/0!</v>
      </c>
      <c r="AI59" s="115" t="e">
        <f>ROUND(((AG4/AI56)-AG4),$B$3)</f>
        <v>#DIV/0!</v>
      </c>
      <c r="AL59" s="115" t="e">
        <f>ROUND(((AJ4/AL56)-AJ4),$B$3)</f>
        <v>#DIV/0!</v>
      </c>
      <c r="AO59" s="115" t="e">
        <f>ROUND(((AM4/AO56)-AM4),$B$3)</f>
        <v>#DIV/0!</v>
      </c>
      <c r="AR59" s="115" t="e">
        <f>ROUND(((AP4/AR56)-AP4),$B$3)</f>
        <v>#DIV/0!</v>
      </c>
      <c r="AU59" s="136"/>
    </row>
    <row r="60" spans="2:47">
      <c r="AU60" s="136"/>
    </row>
    <row r="61" spans="2:47">
      <c r="AU61" s="136"/>
    </row>
    <row r="62" spans="2:47">
      <c r="AU62" s="136"/>
    </row>
    <row r="63" spans="2:47">
      <c r="AU63" s="136"/>
    </row>
  </sheetData>
  <mergeCells count="10">
    <mergeCell ref="H5:I5"/>
    <mergeCell ref="AJ2:AL2"/>
    <mergeCell ref="AP2:AR2"/>
    <mergeCell ref="R2:T2"/>
    <mergeCell ref="U2:W2"/>
    <mergeCell ref="X2:Z2"/>
    <mergeCell ref="AA2:AC2"/>
    <mergeCell ref="AD2:AF2"/>
    <mergeCell ref="AG2:AI2"/>
    <mergeCell ref="AM2:AO2"/>
  </mergeCells>
  <phoneticPr fontId="18" type="noConversion"/>
  <dataValidations count="1">
    <dataValidation type="list" allowBlank="1" showInputMessage="1" showErrorMessage="1" sqref="K5">
      <formula1>"/h,/日"</formula1>
    </dataValidation>
  </dataValidations>
  <pageMargins left="0.38" right="0.42" top="0.74803149606299213" bottom="0.44" header="0.31496062992125984" footer="0.31496062992125984"/>
  <pageSetup paperSize="9" scale="75"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CL44"/>
  <sheetViews>
    <sheetView zoomScale="85" zoomScaleNormal="85" zoomScaleSheetLayoutView="85" workbookViewId="0">
      <pane xSplit="10" ySplit="6" topLeftCell="K7" activePane="bottomRight" state="frozen"/>
      <selection pane="topRight" activeCell="K1" sqref="K1"/>
      <selection pane="bottomLeft" activeCell="A7" sqref="A7"/>
      <selection pane="bottomRight" activeCell="K7" sqref="K7"/>
    </sheetView>
  </sheetViews>
  <sheetFormatPr defaultRowHeight="12"/>
  <cols>
    <col min="1" max="1" width="1.75" style="135" customWidth="1"/>
    <col min="2" max="3" width="1.75" style="129" customWidth="1"/>
    <col min="4" max="4" width="22.25" style="129" customWidth="1"/>
    <col min="5" max="7" width="6" style="115" bestFit="1" customWidth="1"/>
    <col min="8" max="9" width="7.5" style="115" bestFit="1" customWidth="1"/>
    <col min="10" max="10" width="6" style="115" bestFit="1" customWidth="1"/>
    <col min="11" max="90" width="4.625" style="115" customWidth="1"/>
    <col min="91" max="16384" width="9" style="115"/>
  </cols>
  <sheetData>
    <row r="3" spans="2:90">
      <c r="B3" s="130"/>
      <c r="C3" s="130"/>
      <c r="D3" s="130"/>
      <c r="E3" s="117"/>
    </row>
    <row r="4" spans="2:90">
      <c r="K4" s="215">
        <v>1</v>
      </c>
      <c r="L4" s="216"/>
      <c r="M4" s="216"/>
      <c r="N4" s="216"/>
      <c r="O4" s="216"/>
      <c r="P4" s="216"/>
      <c r="Q4" s="216"/>
      <c r="R4" s="217"/>
      <c r="S4" s="215">
        <v>2</v>
      </c>
      <c r="T4" s="216"/>
      <c r="U4" s="216"/>
      <c r="V4" s="216"/>
      <c r="W4" s="216"/>
      <c r="X4" s="216"/>
      <c r="Y4" s="216"/>
      <c r="Z4" s="217"/>
      <c r="AA4" s="215">
        <v>3</v>
      </c>
      <c r="AB4" s="216"/>
      <c r="AC4" s="216"/>
      <c r="AD4" s="216"/>
      <c r="AE4" s="216"/>
      <c r="AF4" s="216"/>
      <c r="AG4" s="216"/>
      <c r="AH4" s="217"/>
      <c r="AI4" s="215">
        <v>4</v>
      </c>
      <c r="AJ4" s="216"/>
      <c r="AK4" s="216"/>
      <c r="AL4" s="216"/>
      <c r="AM4" s="216"/>
      <c r="AN4" s="216"/>
      <c r="AO4" s="216"/>
      <c r="AP4" s="217"/>
      <c r="AQ4" s="215">
        <v>5</v>
      </c>
      <c r="AR4" s="216"/>
      <c r="AS4" s="216"/>
      <c r="AT4" s="216"/>
      <c r="AU4" s="216"/>
      <c r="AV4" s="216"/>
      <c r="AW4" s="216"/>
      <c r="AX4" s="217"/>
      <c r="AY4" s="215">
        <v>6</v>
      </c>
      <c r="AZ4" s="216"/>
      <c r="BA4" s="216"/>
      <c r="BB4" s="216"/>
      <c r="BC4" s="216"/>
      <c r="BD4" s="216"/>
      <c r="BE4" s="216"/>
      <c r="BF4" s="217"/>
      <c r="BG4" s="215">
        <v>7</v>
      </c>
      <c r="BH4" s="216"/>
      <c r="BI4" s="216"/>
      <c r="BJ4" s="216"/>
      <c r="BK4" s="216"/>
      <c r="BL4" s="216"/>
      <c r="BM4" s="216"/>
      <c r="BN4" s="217"/>
      <c r="BO4" s="215">
        <v>8</v>
      </c>
      <c r="BP4" s="216"/>
      <c r="BQ4" s="216"/>
      <c r="BR4" s="216"/>
      <c r="BS4" s="216"/>
      <c r="BT4" s="216"/>
      <c r="BU4" s="216"/>
      <c r="BV4" s="217"/>
      <c r="BW4" s="215">
        <v>9</v>
      </c>
      <c r="BX4" s="216"/>
      <c r="BY4" s="216"/>
      <c r="BZ4" s="216"/>
      <c r="CA4" s="216"/>
      <c r="CB4" s="216"/>
      <c r="CC4" s="216"/>
      <c r="CD4" s="217"/>
      <c r="CE4" s="215">
        <v>10</v>
      </c>
      <c r="CF4" s="216"/>
      <c r="CG4" s="216"/>
      <c r="CH4" s="216"/>
      <c r="CI4" s="216"/>
      <c r="CJ4" s="216"/>
      <c r="CK4" s="216"/>
      <c r="CL4" s="217"/>
    </row>
    <row r="5" spans="2:90">
      <c r="B5" s="156" t="s">
        <v>82</v>
      </c>
      <c r="C5" s="173"/>
      <c r="D5" s="157"/>
      <c r="E5" s="158" t="s">
        <v>79</v>
      </c>
      <c r="F5" s="158" t="s">
        <v>78</v>
      </c>
      <c r="G5" s="159" t="s">
        <v>77</v>
      </c>
      <c r="H5" s="160" t="s">
        <v>28</v>
      </c>
      <c r="I5" s="161" t="s">
        <v>30</v>
      </c>
      <c r="J5" s="162" t="s">
        <v>33</v>
      </c>
      <c r="K5" s="218" t="s">
        <v>121</v>
      </c>
      <c r="L5" s="219"/>
      <c r="M5" s="219"/>
      <c r="N5" s="219"/>
      <c r="O5" s="219"/>
      <c r="P5" s="219"/>
      <c r="Q5" s="219"/>
      <c r="R5" s="220"/>
      <c r="S5" s="218" t="s">
        <v>121</v>
      </c>
      <c r="T5" s="219"/>
      <c r="U5" s="219"/>
      <c r="V5" s="219"/>
      <c r="W5" s="219"/>
      <c r="X5" s="219"/>
      <c r="Y5" s="219"/>
      <c r="Z5" s="220"/>
      <c r="AA5" s="218" t="s">
        <v>121</v>
      </c>
      <c r="AB5" s="219"/>
      <c r="AC5" s="219"/>
      <c r="AD5" s="219"/>
      <c r="AE5" s="219"/>
      <c r="AF5" s="219"/>
      <c r="AG5" s="219"/>
      <c r="AH5" s="220"/>
      <c r="AI5" s="218" t="s">
        <v>121</v>
      </c>
      <c r="AJ5" s="219"/>
      <c r="AK5" s="219"/>
      <c r="AL5" s="219"/>
      <c r="AM5" s="219"/>
      <c r="AN5" s="219"/>
      <c r="AO5" s="219"/>
      <c r="AP5" s="220"/>
      <c r="AQ5" s="218" t="s">
        <v>121</v>
      </c>
      <c r="AR5" s="219"/>
      <c r="AS5" s="219"/>
      <c r="AT5" s="219"/>
      <c r="AU5" s="219"/>
      <c r="AV5" s="219"/>
      <c r="AW5" s="219"/>
      <c r="AX5" s="220"/>
      <c r="AY5" s="218" t="s">
        <v>121</v>
      </c>
      <c r="AZ5" s="219"/>
      <c r="BA5" s="219"/>
      <c r="BB5" s="219"/>
      <c r="BC5" s="219"/>
      <c r="BD5" s="219"/>
      <c r="BE5" s="219"/>
      <c r="BF5" s="220"/>
      <c r="BG5" s="218" t="s">
        <v>121</v>
      </c>
      <c r="BH5" s="219"/>
      <c r="BI5" s="219"/>
      <c r="BJ5" s="219"/>
      <c r="BK5" s="219"/>
      <c r="BL5" s="219"/>
      <c r="BM5" s="219"/>
      <c r="BN5" s="220"/>
      <c r="BO5" s="218" t="s">
        <v>121</v>
      </c>
      <c r="BP5" s="219"/>
      <c r="BQ5" s="219"/>
      <c r="BR5" s="219"/>
      <c r="BS5" s="219"/>
      <c r="BT5" s="219"/>
      <c r="BU5" s="219"/>
      <c r="BV5" s="220"/>
      <c r="BW5" s="218" t="s">
        <v>121</v>
      </c>
      <c r="BX5" s="219"/>
      <c r="BY5" s="219"/>
      <c r="BZ5" s="219"/>
      <c r="CA5" s="219"/>
      <c r="CB5" s="219"/>
      <c r="CC5" s="219"/>
      <c r="CD5" s="220"/>
      <c r="CE5" s="218" t="s">
        <v>121</v>
      </c>
      <c r="CF5" s="219"/>
      <c r="CG5" s="219"/>
      <c r="CH5" s="219"/>
      <c r="CI5" s="219"/>
      <c r="CJ5" s="219"/>
      <c r="CK5" s="219"/>
      <c r="CL5" s="220"/>
    </row>
    <row r="6" spans="2:90">
      <c r="B6" s="163"/>
      <c r="C6" s="174"/>
      <c r="D6" s="164" t="s">
        <v>83</v>
      </c>
      <c r="E6" s="165"/>
      <c r="F6" s="165"/>
      <c r="G6" s="166"/>
      <c r="H6" s="160" t="s">
        <v>31</v>
      </c>
      <c r="I6" s="161" t="s">
        <v>32</v>
      </c>
      <c r="J6" s="167" t="s">
        <v>35</v>
      </c>
      <c r="K6" s="177"/>
      <c r="L6" s="177"/>
      <c r="M6" s="177"/>
      <c r="N6" s="177"/>
      <c r="O6" s="177"/>
      <c r="P6" s="177"/>
      <c r="Q6" s="177"/>
      <c r="R6" s="177" t="s">
        <v>122</v>
      </c>
      <c r="S6" s="177"/>
      <c r="T6" s="177"/>
      <c r="U6" s="177"/>
      <c r="V6" s="177"/>
      <c r="W6" s="177"/>
      <c r="X6" s="177"/>
      <c r="Y6" s="177"/>
      <c r="Z6" s="177" t="s">
        <v>122</v>
      </c>
      <c r="AA6" s="177"/>
      <c r="AB6" s="177"/>
      <c r="AC6" s="177"/>
      <c r="AD6" s="177"/>
      <c r="AE6" s="177"/>
      <c r="AF6" s="177"/>
      <c r="AG6" s="177"/>
      <c r="AH6" s="177" t="s">
        <v>122</v>
      </c>
      <c r="AI6" s="177"/>
      <c r="AJ6" s="177"/>
      <c r="AK6" s="177"/>
      <c r="AL6" s="177"/>
      <c r="AM6" s="177"/>
      <c r="AN6" s="177"/>
      <c r="AO6" s="177"/>
      <c r="AP6" s="177" t="s">
        <v>122</v>
      </c>
      <c r="AQ6" s="177"/>
      <c r="AR6" s="177"/>
      <c r="AS6" s="177"/>
      <c r="AT6" s="177"/>
      <c r="AU6" s="177"/>
      <c r="AV6" s="177"/>
      <c r="AW6" s="177"/>
      <c r="AX6" s="177" t="s">
        <v>122</v>
      </c>
      <c r="AY6" s="177"/>
      <c r="AZ6" s="177"/>
      <c r="BA6" s="177"/>
      <c r="BB6" s="177"/>
      <c r="BC6" s="177"/>
      <c r="BD6" s="177"/>
      <c r="BE6" s="177"/>
      <c r="BF6" s="177" t="s">
        <v>122</v>
      </c>
      <c r="BG6" s="177"/>
      <c r="BH6" s="177"/>
      <c r="BI6" s="177"/>
      <c r="BJ6" s="177"/>
      <c r="BK6" s="177"/>
      <c r="BL6" s="177"/>
      <c r="BM6" s="177"/>
      <c r="BN6" s="177" t="s">
        <v>122</v>
      </c>
      <c r="BO6" s="177"/>
      <c r="BP6" s="177"/>
      <c r="BQ6" s="177"/>
      <c r="BR6" s="177"/>
      <c r="BS6" s="177"/>
      <c r="BT6" s="177"/>
      <c r="BU6" s="177"/>
      <c r="BV6" s="177" t="s">
        <v>122</v>
      </c>
      <c r="BW6" s="177"/>
      <c r="BX6" s="177"/>
      <c r="BY6" s="177"/>
      <c r="BZ6" s="177"/>
      <c r="CA6" s="177"/>
      <c r="CB6" s="177"/>
      <c r="CC6" s="177"/>
      <c r="CD6" s="177" t="s">
        <v>122</v>
      </c>
      <c r="CE6" s="177"/>
      <c r="CF6" s="177"/>
      <c r="CG6" s="177"/>
      <c r="CH6" s="177"/>
      <c r="CI6" s="177"/>
      <c r="CJ6" s="177"/>
      <c r="CK6" s="177"/>
      <c r="CL6" s="177" t="s">
        <v>122</v>
      </c>
    </row>
    <row r="7" spans="2:90" ht="13.5" customHeight="1">
      <c r="B7" s="139"/>
      <c r="C7" s="175"/>
      <c r="D7" s="140"/>
      <c r="E7" s="101"/>
      <c r="F7" s="100"/>
      <c r="G7" s="100"/>
      <c r="H7" s="99"/>
      <c r="I7" s="143">
        <f t="shared" ref="I7:I44" si="0">SUM($K7:$CL7)-SUMIF($K$6:$CL$6,"計",$K7:$CL7)</f>
        <v>0</v>
      </c>
      <c r="J7" s="142"/>
      <c r="K7" s="99"/>
      <c r="L7" s="99"/>
      <c r="M7" s="99"/>
      <c r="N7" s="99"/>
      <c r="O7" s="99"/>
      <c r="P7" s="99"/>
      <c r="Q7" s="99"/>
      <c r="R7" s="99">
        <f>SUM(K7:Q7)</f>
        <v>0</v>
      </c>
      <c r="S7" s="99"/>
      <c r="T7" s="99"/>
      <c r="U7" s="99"/>
      <c r="V7" s="99"/>
      <c r="W7" s="99"/>
      <c r="X7" s="99"/>
      <c r="Y7" s="99"/>
      <c r="Z7" s="99">
        <f>SUM(S7:Y7)</f>
        <v>0</v>
      </c>
      <c r="AA7" s="99"/>
      <c r="AB7" s="99"/>
      <c r="AC7" s="99"/>
      <c r="AD7" s="99"/>
      <c r="AE7" s="99"/>
      <c r="AF7" s="99"/>
      <c r="AG7" s="99"/>
      <c r="AH7" s="99">
        <f>SUM(AA7:AG7)</f>
        <v>0</v>
      </c>
      <c r="AI7" s="99"/>
      <c r="AJ7" s="99"/>
      <c r="AK7" s="99"/>
      <c r="AL7" s="99"/>
      <c r="AM7" s="99"/>
      <c r="AN7" s="99"/>
      <c r="AO7" s="99"/>
      <c r="AP7" s="99">
        <f>SUM(AI7:AO7)</f>
        <v>0</v>
      </c>
      <c r="AQ7" s="99"/>
      <c r="AR7" s="99"/>
      <c r="AS7" s="99"/>
      <c r="AT7" s="99"/>
      <c r="AU7" s="99"/>
      <c r="AV7" s="99"/>
      <c r="AW7" s="99"/>
      <c r="AX7" s="99">
        <f>SUM(AQ7:AW7)</f>
        <v>0</v>
      </c>
      <c r="AY7" s="99"/>
      <c r="AZ7" s="99"/>
      <c r="BA7" s="99"/>
      <c r="BB7" s="99"/>
      <c r="BC7" s="99"/>
      <c r="BD7" s="99"/>
      <c r="BE7" s="99"/>
      <c r="BF7" s="99">
        <f>SUM(AY7:BE7)</f>
        <v>0</v>
      </c>
      <c r="BG7" s="99"/>
      <c r="BH7" s="99"/>
      <c r="BI7" s="99"/>
      <c r="BJ7" s="99"/>
      <c r="BK7" s="99"/>
      <c r="BL7" s="99"/>
      <c r="BM7" s="99"/>
      <c r="BN7" s="99">
        <f>SUM(BG7:BM7)</f>
        <v>0</v>
      </c>
      <c r="BO7" s="99"/>
      <c r="BP7" s="99"/>
      <c r="BQ7" s="99"/>
      <c r="BR7" s="99"/>
      <c r="BS7" s="99"/>
      <c r="BT7" s="99"/>
      <c r="BU7" s="99"/>
      <c r="BV7" s="99">
        <f>SUM(BO7:BU7)</f>
        <v>0</v>
      </c>
      <c r="BW7" s="99"/>
      <c r="BX7" s="99"/>
      <c r="BY7" s="99"/>
      <c r="BZ7" s="99"/>
      <c r="CA7" s="99"/>
      <c r="CB7" s="99"/>
      <c r="CC7" s="99"/>
      <c r="CD7" s="99">
        <f>SUM(BW7:CC7)</f>
        <v>0</v>
      </c>
      <c r="CE7" s="99"/>
      <c r="CF7" s="99"/>
      <c r="CG7" s="99"/>
      <c r="CH7" s="99"/>
      <c r="CI7" s="99"/>
      <c r="CJ7" s="99"/>
      <c r="CK7" s="99"/>
      <c r="CL7" s="99">
        <f>SUM(CE7:CK7)</f>
        <v>0</v>
      </c>
    </row>
    <row r="8" spans="2:90" ht="13.5" customHeight="1">
      <c r="B8" s="144"/>
      <c r="C8" s="176"/>
      <c r="D8" s="145"/>
      <c r="E8" s="101"/>
      <c r="F8" s="100"/>
      <c r="G8" s="100"/>
      <c r="H8" s="99"/>
      <c r="I8" s="143">
        <f t="shared" si="0"/>
        <v>0</v>
      </c>
      <c r="J8" s="142"/>
      <c r="K8" s="99"/>
      <c r="L8" s="99"/>
      <c r="M8" s="99"/>
      <c r="N8" s="99"/>
      <c r="O8" s="99"/>
      <c r="P8" s="99"/>
      <c r="Q8" s="99"/>
      <c r="R8" s="99">
        <f t="shared" ref="R8:R44" si="1">SUM(K8:Q8)</f>
        <v>0</v>
      </c>
      <c r="S8" s="99"/>
      <c r="T8" s="99"/>
      <c r="U8" s="99"/>
      <c r="V8" s="99"/>
      <c r="W8" s="99"/>
      <c r="X8" s="99"/>
      <c r="Y8" s="99"/>
      <c r="Z8" s="99">
        <f t="shared" ref="Z8:Z44" si="2">SUM(S8:Y8)</f>
        <v>0</v>
      </c>
      <c r="AA8" s="99"/>
      <c r="AB8" s="99"/>
      <c r="AC8" s="99"/>
      <c r="AD8" s="99"/>
      <c r="AE8" s="99"/>
      <c r="AF8" s="99"/>
      <c r="AG8" s="99"/>
      <c r="AH8" s="99">
        <f t="shared" ref="AH8:AH44" si="3">SUM(AA8:AG8)</f>
        <v>0</v>
      </c>
      <c r="AI8" s="99"/>
      <c r="AJ8" s="99"/>
      <c r="AK8" s="99"/>
      <c r="AL8" s="99"/>
      <c r="AM8" s="99"/>
      <c r="AN8" s="99"/>
      <c r="AO8" s="99"/>
      <c r="AP8" s="99">
        <f t="shared" ref="AP8:AP44" si="4">SUM(AI8:AO8)</f>
        <v>0</v>
      </c>
      <c r="AQ8" s="99"/>
      <c r="AR8" s="99"/>
      <c r="AS8" s="99"/>
      <c r="AT8" s="99"/>
      <c r="AU8" s="99"/>
      <c r="AV8" s="99"/>
      <c r="AW8" s="99"/>
      <c r="AX8" s="99">
        <f t="shared" ref="AX8:AX44" si="5">SUM(AQ8:AW8)</f>
        <v>0</v>
      </c>
      <c r="AY8" s="99"/>
      <c r="AZ8" s="99"/>
      <c r="BA8" s="99"/>
      <c r="BB8" s="99"/>
      <c r="BC8" s="99"/>
      <c r="BD8" s="99"/>
      <c r="BE8" s="99"/>
      <c r="BF8" s="99">
        <f t="shared" ref="BF8:BF44" si="6">SUM(AY8:BE8)</f>
        <v>0</v>
      </c>
      <c r="BG8" s="99"/>
      <c r="BH8" s="99"/>
      <c r="BI8" s="99"/>
      <c r="BJ8" s="99"/>
      <c r="BK8" s="99"/>
      <c r="BL8" s="99"/>
      <c r="BM8" s="99"/>
      <c r="BN8" s="99">
        <f t="shared" ref="BN8:BN44" si="7">SUM(BG8:BM8)</f>
        <v>0</v>
      </c>
      <c r="BO8" s="99"/>
      <c r="BP8" s="99"/>
      <c r="BQ8" s="99"/>
      <c r="BR8" s="99"/>
      <c r="BS8" s="99"/>
      <c r="BT8" s="99"/>
      <c r="BU8" s="99"/>
      <c r="BV8" s="99">
        <f t="shared" ref="BV8:BV44" si="8">SUM(BO8:BU8)</f>
        <v>0</v>
      </c>
      <c r="BW8" s="99"/>
      <c r="BX8" s="99"/>
      <c r="BY8" s="99"/>
      <c r="BZ8" s="99"/>
      <c r="CA8" s="99"/>
      <c r="CB8" s="99"/>
      <c r="CC8" s="99"/>
      <c r="CD8" s="99">
        <f t="shared" ref="CD8:CD44" si="9">SUM(BW8:CC8)</f>
        <v>0</v>
      </c>
      <c r="CE8" s="99"/>
      <c r="CF8" s="99"/>
      <c r="CG8" s="99"/>
      <c r="CH8" s="99"/>
      <c r="CI8" s="99"/>
      <c r="CJ8" s="99"/>
      <c r="CK8" s="99"/>
      <c r="CL8" s="99">
        <f t="shared" ref="CL8:CL44" si="10">SUM(CE8:CK8)</f>
        <v>0</v>
      </c>
    </row>
    <row r="9" spans="2:90" ht="13.5" customHeight="1">
      <c r="B9" s="144"/>
      <c r="C9" s="176"/>
      <c r="D9" s="145"/>
      <c r="E9" s="101"/>
      <c r="F9" s="100"/>
      <c r="G9" s="100"/>
      <c r="H9" s="99"/>
      <c r="I9" s="143">
        <f t="shared" si="0"/>
        <v>0</v>
      </c>
      <c r="J9" s="142"/>
      <c r="K9" s="99"/>
      <c r="L9" s="99"/>
      <c r="M9" s="99"/>
      <c r="N9" s="99"/>
      <c r="O9" s="99"/>
      <c r="P9" s="99"/>
      <c r="Q9" s="99"/>
      <c r="R9" s="99">
        <f t="shared" si="1"/>
        <v>0</v>
      </c>
      <c r="S9" s="99"/>
      <c r="T9" s="99"/>
      <c r="U9" s="99"/>
      <c r="V9" s="99"/>
      <c r="W9" s="99"/>
      <c r="X9" s="99"/>
      <c r="Y9" s="99"/>
      <c r="Z9" s="99">
        <f t="shared" si="2"/>
        <v>0</v>
      </c>
      <c r="AA9" s="99"/>
      <c r="AB9" s="99"/>
      <c r="AC9" s="99"/>
      <c r="AD9" s="99"/>
      <c r="AE9" s="99"/>
      <c r="AF9" s="99"/>
      <c r="AG9" s="99"/>
      <c r="AH9" s="99">
        <f t="shared" si="3"/>
        <v>0</v>
      </c>
      <c r="AI9" s="99"/>
      <c r="AJ9" s="99"/>
      <c r="AK9" s="99"/>
      <c r="AL9" s="99"/>
      <c r="AM9" s="99"/>
      <c r="AN9" s="99"/>
      <c r="AO9" s="99"/>
      <c r="AP9" s="99">
        <f t="shared" si="4"/>
        <v>0</v>
      </c>
      <c r="AQ9" s="99"/>
      <c r="AR9" s="99"/>
      <c r="AS9" s="99"/>
      <c r="AT9" s="99"/>
      <c r="AU9" s="99"/>
      <c r="AV9" s="99"/>
      <c r="AW9" s="99"/>
      <c r="AX9" s="99">
        <f t="shared" si="5"/>
        <v>0</v>
      </c>
      <c r="AY9" s="99"/>
      <c r="AZ9" s="99"/>
      <c r="BA9" s="99"/>
      <c r="BB9" s="99"/>
      <c r="BC9" s="99"/>
      <c r="BD9" s="99"/>
      <c r="BE9" s="99"/>
      <c r="BF9" s="99">
        <f t="shared" si="6"/>
        <v>0</v>
      </c>
      <c r="BG9" s="99"/>
      <c r="BH9" s="99"/>
      <c r="BI9" s="99"/>
      <c r="BJ9" s="99"/>
      <c r="BK9" s="99"/>
      <c r="BL9" s="99"/>
      <c r="BM9" s="99"/>
      <c r="BN9" s="99">
        <f t="shared" si="7"/>
        <v>0</v>
      </c>
      <c r="BO9" s="99"/>
      <c r="BP9" s="99"/>
      <c r="BQ9" s="99"/>
      <c r="BR9" s="99"/>
      <c r="BS9" s="99"/>
      <c r="BT9" s="99"/>
      <c r="BU9" s="99"/>
      <c r="BV9" s="99">
        <f t="shared" si="8"/>
        <v>0</v>
      </c>
      <c r="BW9" s="99"/>
      <c r="BX9" s="99"/>
      <c r="BY9" s="99"/>
      <c r="BZ9" s="99"/>
      <c r="CA9" s="99"/>
      <c r="CB9" s="99"/>
      <c r="CC9" s="99"/>
      <c r="CD9" s="99">
        <f t="shared" si="9"/>
        <v>0</v>
      </c>
      <c r="CE9" s="99"/>
      <c r="CF9" s="99"/>
      <c r="CG9" s="99"/>
      <c r="CH9" s="99"/>
      <c r="CI9" s="99"/>
      <c r="CJ9" s="99"/>
      <c r="CK9" s="99"/>
      <c r="CL9" s="99">
        <f t="shared" si="10"/>
        <v>0</v>
      </c>
    </row>
    <row r="10" spans="2:90" ht="13.5" customHeight="1">
      <c r="B10" s="144"/>
      <c r="C10" s="176"/>
      <c r="D10" s="145"/>
      <c r="E10" s="101"/>
      <c r="F10" s="100"/>
      <c r="G10" s="100"/>
      <c r="H10" s="99"/>
      <c r="I10" s="143">
        <f t="shared" si="0"/>
        <v>0</v>
      </c>
      <c r="J10" s="142"/>
      <c r="K10" s="99"/>
      <c r="L10" s="99"/>
      <c r="M10" s="99"/>
      <c r="N10" s="99"/>
      <c r="O10" s="99"/>
      <c r="P10" s="99"/>
      <c r="Q10" s="99"/>
      <c r="R10" s="99">
        <f t="shared" si="1"/>
        <v>0</v>
      </c>
      <c r="S10" s="99"/>
      <c r="T10" s="99"/>
      <c r="U10" s="99"/>
      <c r="V10" s="99"/>
      <c r="W10" s="99"/>
      <c r="X10" s="99"/>
      <c r="Y10" s="99"/>
      <c r="Z10" s="99">
        <f t="shared" si="2"/>
        <v>0</v>
      </c>
      <c r="AA10" s="99"/>
      <c r="AB10" s="99"/>
      <c r="AC10" s="99"/>
      <c r="AD10" s="99"/>
      <c r="AE10" s="99"/>
      <c r="AF10" s="99"/>
      <c r="AG10" s="99"/>
      <c r="AH10" s="99">
        <f t="shared" si="3"/>
        <v>0</v>
      </c>
      <c r="AI10" s="99"/>
      <c r="AJ10" s="99"/>
      <c r="AK10" s="99"/>
      <c r="AL10" s="99"/>
      <c r="AM10" s="99"/>
      <c r="AN10" s="99"/>
      <c r="AO10" s="99"/>
      <c r="AP10" s="99">
        <f t="shared" si="4"/>
        <v>0</v>
      </c>
      <c r="AQ10" s="99"/>
      <c r="AR10" s="99"/>
      <c r="AS10" s="99"/>
      <c r="AT10" s="99"/>
      <c r="AU10" s="99"/>
      <c r="AV10" s="99"/>
      <c r="AW10" s="99"/>
      <c r="AX10" s="99">
        <f t="shared" si="5"/>
        <v>0</v>
      </c>
      <c r="AY10" s="99"/>
      <c r="AZ10" s="99"/>
      <c r="BA10" s="99"/>
      <c r="BB10" s="99"/>
      <c r="BC10" s="99"/>
      <c r="BD10" s="99"/>
      <c r="BE10" s="99"/>
      <c r="BF10" s="99">
        <f t="shared" si="6"/>
        <v>0</v>
      </c>
      <c r="BG10" s="99"/>
      <c r="BH10" s="99"/>
      <c r="BI10" s="99"/>
      <c r="BJ10" s="99"/>
      <c r="BK10" s="99"/>
      <c r="BL10" s="99"/>
      <c r="BM10" s="99"/>
      <c r="BN10" s="99">
        <f t="shared" si="7"/>
        <v>0</v>
      </c>
      <c r="BO10" s="99"/>
      <c r="BP10" s="99"/>
      <c r="BQ10" s="99"/>
      <c r="BR10" s="99"/>
      <c r="BS10" s="99"/>
      <c r="BT10" s="99"/>
      <c r="BU10" s="99"/>
      <c r="BV10" s="99">
        <f t="shared" si="8"/>
        <v>0</v>
      </c>
      <c r="BW10" s="99"/>
      <c r="BX10" s="99"/>
      <c r="BY10" s="99"/>
      <c r="BZ10" s="99"/>
      <c r="CA10" s="99"/>
      <c r="CB10" s="99"/>
      <c r="CC10" s="99"/>
      <c r="CD10" s="99">
        <f t="shared" si="9"/>
        <v>0</v>
      </c>
      <c r="CE10" s="99"/>
      <c r="CF10" s="99"/>
      <c r="CG10" s="99"/>
      <c r="CH10" s="99"/>
      <c r="CI10" s="99"/>
      <c r="CJ10" s="99"/>
      <c r="CK10" s="99"/>
      <c r="CL10" s="99">
        <f t="shared" si="10"/>
        <v>0</v>
      </c>
    </row>
    <row r="11" spans="2:90" ht="13.5" customHeight="1">
      <c r="B11" s="144"/>
      <c r="C11" s="176"/>
      <c r="D11" s="145"/>
      <c r="E11" s="101"/>
      <c r="F11" s="100"/>
      <c r="G11" s="100"/>
      <c r="H11" s="99"/>
      <c r="I11" s="143">
        <f t="shared" si="0"/>
        <v>0</v>
      </c>
      <c r="J11" s="142"/>
      <c r="K11" s="99"/>
      <c r="L11" s="99"/>
      <c r="M11" s="99"/>
      <c r="N11" s="99"/>
      <c r="O11" s="99"/>
      <c r="P11" s="99"/>
      <c r="Q11" s="99"/>
      <c r="R11" s="99">
        <f t="shared" si="1"/>
        <v>0</v>
      </c>
      <c r="S11" s="99"/>
      <c r="T11" s="99"/>
      <c r="U11" s="99"/>
      <c r="V11" s="99"/>
      <c r="W11" s="99"/>
      <c r="X11" s="99"/>
      <c r="Y11" s="99"/>
      <c r="Z11" s="99">
        <f t="shared" si="2"/>
        <v>0</v>
      </c>
      <c r="AA11" s="99"/>
      <c r="AB11" s="99"/>
      <c r="AC11" s="99"/>
      <c r="AD11" s="99"/>
      <c r="AE11" s="99"/>
      <c r="AF11" s="99"/>
      <c r="AG11" s="99"/>
      <c r="AH11" s="99">
        <f t="shared" si="3"/>
        <v>0</v>
      </c>
      <c r="AI11" s="99"/>
      <c r="AJ11" s="99"/>
      <c r="AK11" s="99"/>
      <c r="AL11" s="99"/>
      <c r="AM11" s="99"/>
      <c r="AN11" s="99"/>
      <c r="AO11" s="99"/>
      <c r="AP11" s="99">
        <f t="shared" si="4"/>
        <v>0</v>
      </c>
      <c r="AQ11" s="99"/>
      <c r="AR11" s="99"/>
      <c r="AS11" s="99"/>
      <c r="AT11" s="99"/>
      <c r="AU11" s="99"/>
      <c r="AV11" s="99"/>
      <c r="AW11" s="99"/>
      <c r="AX11" s="99">
        <f t="shared" si="5"/>
        <v>0</v>
      </c>
      <c r="AY11" s="99"/>
      <c r="AZ11" s="99"/>
      <c r="BA11" s="99"/>
      <c r="BB11" s="99"/>
      <c r="BC11" s="99"/>
      <c r="BD11" s="99"/>
      <c r="BE11" s="99"/>
      <c r="BF11" s="99">
        <f t="shared" si="6"/>
        <v>0</v>
      </c>
      <c r="BG11" s="99"/>
      <c r="BH11" s="99"/>
      <c r="BI11" s="99"/>
      <c r="BJ11" s="99"/>
      <c r="BK11" s="99"/>
      <c r="BL11" s="99"/>
      <c r="BM11" s="99"/>
      <c r="BN11" s="99">
        <f t="shared" si="7"/>
        <v>0</v>
      </c>
      <c r="BO11" s="99"/>
      <c r="BP11" s="99"/>
      <c r="BQ11" s="99"/>
      <c r="BR11" s="99"/>
      <c r="BS11" s="99"/>
      <c r="BT11" s="99"/>
      <c r="BU11" s="99"/>
      <c r="BV11" s="99">
        <f t="shared" si="8"/>
        <v>0</v>
      </c>
      <c r="BW11" s="99"/>
      <c r="BX11" s="99"/>
      <c r="BY11" s="99"/>
      <c r="BZ11" s="99"/>
      <c r="CA11" s="99"/>
      <c r="CB11" s="99"/>
      <c r="CC11" s="99"/>
      <c r="CD11" s="99">
        <f t="shared" si="9"/>
        <v>0</v>
      </c>
      <c r="CE11" s="99"/>
      <c r="CF11" s="99"/>
      <c r="CG11" s="99"/>
      <c r="CH11" s="99"/>
      <c r="CI11" s="99"/>
      <c r="CJ11" s="99"/>
      <c r="CK11" s="99"/>
      <c r="CL11" s="99">
        <f t="shared" si="10"/>
        <v>0</v>
      </c>
    </row>
    <row r="12" spans="2:90" ht="13.5" customHeight="1">
      <c r="B12" s="144"/>
      <c r="C12" s="176"/>
      <c r="D12" s="145"/>
      <c r="E12" s="101"/>
      <c r="F12" s="100"/>
      <c r="G12" s="100"/>
      <c r="H12" s="99"/>
      <c r="I12" s="143">
        <f t="shared" si="0"/>
        <v>0</v>
      </c>
      <c r="J12" s="142"/>
      <c r="K12" s="99"/>
      <c r="L12" s="99"/>
      <c r="M12" s="99"/>
      <c r="N12" s="99"/>
      <c r="O12" s="99"/>
      <c r="P12" s="99"/>
      <c r="Q12" s="99"/>
      <c r="R12" s="99">
        <f t="shared" si="1"/>
        <v>0</v>
      </c>
      <c r="S12" s="99"/>
      <c r="T12" s="99"/>
      <c r="U12" s="99"/>
      <c r="V12" s="99"/>
      <c r="W12" s="99"/>
      <c r="X12" s="99"/>
      <c r="Y12" s="99"/>
      <c r="Z12" s="99">
        <f t="shared" si="2"/>
        <v>0</v>
      </c>
      <c r="AA12" s="99"/>
      <c r="AB12" s="99"/>
      <c r="AC12" s="99"/>
      <c r="AD12" s="99"/>
      <c r="AE12" s="99"/>
      <c r="AF12" s="99"/>
      <c r="AG12" s="99"/>
      <c r="AH12" s="99">
        <f t="shared" si="3"/>
        <v>0</v>
      </c>
      <c r="AI12" s="99"/>
      <c r="AJ12" s="99"/>
      <c r="AK12" s="99"/>
      <c r="AL12" s="99"/>
      <c r="AM12" s="99"/>
      <c r="AN12" s="99"/>
      <c r="AO12" s="99"/>
      <c r="AP12" s="99">
        <f t="shared" si="4"/>
        <v>0</v>
      </c>
      <c r="AQ12" s="99"/>
      <c r="AR12" s="99"/>
      <c r="AS12" s="99"/>
      <c r="AT12" s="99"/>
      <c r="AU12" s="99"/>
      <c r="AV12" s="99"/>
      <c r="AW12" s="99"/>
      <c r="AX12" s="99">
        <f t="shared" si="5"/>
        <v>0</v>
      </c>
      <c r="AY12" s="99"/>
      <c r="AZ12" s="99"/>
      <c r="BA12" s="99"/>
      <c r="BB12" s="99"/>
      <c r="BC12" s="99"/>
      <c r="BD12" s="99"/>
      <c r="BE12" s="99"/>
      <c r="BF12" s="99">
        <f t="shared" si="6"/>
        <v>0</v>
      </c>
      <c r="BG12" s="99"/>
      <c r="BH12" s="99"/>
      <c r="BI12" s="99"/>
      <c r="BJ12" s="99"/>
      <c r="BK12" s="99"/>
      <c r="BL12" s="99"/>
      <c r="BM12" s="99"/>
      <c r="BN12" s="99">
        <f t="shared" si="7"/>
        <v>0</v>
      </c>
      <c r="BO12" s="99"/>
      <c r="BP12" s="99"/>
      <c r="BQ12" s="99"/>
      <c r="BR12" s="99"/>
      <c r="BS12" s="99"/>
      <c r="BT12" s="99"/>
      <c r="BU12" s="99"/>
      <c r="BV12" s="99">
        <f t="shared" si="8"/>
        <v>0</v>
      </c>
      <c r="BW12" s="99"/>
      <c r="BX12" s="99"/>
      <c r="BY12" s="99"/>
      <c r="BZ12" s="99"/>
      <c r="CA12" s="99"/>
      <c r="CB12" s="99"/>
      <c r="CC12" s="99"/>
      <c r="CD12" s="99">
        <f t="shared" si="9"/>
        <v>0</v>
      </c>
      <c r="CE12" s="99"/>
      <c r="CF12" s="99"/>
      <c r="CG12" s="99"/>
      <c r="CH12" s="99"/>
      <c r="CI12" s="99"/>
      <c r="CJ12" s="99"/>
      <c r="CK12" s="99"/>
      <c r="CL12" s="99">
        <f t="shared" si="10"/>
        <v>0</v>
      </c>
    </row>
    <row r="13" spans="2:90" ht="13.5" customHeight="1">
      <c r="B13" s="144"/>
      <c r="C13" s="176"/>
      <c r="D13" s="145"/>
      <c r="E13" s="101"/>
      <c r="F13" s="100"/>
      <c r="G13" s="100"/>
      <c r="H13" s="99"/>
      <c r="I13" s="143">
        <f t="shared" si="0"/>
        <v>0</v>
      </c>
      <c r="J13" s="142"/>
      <c r="K13" s="99"/>
      <c r="L13" s="99"/>
      <c r="M13" s="99"/>
      <c r="N13" s="99"/>
      <c r="O13" s="99"/>
      <c r="P13" s="99"/>
      <c r="Q13" s="99"/>
      <c r="R13" s="99">
        <f t="shared" si="1"/>
        <v>0</v>
      </c>
      <c r="S13" s="99"/>
      <c r="T13" s="99"/>
      <c r="U13" s="99"/>
      <c r="V13" s="99"/>
      <c r="W13" s="99"/>
      <c r="X13" s="99"/>
      <c r="Y13" s="99"/>
      <c r="Z13" s="99">
        <f t="shared" si="2"/>
        <v>0</v>
      </c>
      <c r="AA13" s="99"/>
      <c r="AB13" s="99"/>
      <c r="AC13" s="99"/>
      <c r="AD13" s="99"/>
      <c r="AE13" s="99"/>
      <c r="AF13" s="99"/>
      <c r="AG13" s="99"/>
      <c r="AH13" s="99">
        <f t="shared" si="3"/>
        <v>0</v>
      </c>
      <c r="AI13" s="99"/>
      <c r="AJ13" s="99"/>
      <c r="AK13" s="99"/>
      <c r="AL13" s="99"/>
      <c r="AM13" s="99"/>
      <c r="AN13" s="99"/>
      <c r="AO13" s="99"/>
      <c r="AP13" s="99">
        <f t="shared" si="4"/>
        <v>0</v>
      </c>
      <c r="AQ13" s="99"/>
      <c r="AR13" s="99"/>
      <c r="AS13" s="99"/>
      <c r="AT13" s="99"/>
      <c r="AU13" s="99"/>
      <c r="AV13" s="99"/>
      <c r="AW13" s="99"/>
      <c r="AX13" s="99">
        <f t="shared" si="5"/>
        <v>0</v>
      </c>
      <c r="AY13" s="99"/>
      <c r="AZ13" s="99"/>
      <c r="BA13" s="99"/>
      <c r="BB13" s="99"/>
      <c r="BC13" s="99"/>
      <c r="BD13" s="99"/>
      <c r="BE13" s="99"/>
      <c r="BF13" s="99">
        <f t="shared" si="6"/>
        <v>0</v>
      </c>
      <c r="BG13" s="99"/>
      <c r="BH13" s="99"/>
      <c r="BI13" s="99"/>
      <c r="BJ13" s="99"/>
      <c r="BK13" s="99"/>
      <c r="BL13" s="99"/>
      <c r="BM13" s="99"/>
      <c r="BN13" s="99">
        <f t="shared" si="7"/>
        <v>0</v>
      </c>
      <c r="BO13" s="99"/>
      <c r="BP13" s="99"/>
      <c r="BQ13" s="99"/>
      <c r="BR13" s="99"/>
      <c r="BS13" s="99"/>
      <c r="BT13" s="99"/>
      <c r="BU13" s="99"/>
      <c r="BV13" s="99">
        <f t="shared" si="8"/>
        <v>0</v>
      </c>
      <c r="BW13" s="99"/>
      <c r="BX13" s="99"/>
      <c r="BY13" s="99"/>
      <c r="BZ13" s="99"/>
      <c r="CA13" s="99"/>
      <c r="CB13" s="99"/>
      <c r="CC13" s="99"/>
      <c r="CD13" s="99">
        <f t="shared" si="9"/>
        <v>0</v>
      </c>
      <c r="CE13" s="99"/>
      <c r="CF13" s="99"/>
      <c r="CG13" s="99"/>
      <c r="CH13" s="99"/>
      <c r="CI13" s="99"/>
      <c r="CJ13" s="99"/>
      <c r="CK13" s="99"/>
      <c r="CL13" s="99">
        <f t="shared" si="10"/>
        <v>0</v>
      </c>
    </row>
    <row r="14" spans="2:90" ht="13.5" customHeight="1">
      <c r="B14" s="144"/>
      <c r="C14" s="176"/>
      <c r="D14" s="145"/>
      <c r="E14" s="101"/>
      <c r="F14" s="100"/>
      <c r="G14" s="100"/>
      <c r="H14" s="99"/>
      <c r="I14" s="143">
        <f t="shared" si="0"/>
        <v>0</v>
      </c>
      <c r="J14" s="142"/>
      <c r="K14" s="99"/>
      <c r="L14" s="99"/>
      <c r="M14" s="99"/>
      <c r="N14" s="99"/>
      <c r="O14" s="99"/>
      <c r="P14" s="99"/>
      <c r="Q14" s="99"/>
      <c r="R14" s="99">
        <f t="shared" si="1"/>
        <v>0</v>
      </c>
      <c r="S14" s="99"/>
      <c r="T14" s="99"/>
      <c r="U14" s="99"/>
      <c r="V14" s="99"/>
      <c r="W14" s="99"/>
      <c r="X14" s="99"/>
      <c r="Y14" s="99"/>
      <c r="Z14" s="99">
        <f t="shared" si="2"/>
        <v>0</v>
      </c>
      <c r="AA14" s="99"/>
      <c r="AB14" s="99"/>
      <c r="AC14" s="99"/>
      <c r="AD14" s="99"/>
      <c r="AE14" s="99"/>
      <c r="AF14" s="99"/>
      <c r="AG14" s="99"/>
      <c r="AH14" s="99">
        <f t="shared" si="3"/>
        <v>0</v>
      </c>
      <c r="AI14" s="99"/>
      <c r="AJ14" s="99"/>
      <c r="AK14" s="99"/>
      <c r="AL14" s="99"/>
      <c r="AM14" s="99"/>
      <c r="AN14" s="99"/>
      <c r="AO14" s="99"/>
      <c r="AP14" s="99">
        <f t="shared" si="4"/>
        <v>0</v>
      </c>
      <c r="AQ14" s="99"/>
      <c r="AR14" s="99"/>
      <c r="AS14" s="99"/>
      <c r="AT14" s="99"/>
      <c r="AU14" s="99"/>
      <c r="AV14" s="99"/>
      <c r="AW14" s="99"/>
      <c r="AX14" s="99">
        <f t="shared" si="5"/>
        <v>0</v>
      </c>
      <c r="AY14" s="99"/>
      <c r="AZ14" s="99"/>
      <c r="BA14" s="99"/>
      <c r="BB14" s="99"/>
      <c r="BC14" s="99"/>
      <c r="BD14" s="99"/>
      <c r="BE14" s="99"/>
      <c r="BF14" s="99">
        <f t="shared" si="6"/>
        <v>0</v>
      </c>
      <c r="BG14" s="99"/>
      <c r="BH14" s="99"/>
      <c r="BI14" s="99"/>
      <c r="BJ14" s="99"/>
      <c r="BK14" s="99"/>
      <c r="BL14" s="99"/>
      <c r="BM14" s="99"/>
      <c r="BN14" s="99">
        <f t="shared" si="7"/>
        <v>0</v>
      </c>
      <c r="BO14" s="99"/>
      <c r="BP14" s="99"/>
      <c r="BQ14" s="99"/>
      <c r="BR14" s="99"/>
      <c r="BS14" s="99"/>
      <c r="BT14" s="99"/>
      <c r="BU14" s="99"/>
      <c r="BV14" s="99">
        <f t="shared" si="8"/>
        <v>0</v>
      </c>
      <c r="BW14" s="99"/>
      <c r="BX14" s="99"/>
      <c r="BY14" s="99"/>
      <c r="BZ14" s="99"/>
      <c r="CA14" s="99"/>
      <c r="CB14" s="99"/>
      <c r="CC14" s="99"/>
      <c r="CD14" s="99">
        <f t="shared" si="9"/>
        <v>0</v>
      </c>
      <c r="CE14" s="99"/>
      <c r="CF14" s="99"/>
      <c r="CG14" s="99"/>
      <c r="CH14" s="99"/>
      <c r="CI14" s="99"/>
      <c r="CJ14" s="99"/>
      <c r="CK14" s="99"/>
      <c r="CL14" s="99">
        <f t="shared" si="10"/>
        <v>0</v>
      </c>
    </row>
    <row r="15" spans="2:90" ht="13.5" customHeight="1">
      <c r="B15" s="139"/>
      <c r="C15" s="175"/>
      <c r="D15" s="140"/>
      <c r="E15" s="101"/>
      <c r="F15" s="100"/>
      <c r="G15" s="100"/>
      <c r="H15" s="99"/>
      <c r="I15" s="143">
        <f t="shared" si="0"/>
        <v>0</v>
      </c>
      <c r="J15" s="142"/>
      <c r="K15" s="99"/>
      <c r="L15" s="99"/>
      <c r="M15" s="99"/>
      <c r="N15" s="99"/>
      <c r="O15" s="99"/>
      <c r="P15" s="99"/>
      <c r="Q15" s="99"/>
      <c r="R15" s="99">
        <f t="shared" si="1"/>
        <v>0</v>
      </c>
      <c r="S15" s="99"/>
      <c r="T15" s="99"/>
      <c r="U15" s="99"/>
      <c r="V15" s="99"/>
      <c r="W15" s="99"/>
      <c r="X15" s="99"/>
      <c r="Y15" s="99"/>
      <c r="Z15" s="99">
        <f t="shared" si="2"/>
        <v>0</v>
      </c>
      <c r="AA15" s="99"/>
      <c r="AB15" s="99"/>
      <c r="AC15" s="99"/>
      <c r="AD15" s="99"/>
      <c r="AE15" s="99"/>
      <c r="AF15" s="99"/>
      <c r="AG15" s="99"/>
      <c r="AH15" s="99">
        <f t="shared" si="3"/>
        <v>0</v>
      </c>
      <c r="AI15" s="99"/>
      <c r="AJ15" s="99"/>
      <c r="AK15" s="99"/>
      <c r="AL15" s="99"/>
      <c r="AM15" s="99"/>
      <c r="AN15" s="99"/>
      <c r="AO15" s="99"/>
      <c r="AP15" s="99">
        <f t="shared" si="4"/>
        <v>0</v>
      </c>
      <c r="AQ15" s="99"/>
      <c r="AR15" s="99"/>
      <c r="AS15" s="99"/>
      <c r="AT15" s="99"/>
      <c r="AU15" s="99"/>
      <c r="AV15" s="99"/>
      <c r="AW15" s="99"/>
      <c r="AX15" s="99">
        <f t="shared" si="5"/>
        <v>0</v>
      </c>
      <c r="AY15" s="99"/>
      <c r="AZ15" s="99"/>
      <c r="BA15" s="99"/>
      <c r="BB15" s="99"/>
      <c r="BC15" s="99"/>
      <c r="BD15" s="99"/>
      <c r="BE15" s="99"/>
      <c r="BF15" s="99">
        <f t="shared" si="6"/>
        <v>0</v>
      </c>
      <c r="BG15" s="99"/>
      <c r="BH15" s="99"/>
      <c r="BI15" s="99"/>
      <c r="BJ15" s="99"/>
      <c r="BK15" s="99"/>
      <c r="BL15" s="99"/>
      <c r="BM15" s="99"/>
      <c r="BN15" s="99">
        <f t="shared" si="7"/>
        <v>0</v>
      </c>
      <c r="BO15" s="99"/>
      <c r="BP15" s="99"/>
      <c r="BQ15" s="99"/>
      <c r="BR15" s="99"/>
      <c r="BS15" s="99"/>
      <c r="BT15" s="99"/>
      <c r="BU15" s="99"/>
      <c r="BV15" s="99">
        <f t="shared" si="8"/>
        <v>0</v>
      </c>
      <c r="BW15" s="99"/>
      <c r="BX15" s="99"/>
      <c r="BY15" s="99"/>
      <c r="BZ15" s="99"/>
      <c r="CA15" s="99"/>
      <c r="CB15" s="99"/>
      <c r="CC15" s="99"/>
      <c r="CD15" s="99">
        <f t="shared" si="9"/>
        <v>0</v>
      </c>
      <c r="CE15" s="99"/>
      <c r="CF15" s="99"/>
      <c r="CG15" s="99"/>
      <c r="CH15" s="99"/>
      <c r="CI15" s="99"/>
      <c r="CJ15" s="99"/>
      <c r="CK15" s="99"/>
      <c r="CL15" s="99">
        <f t="shared" si="10"/>
        <v>0</v>
      </c>
    </row>
    <row r="16" spans="2:90" ht="13.5" customHeight="1">
      <c r="B16" s="144"/>
      <c r="C16" s="176"/>
      <c r="D16" s="145"/>
      <c r="E16" s="101"/>
      <c r="F16" s="100"/>
      <c r="G16" s="100"/>
      <c r="H16" s="99"/>
      <c r="I16" s="143">
        <f t="shared" si="0"/>
        <v>0</v>
      </c>
      <c r="J16" s="142"/>
      <c r="K16" s="99"/>
      <c r="L16" s="99"/>
      <c r="M16" s="99"/>
      <c r="N16" s="99"/>
      <c r="O16" s="99"/>
      <c r="P16" s="99"/>
      <c r="Q16" s="99"/>
      <c r="R16" s="99">
        <f t="shared" si="1"/>
        <v>0</v>
      </c>
      <c r="S16" s="99"/>
      <c r="T16" s="99"/>
      <c r="U16" s="99"/>
      <c r="V16" s="99"/>
      <c r="W16" s="99"/>
      <c r="X16" s="99"/>
      <c r="Y16" s="99"/>
      <c r="Z16" s="99">
        <f t="shared" si="2"/>
        <v>0</v>
      </c>
      <c r="AA16" s="99"/>
      <c r="AB16" s="99"/>
      <c r="AC16" s="99"/>
      <c r="AD16" s="99"/>
      <c r="AE16" s="99"/>
      <c r="AF16" s="99"/>
      <c r="AG16" s="99"/>
      <c r="AH16" s="99">
        <f t="shared" si="3"/>
        <v>0</v>
      </c>
      <c r="AI16" s="99"/>
      <c r="AJ16" s="99"/>
      <c r="AK16" s="99"/>
      <c r="AL16" s="99"/>
      <c r="AM16" s="99"/>
      <c r="AN16" s="99"/>
      <c r="AO16" s="99"/>
      <c r="AP16" s="99">
        <f t="shared" si="4"/>
        <v>0</v>
      </c>
      <c r="AQ16" s="99"/>
      <c r="AR16" s="99"/>
      <c r="AS16" s="99"/>
      <c r="AT16" s="99"/>
      <c r="AU16" s="99"/>
      <c r="AV16" s="99"/>
      <c r="AW16" s="99"/>
      <c r="AX16" s="99">
        <f t="shared" si="5"/>
        <v>0</v>
      </c>
      <c r="AY16" s="99"/>
      <c r="AZ16" s="99"/>
      <c r="BA16" s="99"/>
      <c r="BB16" s="99"/>
      <c r="BC16" s="99"/>
      <c r="BD16" s="99"/>
      <c r="BE16" s="99"/>
      <c r="BF16" s="99">
        <f t="shared" si="6"/>
        <v>0</v>
      </c>
      <c r="BG16" s="99"/>
      <c r="BH16" s="99"/>
      <c r="BI16" s="99"/>
      <c r="BJ16" s="99"/>
      <c r="BK16" s="99"/>
      <c r="BL16" s="99"/>
      <c r="BM16" s="99"/>
      <c r="BN16" s="99">
        <f t="shared" si="7"/>
        <v>0</v>
      </c>
      <c r="BO16" s="99"/>
      <c r="BP16" s="99"/>
      <c r="BQ16" s="99"/>
      <c r="BR16" s="99"/>
      <c r="BS16" s="99"/>
      <c r="BT16" s="99"/>
      <c r="BU16" s="99"/>
      <c r="BV16" s="99">
        <f t="shared" si="8"/>
        <v>0</v>
      </c>
      <c r="BW16" s="99"/>
      <c r="BX16" s="99"/>
      <c r="BY16" s="99"/>
      <c r="BZ16" s="99"/>
      <c r="CA16" s="99"/>
      <c r="CB16" s="99"/>
      <c r="CC16" s="99"/>
      <c r="CD16" s="99">
        <f t="shared" si="9"/>
        <v>0</v>
      </c>
      <c r="CE16" s="99"/>
      <c r="CF16" s="99"/>
      <c r="CG16" s="99"/>
      <c r="CH16" s="99"/>
      <c r="CI16" s="99"/>
      <c r="CJ16" s="99"/>
      <c r="CK16" s="99"/>
      <c r="CL16" s="99">
        <f t="shared" si="10"/>
        <v>0</v>
      </c>
    </row>
    <row r="17" spans="2:90" ht="13.5" customHeight="1">
      <c r="B17" s="144"/>
      <c r="C17" s="176"/>
      <c r="D17" s="145"/>
      <c r="E17" s="101"/>
      <c r="F17" s="100"/>
      <c r="G17" s="100"/>
      <c r="H17" s="99"/>
      <c r="I17" s="143">
        <f t="shared" si="0"/>
        <v>0</v>
      </c>
      <c r="J17" s="142"/>
      <c r="K17" s="99"/>
      <c r="L17" s="99"/>
      <c r="M17" s="99"/>
      <c r="N17" s="99"/>
      <c r="O17" s="99"/>
      <c r="P17" s="99"/>
      <c r="Q17" s="99"/>
      <c r="R17" s="99">
        <f t="shared" si="1"/>
        <v>0</v>
      </c>
      <c r="S17" s="99"/>
      <c r="T17" s="99"/>
      <c r="U17" s="99"/>
      <c r="V17" s="99"/>
      <c r="W17" s="99"/>
      <c r="X17" s="99"/>
      <c r="Y17" s="99"/>
      <c r="Z17" s="99">
        <f t="shared" si="2"/>
        <v>0</v>
      </c>
      <c r="AA17" s="99"/>
      <c r="AB17" s="99"/>
      <c r="AC17" s="99"/>
      <c r="AD17" s="99"/>
      <c r="AE17" s="99"/>
      <c r="AF17" s="99"/>
      <c r="AG17" s="99"/>
      <c r="AH17" s="99">
        <f t="shared" si="3"/>
        <v>0</v>
      </c>
      <c r="AI17" s="99"/>
      <c r="AJ17" s="99"/>
      <c r="AK17" s="99"/>
      <c r="AL17" s="99"/>
      <c r="AM17" s="99"/>
      <c r="AN17" s="99"/>
      <c r="AO17" s="99"/>
      <c r="AP17" s="99">
        <f t="shared" si="4"/>
        <v>0</v>
      </c>
      <c r="AQ17" s="99"/>
      <c r="AR17" s="99"/>
      <c r="AS17" s="99"/>
      <c r="AT17" s="99"/>
      <c r="AU17" s="99"/>
      <c r="AV17" s="99"/>
      <c r="AW17" s="99"/>
      <c r="AX17" s="99">
        <f t="shared" si="5"/>
        <v>0</v>
      </c>
      <c r="AY17" s="99"/>
      <c r="AZ17" s="99"/>
      <c r="BA17" s="99"/>
      <c r="BB17" s="99"/>
      <c r="BC17" s="99"/>
      <c r="BD17" s="99"/>
      <c r="BE17" s="99"/>
      <c r="BF17" s="99">
        <f t="shared" si="6"/>
        <v>0</v>
      </c>
      <c r="BG17" s="99"/>
      <c r="BH17" s="99"/>
      <c r="BI17" s="99"/>
      <c r="BJ17" s="99"/>
      <c r="BK17" s="99"/>
      <c r="BL17" s="99"/>
      <c r="BM17" s="99"/>
      <c r="BN17" s="99">
        <f t="shared" si="7"/>
        <v>0</v>
      </c>
      <c r="BO17" s="99"/>
      <c r="BP17" s="99"/>
      <c r="BQ17" s="99"/>
      <c r="BR17" s="99"/>
      <c r="BS17" s="99"/>
      <c r="BT17" s="99"/>
      <c r="BU17" s="99"/>
      <c r="BV17" s="99">
        <f t="shared" si="8"/>
        <v>0</v>
      </c>
      <c r="BW17" s="99"/>
      <c r="BX17" s="99"/>
      <c r="BY17" s="99"/>
      <c r="BZ17" s="99"/>
      <c r="CA17" s="99"/>
      <c r="CB17" s="99"/>
      <c r="CC17" s="99"/>
      <c r="CD17" s="99">
        <f t="shared" si="9"/>
        <v>0</v>
      </c>
      <c r="CE17" s="99"/>
      <c r="CF17" s="99"/>
      <c r="CG17" s="99"/>
      <c r="CH17" s="99"/>
      <c r="CI17" s="99"/>
      <c r="CJ17" s="99"/>
      <c r="CK17" s="99"/>
      <c r="CL17" s="99">
        <f t="shared" si="10"/>
        <v>0</v>
      </c>
    </row>
    <row r="18" spans="2:90" ht="13.5" customHeight="1">
      <c r="B18" s="144"/>
      <c r="C18" s="176"/>
      <c r="D18" s="145"/>
      <c r="E18" s="101"/>
      <c r="F18" s="100"/>
      <c r="G18" s="100"/>
      <c r="H18" s="99"/>
      <c r="I18" s="143">
        <f t="shared" si="0"/>
        <v>0</v>
      </c>
      <c r="J18" s="142"/>
      <c r="K18" s="99"/>
      <c r="L18" s="99"/>
      <c r="M18" s="99"/>
      <c r="N18" s="99"/>
      <c r="O18" s="99"/>
      <c r="P18" s="99"/>
      <c r="Q18" s="99"/>
      <c r="R18" s="99">
        <f t="shared" si="1"/>
        <v>0</v>
      </c>
      <c r="S18" s="99"/>
      <c r="T18" s="99"/>
      <c r="U18" s="99"/>
      <c r="V18" s="99"/>
      <c r="W18" s="99"/>
      <c r="X18" s="99"/>
      <c r="Y18" s="99"/>
      <c r="Z18" s="99">
        <f t="shared" si="2"/>
        <v>0</v>
      </c>
      <c r="AA18" s="99"/>
      <c r="AB18" s="99"/>
      <c r="AC18" s="99"/>
      <c r="AD18" s="99"/>
      <c r="AE18" s="99"/>
      <c r="AF18" s="99"/>
      <c r="AG18" s="99"/>
      <c r="AH18" s="99">
        <f t="shared" si="3"/>
        <v>0</v>
      </c>
      <c r="AI18" s="99"/>
      <c r="AJ18" s="99"/>
      <c r="AK18" s="99"/>
      <c r="AL18" s="99"/>
      <c r="AM18" s="99"/>
      <c r="AN18" s="99"/>
      <c r="AO18" s="99"/>
      <c r="AP18" s="99">
        <f t="shared" si="4"/>
        <v>0</v>
      </c>
      <c r="AQ18" s="99"/>
      <c r="AR18" s="99"/>
      <c r="AS18" s="99"/>
      <c r="AT18" s="99"/>
      <c r="AU18" s="99"/>
      <c r="AV18" s="99"/>
      <c r="AW18" s="99"/>
      <c r="AX18" s="99">
        <f t="shared" si="5"/>
        <v>0</v>
      </c>
      <c r="AY18" s="99"/>
      <c r="AZ18" s="99"/>
      <c r="BA18" s="99"/>
      <c r="BB18" s="99"/>
      <c r="BC18" s="99"/>
      <c r="BD18" s="99"/>
      <c r="BE18" s="99"/>
      <c r="BF18" s="99">
        <f t="shared" si="6"/>
        <v>0</v>
      </c>
      <c r="BG18" s="99"/>
      <c r="BH18" s="99"/>
      <c r="BI18" s="99"/>
      <c r="BJ18" s="99"/>
      <c r="BK18" s="99"/>
      <c r="BL18" s="99"/>
      <c r="BM18" s="99"/>
      <c r="BN18" s="99">
        <f t="shared" si="7"/>
        <v>0</v>
      </c>
      <c r="BO18" s="99"/>
      <c r="BP18" s="99"/>
      <c r="BQ18" s="99"/>
      <c r="BR18" s="99"/>
      <c r="BS18" s="99"/>
      <c r="BT18" s="99"/>
      <c r="BU18" s="99"/>
      <c r="BV18" s="99">
        <f t="shared" si="8"/>
        <v>0</v>
      </c>
      <c r="BW18" s="99"/>
      <c r="BX18" s="99"/>
      <c r="BY18" s="99"/>
      <c r="BZ18" s="99"/>
      <c r="CA18" s="99"/>
      <c r="CB18" s="99"/>
      <c r="CC18" s="99"/>
      <c r="CD18" s="99">
        <f t="shared" si="9"/>
        <v>0</v>
      </c>
      <c r="CE18" s="99"/>
      <c r="CF18" s="99"/>
      <c r="CG18" s="99"/>
      <c r="CH18" s="99"/>
      <c r="CI18" s="99"/>
      <c r="CJ18" s="99"/>
      <c r="CK18" s="99"/>
      <c r="CL18" s="99">
        <f t="shared" si="10"/>
        <v>0</v>
      </c>
    </row>
    <row r="19" spans="2:90" ht="13.5" customHeight="1">
      <c r="B19" s="139"/>
      <c r="C19" s="175"/>
      <c r="D19" s="140"/>
      <c r="E19" s="101"/>
      <c r="F19" s="100"/>
      <c r="G19" s="100"/>
      <c r="H19" s="99"/>
      <c r="I19" s="143">
        <f t="shared" si="0"/>
        <v>0</v>
      </c>
      <c r="J19" s="142"/>
      <c r="K19" s="99"/>
      <c r="L19" s="99"/>
      <c r="M19" s="99"/>
      <c r="N19" s="99"/>
      <c r="O19" s="99"/>
      <c r="P19" s="99"/>
      <c r="Q19" s="99"/>
      <c r="R19" s="99">
        <f t="shared" si="1"/>
        <v>0</v>
      </c>
      <c r="S19" s="99"/>
      <c r="T19" s="99"/>
      <c r="U19" s="99"/>
      <c r="V19" s="99"/>
      <c r="W19" s="99"/>
      <c r="X19" s="99"/>
      <c r="Y19" s="99"/>
      <c r="Z19" s="99">
        <f t="shared" si="2"/>
        <v>0</v>
      </c>
      <c r="AA19" s="99"/>
      <c r="AB19" s="99"/>
      <c r="AC19" s="99"/>
      <c r="AD19" s="99"/>
      <c r="AE19" s="99"/>
      <c r="AF19" s="99"/>
      <c r="AG19" s="99"/>
      <c r="AH19" s="99">
        <f t="shared" si="3"/>
        <v>0</v>
      </c>
      <c r="AI19" s="99"/>
      <c r="AJ19" s="99"/>
      <c r="AK19" s="99"/>
      <c r="AL19" s="99"/>
      <c r="AM19" s="99"/>
      <c r="AN19" s="99"/>
      <c r="AO19" s="99"/>
      <c r="AP19" s="99">
        <f t="shared" si="4"/>
        <v>0</v>
      </c>
      <c r="AQ19" s="99"/>
      <c r="AR19" s="99"/>
      <c r="AS19" s="99"/>
      <c r="AT19" s="99"/>
      <c r="AU19" s="99"/>
      <c r="AV19" s="99"/>
      <c r="AW19" s="99"/>
      <c r="AX19" s="99">
        <f t="shared" si="5"/>
        <v>0</v>
      </c>
      <c r="AY19" s="99"/>
      <c r="AZ19" s="99"/>
      <c r="BA19" s="99"/>
      <c r="BB19" s="99"/>
      <c r="BC19" s="99"/>
      <c r="BD19" s="99"/>
      <c r="BE19" s="99"/>
      <c r="BF19" s="99">
        <f t="shared" si="6"/>
        <v>0</v>
      </c>
      <c r="BG19" s="99"/>
      <c r="BH19" s="99"/>
      <c r="BI19" s="99"/>
      <c r="BJ19" s="99"/>
      <c r="BK19" s="99"/>
      <c r="BL19" s="99"/>
      <c r="BM19" s="99"/>
      <c r="BN19" s="99">
        <f t="shared" si="7"/>
        <v>0</v>
      </c>
      <c r="BO19" s="99"/>
      <c r="BP19" s="99"/>
      <c r="BQ19" s="99"/>
      <c r="BR19" s="99"/>
      <c r="BS19" s="99"/>
      <c r="BT19" s="99"/>
      <c r="BU19" s="99"/>
      <c r="BV19" s="99">
        <f t="shared" si="8"/>
        <v>0</v>
      </c>
      <c r="BW19" s="99"/>
      <c r="BX19" s="99"/>
      <c r="BY19" s="99"/>
      <c r="BZ19" s="99"/>
      <c r="CA19" s="99"/>
      <c r="CB19" s="99"/>
      <c r="CC19" s="99"/>
      <c r="CD19" s="99">
        <f t="shared" si="9"/>
        <v>0</v>
      </c>
      <c r="CE19" s="99"/>
      <c r="CF19" s="99"/>
      <c r="CG19" s="99"/>
      <c r="CH19" s="99"/>
      <c r="CI19" s="99"/>
      <c r="CJ19" s="99"/>
      <c r="CK19" s="99"/>
      <c r="CL19" s="99">
        <f t="shared" si="10"/>
        <v>0</v>
      </c>
    </row>
    <row r="20" spans="2:90" ht="13.5" customHeight="1">
      <c r="B20" s="139"/>
      <c r="C20" s="175"/>
      <c r="D20" s="140"/>
      <c r="E20" s="101"/>
      <c r="F20" s="100"/>
      <c r="G20" s="100"/>
      <c r="H20" s="99"/>
      <c r="I20" s="143">
        <f t="shared" si="0"/>
        <v>0</v>
      </c>
      <c r="J20" s="142"/>
      <c r="K20" s="99"/>
      <c r="L20" s="99"/>
      <c r="M20" s="99"/>
      <c r="N20" s="99"/>
      <c r="O20" s="99"/>
      <c r="P20" s="99"/>
      <c r="Q20" s="99"/>
      <c r="R20" s="99">
        <f t="shared" si="1"/>
        <v>0</v>
      </c>
      <c r="S20" s="99"/>
      <c r="T20" s="99"/>
      <c r="U20" s="99"/>
      <c r="V20" s="99"/>
      <c r="W20" s="99"/>
      <c r="X20" s="99"/>
      <c r="Y20" s="99"/>
      <c r="Z20" s="99">
        <f t="shared" si="2"/>
        <v>0</v>
      </c>
      <c r="AA20" s="99"/>
      <c r="AB20" s="99"/>
      <c r="AC20" s="99"/>
      <c r="AD20" s="99"/>
      <c r="AE20" s="99"/>
      <c r="AF20" s="99"/>
      <c r="AG20" s="99"/>
      <c r="AH20" s="99">
        <f t="shared" si="3"/>
        <v>0</v>
      </c>
      <c r="AI20" s="99"/>
      <c r="AJ20" s="99"/>
      <c r="AK20" s="99"/>
      <c r="AL20" s="99"/>
      <c r="AM20" s="99"/>
      <c r="AN20" s="99"/>
      <c r="AO20" s="99"/>
      <c r="AP20" s="99">
        <f t="shared" si="4"/>
        <v>0</v>
      </c>
      <c r="AQ20" s="99"/>
      <c r="AR20" s="99"/>
      <c r="AS20" s="99"/>
      <c r="AT20" s="99"/>
      <c r="AU20" s="99"/>
      <c r="AV20" s="99"/>
      <c r="AW20" s="99"/>
      <c r="AX20" s="99">
        <f t="shared" si="5"/>
        <v>0</v>
      </c>
      <c r="AY20" s="99"/>
      <c r="AZ20" s="99"/>
      <c r="BA20" s="99"/>
      <c r="BB20" s="99"/>
      <c r="BC20" s="99"/>
      <c r="BD20" s="99"/>
      <c r="BE20" s="99"/>
      <c r="BF20" s="99">
        <f t="shared" si="6"/>
        <v>0</v>
      </c>
      <c r="BG20" s="99"/>
      <c r="BH20" s="99"/>
      <c r="BI20" s="99"/>
      <c r="BJ20" s="99"/>
      <c r="BK20" s="99"/>
      <c r="BL20" s="99"/>
      <c r="BM20" s="99"/>
      <c r="BN20" s="99">
        <f t="shared" si="7"/>
        <v>0</v>
      </c>
      <c r="BO20" s="99"/>
      <c r="BP20" s="99"/>
      <c r="BQ20" s="99"/>
      <c r="BR20" s="99"/>
      <c r="BS20" s="99"/>
      <c r="BT20" s="99"/>
      <c r="BU20" s="99"/>
      <c r="BV20" s="99">
        <f t="shared" si="8"/>
        <v>0</v>
      </c>
      <c r="BW20" s="99"/>
      <c r="BX20" s="99"/>
      <c r="BY20" s="99"/>
      <c r="BZ20" s="99"/>
      <c r="CA20" s="99"/>
      <c r="CB20" s="99"/>
      <c r="CC20" s="99"/>
      <c r="CD20" s="99">
        <f t="shared" si="9"/>
        <v>0</v>
      </c>
      <c r="CE20" s="99"/>
      <c r="CF20" s="99"/>
      <c r="CG20" s="99"/>
      <c r="CH20" s="99"/>
      <c r="CI20" s="99"/>
      <c r="CJ20" s="99"/>
      <c r="CK20" s="99"/>
      <c r="CL20" s="99">
        <f t="shared" si="10"/>
        <v>0</v>
      </c>
    </row>
    <row r="21" spans="2:90" ht="13.5" customHeight="1">
      <c r="B21" s="139"/>
      <c r="C21" s="175"/>
      <c r="D21" s="140"/>
      <c r="E21" s="101"/>
      <c r="F21" s="100"/>
      <c r="G21" s="100"/>
      <c r="H21" s="99"/>
      <c r="I21" s="143">
        <f t="shared" si="0"/>
        <v>0</v>
      </c>
      <c r="J21" s="142"/>
      <c r="K21" s="99"/>
      <c r="L21" s="99"/>
      <c r="M21" s="99"/>
      <c r="N21" s="99"/>
      <c r="O21" s="99"/>
      <c r="P21" s="99"/>
      <c r="Q21" s="99"/>
      <c r="R21" s="99">
        <f t="shared" si="1"/>
        <v>0</v>
      </c>
      <c r="S21" s="99"/>
      <c r="T21" s="99"/>
      <c r="U21" s="99"/>
      <c r="V21" s="99"/>
      <c r="W21" s="99"/>
      <c r="X21" s="99"/>
      <c r="Y21" s="99"/>
      <c r="Z21" s="99">
        <f t="shared" si="2"/>
        <v>0</v>
      </c>
      <c r="AA21" s="99"/>
      <c r="AB21" s="99"/>
      <c r="AC21" s="99"/>
      <c r="AD21" s="99"/>
      <c r="AE21" s="99"/>
      <c r="AF21" s="99"/>
      <c r="AG21" s="99"/>
      <c r="AH21" s="99">
        <f t="shared" si="3"/>
        <v>0</v>
      </c>
      <c r="AI21" s="99"/>
      <c r="AJ21" s="99"/>
      <c r="AK21" s="99"/>
      <c r="AL21" s="99"/>
      <c r="AM21" s="99"/>
      <c r="AN21" s="99"/>
      <c r="AO21" s="99"/>
      <c r="AP21" s="99">
        <f t="shared" si="4"/>
        <v>0</v>
      </c>
      <c r="AQ21" s="99"/>
      <c r="AR21" s="99"/>
      <c r="AS21" s="99"/>
      <c r="AT21" s="99"/>
      <c r="AU21" s="99"/>
      <c r="AV21" s="99"/>
      <c r="AW21" s="99"/>
      <c r="AX21" s="99">
        <f t="shared" si="5"/>
        <v>0</v>
      </c>
      <c r="AY21" s="99"/>
      <c r="AZ21" s="99"/>
      <c r="BA21" s="99"/>
      <c r="BB21" s="99"/>
      <c r="BC21" s="99"/>
      <c r="BD21" s="99"/>
      <c r="BE21" s="99"/>
      <c r="BF21" s="99">
        <f t="shared" si="6"/>
        <v>0</v>
      </c>
      <c r="BG21" s="99"/>
      <c r="BH21" s="99"/>
      <c r="BI21" s="99"/>
      <c r="BJ21" s="99"/>
      <c r="BK21" s="99"/>
      <c r="BL21" s="99"/>
      <c r="BM21" s="99"/>
      <c r="BN21" s="99">
        <f t="shared" si="7"/>
        <v>0</v>
      </c>
      <c r="BO21" s="99"/>
      <c r="BP21" s="99"/>
      <c r="BQ21" s="99"/>
      <c r="BR21" s="99"/>
      <c r="BS21" s="99"/>
      <c r="BT21" s="99"/>
      <c r="BU21" s="99"/>
      <c r="BV21" s="99">
        <f t="shared" si="8"/>
        <v>0</v>
      </c>
      <c r="BW21" s="99"/>
      <c r="BX21" s="99"/>
      <c r="BY21" s="99"/>
      <c r="BZ21" s="99"/>
      <c r="CA21" s="99"/>
      <c r="CB21" s="99"/>
      <c r="CC21" s="99"/>
      <c r="CD21" s="99">
        <f t="shared" si="9"/>
        <v>0</v>
      </c>
      <c r="CE21" s="99"/>
      <c r="CF21" s="99"/>
      <c r="CG21" s="99"/>
      <c r="CH21" s="99"/>
      <c r="CI21" s="99"/>
      <c r="CJ21" s="99"/>
      <c r="CK21" s="99"/>
      <c r="CL21" s="99">
        <f t="shared" si="10"/>
        <v>0</v>
      </c>
    </row>
    <row r="22" spans="2:90" ht="13.5" customHeight="1">
      <c r="B22" s="139"/>
      <c r="C22" s="175"/>
      <c r="D22" s="140"/>
      <c r="E22" s="101"/>
      <c r="F22" s="100"/>
      <c r="G22" s="100"/>
      <c r="H22" s="99"/>
      <c r="I22" s="143">
        <f t="shared" si="0"/>
        <v>0</v>
      </c>
      <c r="J22" s="142"/>
      <c r="K22" s="99"/>
      <c r="L22" s="99"/>
      <c r="M22" s="99"/>
      <c r="N22" s="99"/>
      <c r="O22" s="99"/>
      <c r="P22" s="99"/>
      <c r="Q22" s="99"/>
      <c r="R22" s="99">
        <f t="shared" si="1"/>
        <v>0</v>
      </c>
      <c r="S22" s="99"/>
      <c r="T22" s="99"/>
      <c r="U22" s="99"/>
      <c r="V22" s="99"/>
      <c r="W22" s="99"/>
      <c r="X22" s="99"/>
      <c r="Y22" s="99"/>
      <c r="Z22" s="99">
        <f t="shared" si="2"/>
        <v>0</v>
      </c>
      <c r="AA22" s="99"/>
      <c r="AB22" s="99"/>
      <c r="AC22" s="99"/>
      <c r="AD22" s="99"/>
      <c r="AE22" s="99"/>
      <c r="AF22" s="99"/>
      <c r="AG22" s="99"/>
      <c r="AH22" s="99">
        <f t="shared" si="3"/>
        <v>0</v>
      </c>
      <c r="AI22" s="99"/>
      <c r="AJ22" s="99"/>
      <c r="AK22" s="99"/>
      <c r="AL22" s="99"/>
      <c r="AM22" s="99"/>
      <c r="AN22" s="99"/>
      <c r="AO22" s="99"/>
      <c r="AP22" s="99">
        <f t="shared" si="4"/>
        <v>0</v>
      </c>
      <c r="AQ22" s="99"/>
      <c r="AR22" s="99"/>
      <c r="AS22" s="99"/>
      <c r="AT22" s="99"/>
      <c r="AU22" s="99"/>
      <c r="AV22" s="99"/>
      <c r="AW22" s="99"/>
      <c r="AX22" s="99">
        <f t="shared" si="5"/>
        <v>0</v>
      </c>
      <c r="AY22" s="99"/>
      <c r="AZ22" s="99"/>
      <c r="BA22" s="99"/>
      <c r="BB22" s="99"/>
      <c r="BC22" s="99"/>
      <c r="BD22" s="99"/>
      <c r="BE22" s="99"/>
      <c r="BF22" s="99">
        <f t="shared" si="6"/>
        <v>0</v>
      </c>
      <c r="BG22" s="99"/>
      <c r="BH22" s="99"/>
      <c r="BI22" s="99"/>
      <c r="BJ22" s="99"/>
      <c r="BK22" s="99"/>
      <c r="BL22" s="99"/>
      <c r="BM22" s="99"/>
      <c r="BN22" s="99">
        <f t="shared" si="7"/>
        <v>0</v>
      </c>
      <c r="BO22" s="99"/>
      <c r="BP22" s="99"/>
      <c r="BQ22" s="99"/>
      <c r="BR22" s="99"/>
      <c r="BS22" s="99"/>
      <c r="BT22" s="99"/>
      <c r="BU22" s="99"/>
      <c r="BV22" s="99">
        <f t="shared" si="8"/>
        <v>0</v>
      </c>
      <c r="BW22" s="99"/>
      <c r="BX22" s="99"/>
      <c r="BY22" s="99"/>
      <c r="BZ22" s="99"/>
      <c r="CA22" s="99"/>
      <c r="CB22" s="99"/>
      <c r="CC22" s="99"/>
      <c r="CD22" s="99">
        <f t="shared" si="9"/>
        <v>0</v>
      </c>
      <c r="CE22" s="99"/>
      <c r="CF22" s="99"/>
      <c r="CG22" s="99"/>
      <c r="CH22" s="99"/>
      <c r="CI22" s="99"/>
      <c r="CJ22" s="99"/>
      <c r="CK22" s="99"/>
      <c r="CL22" s="99">
        <f t="shared" si="10"/>
        <v>0</v>
      </c>
    </row>
    <row r="23" spans="2:90" ht="13.5" customHeight="1">
      <c r="B23" s="139"/>
      <c r="C23" s="175"/>
      <c r="D23" s="140"/>
      <c r="E23" s="101"/>
      <c r="F23" s="100"/>
      <c r="G23" s="100"/>
      <c r="H23" s="99"/>
      <c r="I23" s="143">
        <f t="shared" si="0"/>
        <v>0</v>
      </c>
      <c r="J23" s="142"/>
      <c r="K23" s="99"/>
      <c r="L23" s="99"/>
      <c r="M23" s="99"/>
      <c r="N23" s="99"/>
      <c r="O23" s="99"/>
      <c r="P23" s="99"/>
      <c r="Q23" s="99"/>
      <c r="R23" s="99">
        <f t="shared" si="1"/>
        <v>0</v>
      </c>
      <c r="S23" s="99"/>
      <c r="T23" s="99"/>
      <c r="U23" s="99"/>
      <c r="V23" s="99"/>
      <c r="W23" s="99"/>
      <c r="X23" s="99"/>
      <c r="Y23" s="99"/>
      <c r="Z23" s="99">
        <f t="shared" si="2"/>
        <v>0</v>
      </c>
      <c r="AA23" s="99"/>
      <c r="AB23" s="99"/>
      <c r="AC23" s="99"/>
      <c r="AD23" s="99"/>
      <c r="AE23" s="99"/>
      <c r="AF23" s="99"/>
      <c r="AG23" s="99"/>
      <c r="AH23" s="99">
        <f t="shared" si="3"/>
        <v>0</v>
      </c>
      <c r="AI23" s="99"/>
      <c r="AJ23" s="99"/>
      <c r="AK23" s="99"/>
      <c r="AL23" s="99"/>
      <c r="AM23" s="99"/>
      <c r="AN23" s="99"/>
      <c r="AO23" s="99"/>
      <c r="AP23" s="99">
        <f t="shared" si="4"/>
        <v>0</v>
      </c>
      <c r="AQ23" s="99"/>
      <c r="AR23" s="99"/>
      <c r="AS23" s="99"/>
      <c r="AT23" s="99"/>
      <c r="AU23" s="99"/>
      <c r="AV23" s="99"/>
      <c r="AW23" s="99"/>
      <c r="AX23" s="99">
        <f t="shared" si="5"/>
        <v>0</v>
      </c>
      <c r="AY23" s="99"/>
      <c r="AZ23" s="99"/>
      <c r="BA23" s="99"/>
      <c r="BB23" s="99"/>
      <c r="BC23" s="99"/>
      <c r="BD23" s="99"/>
      <c r="BE23" s="99"/>
      <c r="BF23" s="99">
        <f t="shared" si="6"/>
        <v>0</v>
      </c>
      <c r="BG23" s="99"/>
      <c r="BH23" s="99"/>
      <c r="BI23" s="99"/>
      <c r="BJ23" s="99"/>
      <c r="BK23" s="99"/>
      <c r="BL23" s="99"/>
      <c r="BM23" s="99"/>
      <c r="BN23" s="99">
        <f t="shared" si="7"/>
        <v>0</v>
      </c>
      <c r="BO23" s="99"/>
      <c r="BP23" s="99"/>
      <c r="BQ23" s="99"/>
      <c r="BR23" s="99"/>
      <c r="BS23" s="99"/>
      <c r="BT23" s="99"/>
      <c r="BU23" s="99"/>
      <c r="BV23" s="99">
        <f t="shared" si="8"/>
        <v>0</v>
      </c>
      <c r="BW23" s="99"/>
      <c r="BX23" s="99"/>
      <c r="BY23" s="99"/>
      <c r="BZ23" s="99"/>
      <c r="CA23" s="99"/>
      <c r="CB23" s="99"/>
      <c r="CC23" s="99"/>
      <c r="CD23" s="99">
        <f t="shared" si="9"/>
        <v>0</v>
      </c>
      <c r="CE23" s="99"/>
      <c r="CF23" s="99"/>
      <c r="CG23" s="99"/>
      <c r="CH23" s="99"/>
      <c r="CI23" s="99"/>
      <c r="CJ23" s="99"/>
      <c r="CK23" s="99"/>
      <c r="CL23" s="99">
        <f t="shared" si="10"/>
        <v>0</v>
      </c>
    </row>
    <row r="24" spans="2:90" ht="13.5" customHeight="1">
      <c r="B24" s="139"/>
      <c r="C24" s="175"/>
      <c r="D24" s="140"/>
      <c r="E24" s="101"/>
      <c r="F24" s="100"/>
      <c r="G24" s="100"/>
      <c r="H24" s="99"/>
      <c r="I24" s="143">
        <f t="shared" si="0"/>
        <v>0</v>
      </c>
      <c r="J24" s="142"/>
      <c r="K24" s="99"/>
      <c r="L24" s="99"/>
      <c r="M24" s="99"/>
      <c r="N24" s="99"/>
      <c r="O24" s="99"/>
      <c r="P24" s="99"/>
      <c r="Q24" s="99"/>
      <c r="R24" s="99">
        <f t="shared" si="1"/>
        <v>0</v>
      </c>
      <c r="S24" s="99"/>
      <c r="T24" s="99"/>
      <c r="U24" s="99"/>
      <c r="V24" s="99"/>
      <c r="W24" s="99"/>
      <c r="X24" s="99"/>
      <c r="Y24" s="99"/>
      <c r="Z24" s="99">
        <f t="shared" si="2"/>
        <v>0</v>
      </c>
      <c r="AA24" s="99"/>
      <c r="AB24" s="99"/>
      <c r="AC24" s="99"/>
      <c r="AD24" s="99"/>
      <c r="AE24" s="99"/>
      <c r="AF24" s="99"/>
      <c r="AG24" s="99"/>
      <c r="AH24" s="99">
        <f t="shared" si="3"/>
        <v>0</v>
      </c>
      <c r="AI24" s="99"/>
      <c r="AJ24" s="99"/>
      <c r="AK24" s="99"/>
      <c r="AL24" s="99"/>
      <c r="AM24" s="99"/>
      <c r="AN24" s="99"/>
      <c r="AO24" s="99"/>
      <c r="AP24" s="99">
        <f t="shared" si="4"/>
        <v>0</v>
      </c>
      <c r="AQ24" s="99"/>
      <c r="AR24" s="99"/>
      <c r="AS24" s="99"/>
      <c r="AT24" s="99"/>
      <c r="AU24" s="99"/>
      <c r="AV24" s="99"/>
      <c r="AW24" s="99"/>
      <c r="AX24" s="99">
        <f t="shared" si="5"/>
        <v>0</v>
      </c>
      <c r="AY24" s="99"/>
      <c r="AZ24" s="99"/>
      <c r="BA24" s="99"/>
      <c r="BB24" s="99"/>
      <c r="BC24" s="99"/>
      <c r="BD24" s="99"/>
      <c r="BE24" s="99"/>
      <c r="BF24" s="99">
        <f t="shared" si="6"/>
        <v>0</v>
      </c>
      <c r="BG24" s="99"/>
      <c r="BH24" s="99"/>
      <c r="BI24" s="99"/>
      <c r="BJ24" s="99"/>
      <c r="BK24" s="99"/>
      <c r="BL24" s="99"/>
      <c r="BM24" s="99"/>
      <c r="BN24" s="99">
        <f t="shared" si="7"/>
        <v>0</v>
      </c>
      <c r="BO24" s="99"/>
      <c r="BP24" s="99"/>
      <c r="BQ24" s="99"/>
      <c r="BR24" s="99"/>
      <c r="BS24" s="99"/>
      <c r="BT24" s="99"/>
      <c r="BU24" s="99"/>
      <c r="BV24" s="99">
        <f t="shared" si="8"/>
        <v>0</v>
      </c>
      <c r="BW24" s="99"/>
      <c r="BX24" s="99"/>
      <c r="BY24" s="99"/>
      <c r="BZ24" s="99"/>
      <c r="CA24" s="99"/>
      <c r="CB24" s="99"/>
      <c r="CC24" s="99"/>
      <c r="CD24" s="99">
        <f t="shared" si="9"/>
        <v>0</v>
      </c>
      <c r="CE24" s="99"/>
      <c r="CF24" s="99"/>
      <c r="CG24" s="99"/>
      <c r="CH24" s="99"/>
      <c r="CI24" s="99"/>
      <c r="CJ24" s="99"/>
      <c r="CK24" s="99"/>
      <c r="CL24" s="99">
        <f t="shared" si="10"/>
        <v>0</v>
      </c>
    </row>
    <row r="25" spans="2:90" ht="13.5" customHeight="1">
      <c r="B25" s="139"/>
      <c r="C25" s="175"/>
      <c r="D25" s="140"/>
      <c r="E25" s="101"/>
      <c r="F25" s="100"/>
      <c r="G25" s="100"/>
      <c r="H25" s="99"/>
      <c r="I25" s="143">
        <f t="shared" si="0"/>
        <v>0</v>
      </c>
      <c r="J25" s="142"/>
      <c r="K25" s="99"/>
      <c r="L25" s="99"/>
      <c r="M25" s="99"/>
      <c r="N25" s="99"/>
      <c r="O25" s="99"/>
      <c r="P25" s="99"/>
      <c r="Q25" s="99"/>
      <c r="R25" s="99">
        <f t="shared" si="1"/>
        <v>0</v>
      </c>
      <c r="S25" s="99"/>
      <c r="T25" s="99"/>
      <c r="U25" s="99"/>
      <c r="V25" s="99"/>
      <c r="W25" s="99"/>
      <c r="X25" s="99"/>
      <c r="Y25" s="99"/>
      <c r="Z25" s="99">
        <f t="shared" si="2"/>
        <v>0</v>
      </c>
      <c r="AA25" s="99"/>
      <c r="AB25" s="99"/>
      <c r="AC25" s="99"/>
      <c r="AD25" s="99"/>
      <c r="AE25" s="99"/>
      <c r="AF25" s="99"/>
      <c r="AG25" s="99"/>
      <c r="AH25" s="99">
        <f t="shared" si="3"/>
        <v>0</v>
      </c>
      <c r="AI25" s="99"/>
      <c r="AJ25" s="99"/>
      <c r="AK25" s="99"/>
      <c r="AL25" s="99"/>
      <c r="AM25" s="99"/>
      <c r="AN25" s="99"/>
      <c r="AO25" s="99"/>
      <c r="AP25" s="99">
        <f t="shared" si="4"/>
        <v>0</v>
      </c>
      <c r="AQ25" s="99"/>
      <c r="AR25" s="99"/>
      <c r="AS25" s="99"/>
      <c r="AT25" s="99"/>
      <c r="AU25" s="99"/>
      <c r="AV25" s="99"/>
      <c r="AW25" s="99"/>
      <c r="AX25" s="99">
        <f t="shared" si="5"/>
        <v>0</v>
      </c>
      <c r="AY25" s="99"/>
      <c r="AZ25" s="99"/>
      <c r="BA25" s="99"/>
      <c r="BB25" s="99"/>
      <c r="BC25" s="99"/>
      <c r="BD25" s="99"/>
      <c r="BE25" s="99"/>
      <c r="BF25" s="99">
        <f t="shared" si="6"/>
        <v>0</v>
      </c>
      <c r="BG25" s="99"/>
      <c r="BH25" s="99"/>
      <c r="BI25" s="99"/>
      <c r="BJ25" s="99"/>
      <c r="BK25" s="99"/>
      <c r="BL25" s="99"/>
      <c r="BM25" s="99"/>
      <c r="BN25" s="99">
        <f t="shared" si="7"/>
        <v>0</v>
      </c>
      <c r="BO25" s="99"/>
      <c r="BP25" s="99"/>
      <c r="BQ25" s="99"/>
      <c r="BR25" s="99"/>
      <c r="BS25" s="99"/>
      <c r="BT25" s="99"/>
      <c r="BU25" s="99"/>
      <c r="BV25" s="99">
        <f t="shared" si="8"/>
        <v>0</v>
      </c>
      <c r="BW25" s="99"/>
      <c r="BX25" s="99"/>
      <c r="BY25" s="99"/>
      <c r="BZ25" s="99"/>
      <c r="CA25" s="99"/>
      <c r="CB25" s="99"/>
      <c r="CC25" s="99"/>
      <c r="CD25" s="99">
        <f t="shared" si="9"/>
        <v>0</v>
      </c>
      <c r="CE25" s="99"/>
      <c r="CF25" s="99"/>
      <c r="CG25" s="99"/>
      <c r="CH25" s="99"/>
      <c r="CI25" s="99"/>
      <c r="CJ25" s="99"/>
      <c r="CK25" s="99"/>
      <c r="CL25" s="99">
        <f t="shared" si="10"/>
        <v>0</v>
      </c>
    </row>
    <row r="26" spans="2:90" ht="13.5" customHeight="1">
      <c r="B26" s="139"/>
      <c r="C26" s="175"/>
      <c r="D26" s="140"/>
      <c r="E26" s="101"/>
      <c r="F26" s="100"/>
      <c r="G26" s="100"/>
      <c r="H26" s="99"/>
      <c r="I26" s="143">
        <f t="shared" si="0"/>
        <v>0</v>
      </c>
      <c r="J26" s="142"/>
      <c r="K26" s="99"/>
      <c r="L26" s="99"/>
      <c r="M26" s="99"/>
      <c r="N26" s="99"/>
      <c r="O26" s="99"/>
      <c r="P26" s="99"/>
      <c r="Q26" s="99"/>
      <c r="R26" s="99">
        <f t="shared" si="1"/>
        <v>0</v>
      </c>
      <c r="S26" s="99"/>
      <c r="T26" s="99"/>
      <c r="U26" s="99"/>
      <c r="V26" s="99"/>
      <c r="W26" s="99"/>
      <c r="X26" s="99"/>
      <c r="Y26" s="99"/>
      <c r="Z26" s="99">
        <f t="shared" si="2"/>
        <v>0</v>
      </c>
      <c r="AA26" s="99"/>
      <c r="AB26" s="99"/>
      <c r="AC26" s="99"/>
      <c r="AD26" s="99"/>
      <c r="AE26" s="99"/>
      <c r="AF26" s="99"/>
      <c r="AG26" s="99"/>
      <c r="AH26" s="99">
        <f t="shared" si="3"/>
        <v>0</v>
      </c>
      <c r="AI26" s="99"/>
      <c r="AJ26" s="99"/>
      <c r="AK26" s="99"/>
      <c r="AL26" s="99"/>
      <c r="AM26" s="99"/>
      <c r="AN26" s="99"/>
      <c r="AO26" s="99"/>
      <c r="AP26" s="99">
        <f t="shared" si="4"/>
        <v>0</v>
      </c>
      <c r="AQ26" s="99"/>
      <c r="AR26" s="99"/>
      <c r="AS26" s="99"/>
      <c r="AT26" s="99"/>
      <c r="AU26" s="99"/>
      <c r="AV26" s="99"/>
      <c r="AW26" s="99"/>
      <c r="AX26" s="99">
        <f t="shared" si="5"/>
        <v>0</v>
      </c>
      <c r="AY26" s="99"/>
      <c r="AZ26" s="99"/>
      <c r="BA26" s="99"/>
      <c r="BB26" s="99"/>
      <c r="BC26" s="99"/>
      <c r="BD26" s="99"/>
      <c r="BE26" s="99"/>
      <c r="BF26" s="99">
        <f t="shared" si="6"/>
        <v>0</v>
      </c>
      <c r="BG26" s="99"/>
      <c r="BH26" s="99"/>
      <c r="BI26" s="99"/>
      <c r="BJ26" s="99"/>
      <c r="BK26" s="99"/>
      <c r="BL26" s="99"/>
      <c r="BM26" s="99"/>
      <c r="BN26" s="99">
        <f t="shared" si="7"/>
        <v>0</v>
      </c>
      <c r="BO26" s="99"/>
      <c r="BP26" s="99"/>
      <c r="BQ26" s="99"/>
      <c r="BR26" s="99"/>
      <c r="BS26" s="99"/>
      <c r="BT26" s="99"/>
      <c r="BU26" s="99"/>
      <c r="BV26" s="99">
        <f t="shared" si="8"/>
        <v>0</v>
      </c>
      <c r="BW26" s="99"/>
      <c r="BX26" s="99"/>
      <c r="BY26" s="99"/>
      <c r="BZ26" s="99"/>
      <c r="CA26" s="99"/>
      <c r="CB26" s="99"/>
      <c r="CC26" s="99"/>
      <c r="CD26" s="99">
        <f t="shared" si="9"/>
        <v>0</v>
      </c>
      <c r="CE26" s="99"/>
      <c r="CF26" s="99"/>
      <c r="CG26" s="99"/>
      <c r="CH26" s="99"/>
      <c r="CI26" s="99"/>
      <c r="CJ26" s="99"/>
      <c r="CK26" s="99"/>
      <c r="CL26" s="99">
        <f t="shared" si="10"/>
        <v>0</v>
      </c>
    </row>
    <row r="27" spans="2:90" ht="13.5" customHeight="1">
      <c r="B27" s="139"/>
      <c r="C27" s="175"/>
      <c r="D27" s="140"/>
      <c r="E27" s="101"/>
      <c r="F27" s="100"/>
      <c r="G27" s="100"/>
      <c r="H27" s="99"/>
      <c r="I27" s="143">
        <f t="shared" si="0"/>
        <v>0</v>
      </c>
      <c r="J27" s="142"/>
      <c r="K27" s="99"/>
      <c r="L27" s="99"/>
      <c r="M27" s="99"/>
      <c r="N27" s="99"/>
      <c r="O27" s="99"/>
      <c r="P27" s="99"/>
      <c r="Q27" s="99"/>
      <c r="R27" s="99">
        <f t="shared" si="1"/>
        <v>0</v>
      </c>
      <c r="S27" s="99"/>
      <c r="T27" s="99"/>
      <c r="U27" s="99"/>
      <c r="V27" s="99"/>
      <c r="W27" s="99"/>
      <c r="X27" s="99"/>
      <c r="Y27" s="99"/>
      <c r="Z27" s="99">
        <f t="shared" si="2"/>
        <v>0</v>
      </c>
      <c r="AA27" s="99"/>
      <c r="AB27" s="99"/>
      <c r="AC27" s="99"/>
      <c r="AD27" s="99"/>
      <c r="AE27" s="99"/>
      <c r="AF27" s="99"/>
      <c r="AG27" s="99"/>
      <c r="AH27" s="99">
        <f t="shared" si="3"/>
        <v>0</v>
      </c>
      <c r="AI27" s="99"/>
      <c r="AJ27" s="99"/>
      <c r="AK27" s="99"/>
      <c r="AL27" s="99"/>
      <c r="AM27" s="99"/>
      <c r="AN27" s="99"/>
      <c r="AO27" s="99"/>
      <c r="AP27" s="99">
        <f t="shared" si="4"/>
        <v>0</v>
      </c>
      <c r="AQ27" s="99"/>
      <c r="AR27" s="99"/>
      <c r="AS27" s="99"/>
      <c r="AT27" s="99"/>
      <c r="AU27" s="99"/>
      <c r="AV27" s="99"/>
      <c r="AW27" s="99"/>
      <c r="AX27" s="99">
        <f t="shared" si="5"/>
        <v>0</v>
      </c>
      <c r="AY27" s="99"/>
      <c r="AZ27" s="99"/>
      <c r="BA27" s="99"/>
      <c r="BB27" s="99"/>
      <c r="BC27" s="99"/>
      <c r="BD27" s="99"/>
      <c r="BE27" s="99"/>
      <c r="BF27" s="99">
        <f t="shared" si="6"/>
        <v>0</v>
      </c>
      <c r="BG27" s="99"/>
      <c r="BH27" s="99"/>
      <c r="BI27" s="99"/>
      <c r="BJ27" s="99"/>
      <c r="BK27" s="99"/>
      <c r="BL27" s="99"/>
      <c r="BM27" s="99"/>
      <c r="BN27" s="99">
        <f t="shared" si="7"/>
        <v>0</v>
      </c>
      <c r="BO27" s="99"/>
      <c r="BP27" s="99"/>
      <c r="BQ27" s="99"/>
      <c r="BR27" s="99"/>
      <c r="BS27" s="99"/>
      <c r="BT27" s="99"/>
      <c r="BU27" s="99"/>
      <c r="BV27" s="99">
        <f t="shared" si="8"/>
        <v>0</v>
      </c>
      <c r="BW27" s="99"/>
      <c r="BX27" s="99"/>
      <c r="BY27" s="99"/>
      <c r="BZ27" s="99"/>
      <c r="CA27" s="99"/>
      <c r="CB27" s="99"/>
      <c r="CC27" s="99"/>
      <c r="CD27" s="99">
        <f t="shared" si="9"/>
        <v>0</v>
      </c>
      <c r="CE27" s="99"/>
      <c r="CF27" s="99"/>
      <c r="CG27" s="99"/>
      <c r="CH27" s="99"/>
      <c r="CI27" s="99"/>
      <c r="CJ27" s="99"/>
      <c r="CK27" s="99"/>
      <c r="CL27" s="99">
        <f t="shared" si="10"/>
        <v>0</v>
      </c>
    </row>
    <row r="28" spans="2:90" ht="13.5" customHeight="1">
      <c r="B28" s="139"/>
      <c r="C28" s="175"/>
      <c r="D28" s="140"/>
      <c r="E28" s="101"/>
      <c r="F28" s="100"/>
      <c r="G28" s="100"/>
      <c r="H28" s="99"/>
      <c r="I28" s="143">
        <f t="shared" si="0"/>
        <v>0</v>
      </c>
      <c r="J28" s="142"/>
      <c r="K28" s="99"/>
      <c r="L28" s="99"/>
      <c r="M28" s="99"/>
      <c r="N28" s="99"/>
      <c r="O28" s="99"/>
      <c r="P28" s="99"/>
      <c r="Q28" s="99"/>
      <c r="R28" s="99">
        <f t="shared" si="1"/>
        <v>0</v>
      </c>
      <c r="S28" s="99"/>
      <c r="T28" s="99"/>
      <c r="U28" s="99"/>
      <c r="V28" s="99"/>
      <c r="W28" s="99"/>
      <c r="X28" s="99"/>
      <c r="Y28" s="99"/>
      <c r="Z28" s="99">
        <f t="shared" si="2"/>
        <v>0</v>
      </c>
      <c r="AA28" s="99"/>
      <c r="AB28" s="99"/>
      <c r="AC28" s="99"/>
      <c r="AD28" s="99"/>
      <c r="AE28" s="99"/>
      <c r="AF28" s="99"/>
      <c r="AG28" s="99"/>
      <c r="AH28" s="99">
        <f t="shared" si="3"/>
        <v>0</v>
      </c>
      <c r="AI28" s="99"/>
      <c r="AJ28" s="99"/>
      <c r="AK28" s="99"/>
      <c r="AL28" s="99"/>
      <c r="AM28" s="99"/>
      <c r="AN28" s="99"/>
      <c r="AO28" s="99"/>
      <c r="AP28" s="99">
        <f t="shared" si="4"/>
        <v>0</v>
      </c>
      <c r="AQ28" s="99"/>
      <c r="AR28" s="99"/>
      <c r="AS28" s="99"/>
      <c r="AT28" s="99"/>
      <c r="AU28" s="99"/>
      <c r="AV28" s="99"/>
      <c r="AW28" s="99"/>
      <c r="AX28" s="99">
        <f t="shared" si="5"/>
        <v>0</v>
      </c>
      <c r="AY28" s="99"/>
      <c r="AZ28" s="99"/>
      <c r="BA28" s="99"/>
      <c r="BB28" s="99"/>
      <c r="BC28" s="99"/>
      <c r="BD28" s="99"/>
      <c r="BE28" s="99"/>
      <c r="BF28" s="99">
        <f t="shared" si="6"/>
        <v>0</v>
      </c>
      <c r="BG28" s="99"/>
      <c r="BH28" s="99"/>
      <c r="BI28" s="99"/>
      <c r="BJ28" s="99"/>
      <c r="BK28" s="99"/>
      <c r="BL28" s="99"/>
      <c r="BM28" s="99"/>
      <c r="BN28" s="99">
        <f t="shared" si="7"/>
        <v>0</v>
      </c>
      <c r="BO28" s="99"/>
      <c r="BP28" s="99"/>
      <c r="BQ28" s="99"/>
      <c r="BR28" s="99"/>
      <c r="BS28" s="99"/>
      <c r="BT28" s="99"/>
      <c r="BU28" s="99"/>
      <c r="BV28" s="99">
        <f t="shared" si="8"/>
        <v>0</v>
      </c>
      <c r="BW28" s="99"/>
      <c r="BX28" s="99"/>
      <c r="BY28" s="99"/>
      <c r="BZ28" s="99"/>
      <c r="CA28" s="99"/>
      <c r="CB28" s="99"/>
      <c r="CC28" s="99"/>
      <c r="CD28" s="99">
        <f t="shared" si="9"/>
        <v>0</v>
      </c>
      <c r="CE28" s="99"/>
      <c r="CF28" s="99"/>
      <c r="CG28" s="99"/>
      <c r="CH28" s="99"/>
      <c r="CI28" s="99"/>
      <c r="CJ28" s="99"/>
      <c r="CK28" s="99"/>
      <c r="CL28" s="99">
        <f t="shared" si="10"/>
        <v>0</v>
      </c>
    </row>
    <row r="29" spans="2:90" ht="13.5" customHeight="1">
      <c r="B29" s="139"/>
      <c r="C29" s="175"/>
      <c r="D29" s="140"/>
      <c r="E29" s="101"/>
      <c r="F29" s="100"/>
      <c r="G29" s="100"/>
      <c r="H29" s="99"/>
      <c r="I29" s="143">
        <f t="shared" si="0"/>
        <v>0</v>
      </c>
      <c r="J29" s="142"/>
      <c r="K29" s="99"/>
      <c r="L29" s="99"/>
      <c r="M29" s="99"/>
      <c r="N29" s="99"/>
      <c r="O29" s="99"/>
      <c r="P29" s="99"/>
      <c r="Q29" s="99"/>
      <c r="R29" s="99">
        <f t="shared" si="1"/>
        <v>0</v>
      </c>
      <c r="S29" s="99"/>
      <c r="T29" s="99"/>
      <c r="U29" s="99"/>
      <c r="V29" s="99"/>
      <c r="W29" s="99"/>
      <c r="X29" s="99"/>
      <c r="Y29" s="99"/>
      <c r="Z29" s="99">
        <f t="shared" si="2"/>
        <v>0</v>
      </c>
      <c r="AA29" s="99"/>
      <c r="AB29" s="99"/>
      <c r="AC29" s="99"/>
      <c r="AD29" s="99"/>
      <c r="AE29" s="99"/>
      <c r="AF29" s="99"/>
      <c r="AG29" s="99"/>
      <c r="AH29" s="99">
        <f t="shared" si="3"/>
        <v>0</v>
      </c>
      <c r="AI29" s="99"/>
      <c r="AJ29" s="99"/>
      <c r="AK29" s="99"/>
      <c r="AL29" s="99"/>
      <c r="AM29" s="99"/>
      <c r="AN29" s="99"/>
      <c r="AO29" s="99"/>
      <c r="AP29" s="99">
        <f t="shared" si="4"/>
        <v>0</v>
      </c>
      <c r="AQ29" s="99"/>
      <c r="AR29" s="99"/>
      <c r="AS29" s="99"/>
      <c r="AT29" s="99"/>
      <c r="AU29" s="99"/>
      <c r="AV29" s="99"/>
      <c r="AW29" s="99"/>
      <c r="AX29" s="99">
        <f t="shared" si="5"/>
        <v>0</v>
      </c>
      <c r="AY29" s="99"/>
      <c r="AZ29" s="99"/>
      <c r="BA29" s="99"/>
      <c r="BB29" s="99"/>
      <c r="BC29" s="99"/>
      <c r="BD29" s="99"/>
      <c r="BE29" s="99"/>
      <c r="BF29" s="99">
        <f t="shared" si="6"/>
        <v>0</v>
      </c>
      <c r="BG29" s="99"/>
      <c r="BH29" s="99"/>
      <c r="BI29" s="99"/>
      <c r="BJ29" s="99"/>
      <c r="BK29" s="99"/>
      <c r="BL29" s="99"/>
      <c r="BM29" s="99"/>
      <c r="BN29" s="99">
        <f t="shared" si="7"/>
        <v>0</v>
      </c>
      <c r="BO29" s="99"/>
      <c r="BP29" s="99"/>
      <c r="BQ29" s="99"/>
      <c r="BR29" s="99"/>
      <c r="BS29" s="99"/>
      <c r="BT29" s="99"/>
      <c r="BU29" s="99"/>
      <c r="BV29" s="99">
        <f t="shared" si="8"/>
        <v>0</v>
      </c>
      <c r="BW29" s="99"/>
      <c r="BX29" s="99"/>
      <c r="BY29" s="99"/>
      <c r="BZ29" s="99"/>
      <c r="CA29" s="99"/>
      <c r="CB29" s="99"/>
      <c r="CC29" s="99"/>
      <c r="CD29" s="99">
        <f t="shared" si="9"/>
        <v>0</v>
      </c>
      <c r="CE29" s="99"/>
      <c r="CF29" s="99"/>
      <c r="CG29" s="99"/>
      <c r="CH29" s="99"/>
      <c r="CI29" s="99"/>
      <c r="CJ29" s="99"/>
      <c r="CK29" s="99"/>
      <c r="CL29" s="99">
        <f t="shared" si="10"/>
        <v>0</v>
      </c>
    </row>
    <row r="30" spans="2:90" ht="13.5" customHeight="1">
      <c r="B30" s="139"/>
      <c r="C30" s="175"/>
      <c r="D30" s="140"/>
      <c r="E30" s="101"/>
      <c r="F30" s="100"/>
      <c r="G30" s="100"/>
      <c r="H30" s="99"/>
      <c r="I30" s="143">
        <f t="shared" si="0"/>
        <v>0</v>
      </c>
      <c r="J30" s="142"/>
      <c r="K30" s="99"/>
      <c r="L30" s="99"/>
      <c r="M30" s="99"/>
      <c r="N30" s="99"/>
      <c r="O30" s="99"/>
      <c r="P30" s="99"/>
      <c r="Q30" s="99"/>
      <c r="R30" s="99">
        <f t="shared" si="1"/>
        <v>0</v>
      </c>
      <c r="S30" s="99"/>
      <c r="T30" s="99"/>
      <c r="U30" s="99"/>
      <c r="V30" s="99"/>
      <c r="W30" s="99"/>
      <c r="X30" s="99"/>
      <c r="Y30" s="99"/>
      <c r="Z30" s="99">
        <f t="shared" si="2"/>
        <v>0</v>
      </c>
      <c r="AA30" s="99"/>
      <c r="AB30" s="99"/>
      <c r="AC30" s="99"/>
      <c r="AD30" s="99"/>
      <c r="AE30" s="99"/>
      <c r="AF30" s="99"/>
      <c r="AG30" s="99"/>
      <c r="AH30" s="99">
        <f t="shared" si="3"/>
        <v>0</v>
      </c>
      <c r="AI30" s="99"/>
      <c r="AJ30" s="99"/>
      <c r="AK30" s="99"/>
      <c r="AL30" s="99"/>
      <c r="AM30" s="99"/>
      <c r="AN30" s="99"/>
      <c r="AO30" s="99"/>
      <c r="AP30" s="99">
        <f t="shared" si="4"/>
        <v>0</v>
      </c>
      <c r="AQ30" s="99"/>
      <c r="AR30" s="99"/>
      <c r="AS30" s="99"/>
      <c r="AT30" s="99"/>
      <c r="AU30" s="99"/>
      <c r="AV30" s="99"/>
      <c r="AW30" s="99"/>
      <c r="AX30" s="99">
        <f t="shared" si="5"/>
        <v>0</v>
      </c>
      <c r="AY30" s="99"/>
      <c r="AZ30" s="99"/>
      <c r="BA30" s="99"/>
      <c r="BB30" s="99"/>
      <c r="BC30" s="99"/>
      <c r="BD30" s="99"/>
      <c r="BE30" s="99"/>
      <c r="BF30" s="99">
        <f t="shared" si="6"/>
        <v>0</v>
      </c>
      <c r="BG30" s="99"/>
      <c r="BH30" s="99"/>
      <c r="BI30" s="99"/>
      <c r="BJ30" s="99"/>
      <c r="BK30" s="99"/>
      <c r="BL30" s="99"/>
      <c r="BM30" s="99"/>
      <c r="BN30" s="99">
        <f t="shared" si="7"/>
        <v>0</v>
      </c>
      <c r="BO30" s="99"/>
      <c r="BP30" s="99"/>
      <c r="BQ30" s="99"/>
      <c r="BR30" s="99"/>
      <c r="BS30" s="99"/>
      <c r="BT30" s="99"/>
      <c r="BU30" s="99"/>
      <c r="BV30" s="99">
        <f t="shared" si="8"/>
        <v>0</v>
      </c>
      <c r="BW30" s="99"/>
      <c r="BX30" s="99"/>
      <c r="BY30" s="99"/>
      <c r="BZ30" s="99"/>
      <c r="CA30" s="99"/>
      <c r="CB30" s="99"/>
      <c r="CC30" s="99"/>
      <c r="CD30" s="99">
        <f t="shared" si="9"/>
        <v>0</v>
      </c>
      <c r="CE30" s="99"/>
      <c r="CF30" s="99"/>
      <c r="CG30" s="99"/>
      <c r="CH30" s="99"/>
      <c r="CI30" s="99"/>
      <c r="CJ30" s="99"/>
      <c r="CK30" s="99"/>
      <c r="CL30" s="99">
        <f t="shared" si="10"/>
        <v>0</v>
      </c>
    </row>
    <row r="31" spans="2:90" ht="13.5" customHeight="1">
      <c r="B31" s="139"/>
      <c r="C31" s="175"/>
      <c r="D31" s="140"/>
      <c r="E31" s="101"/>
      <c r="F31" s="100"/>
      <c r="G31" s="100"/>
      <c r="H31" s="99"/>
      <c r="I31" s="143">
        <f t="shared" si="0"/>
        <v>0</v>
      </c>
      <c r="J31" s="142"/>
      <c r="K31" s="99"/>
      <c r="L31" s="99"/>
      <c r="M31" s="99"/>
      <c r="N31" s="99"/>
      <c r="O31" s="99"/>
      <c r="P31" s="99"/>
      <c r="Q31" s="99"/>
      <c r="R31" s="99">
        <f t="shared" si="1"/>
        <v>0</v>
      </c>
      <c r="S31" s="99"/>
      <c r="T31" s="99"/>
      <c r="U31" s="99"/>
      <c r="V31" s="99"/>
      <c r="W31" s="99"/>
      <c r="X31" s="99"/>
      <c r="Y31" s="99"/>
      <c r="Z31" s="99">
        <f t="shared" si="2"/>
        <v>0</v>
      </c>
      <c r="AA31" s="99"/>
      <c r="AB31" s="99"/>
      <c r="AC31" s="99"/>
      <c r="AD31" s="99"/>
      <c r="AE31" s="99"/>
      <c r="AF31" s="99"/>
      <c r="AG31" s="99"/>
      <c r="AH31" s="99">
        <f t="shared" si="3"/>
        <v>0</v>
      </c>
      <c r="AI31" s="99"/>
      <c r="AJ31" s="99"/>
      <c r="AK31" s="99"/>
      <c r="AL31" s="99"/>
      <c r="AM31" s="99"/>
      <c r="AN31" s="99"/>
      <c r="AO31" s="99"/>
      <c r="AP31" s="99">
        <f t="shared" si="4"/>
        <v>0</v>
      </c>
      <c r="AQ31" s="99"/>
      <c r="AR31" s="99"/>
      <c r="AS31" s="99"/>
      <c r="AT31" s="99"/>
      <c r="AU31" s="99"/>
      <c r="AV31" s="99"/>
      <c r="AW31" s="99"/>
      <c r="AX31" s="99">
        <f t="shared" si="5"/>
        <v>0</v>
      </c>
      <c r="AY31" s="99"/>
      <c r="AZ31" s="99"/>
      <c r="BA31" s="99"/>
      <c r="BB31" s="99"/>
      <c r="BC31" s="99"/>
      <c r="BD31" s="99"/>
      <c r="BE31" s="99"/>
      <c r="BF31" s="99">
        <f t="shared" si="6"/>
        <v>0</v>
      </c>
      <c r="BG31" s="99"/>
      <c r="BH31" s="99"/>
      <c r="BI31" s="99"/>
      <c r="BJ31" s="99"/>
      <c r="BK31" s="99"/>
      <c r="BL31" s="99"/>
      <c r="BM31" s="99"/>
      <c r="BN31" s="99">
        <f t="shared" si="7"/>
        <v>0</v>
      </c>
      <c r="BO31" s="99"/>
      <c r="BP31" s="99"/>
      <c r="BQ31" s="99"/>
      <c r="BR31" s="99"/>
      <c r="BS31" s="99"/>
      <c r="BT31" s="99"/>
      <c r="BU31" s="99"/>
      <c r="BV31" s="99">
        <f t="shared" si="8"/>
        <v>0</v>
      </c>
      <c r="BW31" s="99"/>
      <c r="BX31" s="99"/>
      <c r="BY31" s="99"/>
      <c r="BZ31" s="99"/>
      <c r="CA31" s="99"/>
      <c r="CB31" s="99"/>
      <c r="CC31" s="99"/>
      <c r="CD31" s="99">
        <f t="shared" si="9"/>
        <v>0</v>
      </c>
      <c r="CE31" s="99"/>
      <c r="CF31" s="99"/>
      <c r="CG31" s="99"/>
      <c r="CH31" s="99"/>
      <c r="CI31" s="99"/>
      <c r="CJ31" s="99"/>
      <c r="CK31" s="99"/>
      <c r="CL31" s="99">
        <f t="shared" si="10"/>
        <v>0</v>
      </c>
    </row>
    <row r="32" spans="2:90" ht="13.5" customHeight="1">
      <c r="B32" s="139"/>
      <c r="C32" s="175"/>
      <c r="D32" s="140"/>
      <c r="E32" s="101"/>
      <c r="F32" s="100"/>
      <c r="G32" s="100"/>
      <c r="H32" s="99"/>
      <c r="I32" s="143">
        <f t="shared" si="0"/>
        <v>0</v>
      </c>
      <c r="J32" s="142"/>
      <c r="K32" s="99"/>
      <c r="L32" s="99"/>
      <c r="M32" s="99"/>
      <c r="N32" s="99"/>
      <c r="O32" s="99"/>
      <c r="P32" s="99"/>
      <c r="Q32" s="99"/>
      <c r="R32" s="99">
        <f t="shared" si="1"/>
        <v>0</v>
      </c>
      <c r="S32" s="99"/>
      <c r="T32" s="99"/>
      <c r="U32" s="99"/>
      <c r="V32" s="99"/>
      <c r="W32" s="99"/>
      <c r="X32" s="99"/>
      <c r="Y32" s="99"/>
      <c r="Z32" s="99">
        <f t="shared" si="2"/>
        <v>0</v>
      </c>
      <c r="AA32" s="99"/>
      <c r="AB32" s="99"/>
      <c r="AC32" s="99"/>
      <c r="AD32" s="99"/>
      <c r="AE32" s="99"/>
      <c r="AF32" s="99"/>
      <c r="AG32" s="99"/>
      <c r="AH32" s="99">
        <f t="shared" si="3"/>
        <v>0</v>
      </c>
      <c r="AI32" s="99"/>
      <c r="AJ32" s="99"/>
      <c r="AK32" s="99"/>
      <c r="AL32" s="99"/>
      <c r="AM32" s="99"/>
      <c r="AN32" s="99"/>
      <c r="AO32" s="99"/>
      <c r="AP32" s="99">
        <f t="shared" si="4"/>
        <v>0</v>
      </c>
      <c r="AQ32" s="99"/>
      <c r="AR32" s="99"/>
      <c r="AS32" s="99"/>
      <c r="AT32" s="99"/>
      <c r="AU32" s="99"/>
      <c r="AV32" s="99"/>
      <c r="AW32" s="99"/>
      <c r="AX32" s="99">
        <f t="shared" si="5"/>
        <v>0</v>
      </c>
      <c r="AY32" s="99"/>
      <c r="AZ32" s="99"/>
      <c r="BA32" s="99"/>
      <c r="BB32" s="99"/>
      <c r="BC32" s="99"/>
      <c r="BD32" s="99"/>
      <c r="BE32" s="99"/>
      <c r="BF32" s="99">
        <f t="shared" si="6"/>
        <v>0</v>
      </c>
      <c r="BG32" s="99"/>
      <c r="BH32" s="99"/>
      <c r="BI32" s="99"/>
      <c r="BJ32" s="99"/>
      <c r="BK32" s="99"/>
      <c r="BL32" s="99"/>
      <c r="BM32" s="99"/>
      <c r="BN32" s="99">
        <f t="shared" si="7"/>
        <v>0</v>
      </c>
      <c r="BO32" s="99"/>
      <c r="BP32" s="99"/>
      <c r="BQ32" s="99"/>
      <c r="BR32" s="99"/>
      <c r="BS32" s="99"/>
      <c r="BT32" s="99"/>
      <c r="BU32" s="99"/>
      <c r="BV32" s="99">
        <f t="shared" si="8"/>
        <v>0</v>
      </c>
      <c r="BW32" s="99"/>
      <c r="BX32" s="99"/>
      <c r="BY32" s="99"/>
      <c r="BZ32" s="99"/>
      <c r="CA32" s="99"/>
      <c r="CB32" s="99"/>
      <c r="CC32" s="99"/>
      <c r="CD32" s="99">
        <f t="shared" si="9"/>
        <v>0</v>
      </c>
      <c r="CE32" s="99"/>
      <c r="CF32" s="99"/>
      <c r="CG32" s="99"/>
      <c r="CH32" s="99"/>
      <c r="CI32" s="99"/>
      <c r="CJ32" s="99"/>
      <c r="CK32" s="99"/>
      <c r="CL32" s="99">
        <f t="shared" si="10"/>
        <v>0</v>
      </c>
    </row>
    <row r="33" spans="2:90" ht="13.5" customHeight="1">
      <c r="B33" s="139"/>
      <c r="C33" s="175"/>
      <c r="D33" s="140"/>
      <c r="E33" s="101"/>
      <c r="F33" s="100"/>
      <c r="G33" s="100"/>
      <c r="H33" s="99"/>
      <c r="I33" s="143">
        <f t="shared" si="0"/>
        <v>0</v>
      </c>
      <c r="J33" s="142"/>
      <c r="K33" s="99"/>
      <c r="L33" s="99"/>
      <c r="M33" s="99"/>
      <c r="N33" s="99"/>
      <c r="O33" s="99"/>
      <c r="P33" s="99"/>
      <c r="Q33" s="99"/>
      <c r="R33" s="99">
        <f t="shared" si="1"/>
        <v>0</v>
      </c>
      <c r="S33" s="99"/>
      <c r="T33" s="99"/>
      <c r="U33" s="99"/>
      <c r="V33" s="99"/>
      <c r="W33" s="99"/>
      <c r="X33" s="99"/>
      <c r="Y33" s="99"/>
      <c r="Z33" s="99">
        <f t="shared" si="2"/>
        <v>0</v>
      </c>
      <c r="AA33" s="99"/>
      <c r="AB33" s="99"/>
      <c r="AC33" s="99"/>
      <c r="AD33" s="99"/>
      <c r="AE33" s="99"/>
      <c r="AF33" s="99"/>
      <c r="AG33" s="99"/>
      <c r="AH33" s="99">
        <f t="shared" si="3"/>
        <v>0</v>
      </c>
      <c r="AI33" s="99"/>
      <c r="AJ33" s="99"/>
      <c r="AK33" s="99"/>
      <c r="AL33" s="99"/>
      <c r="AM33" s="99"/>
      <c r="AN33" s="99"/>
      <c r="AO33" s="99"/>
      <c r="AP33" s="99">
        <f t="shared" si="4"/>
        <v>0</v>
      </c>
      <c r="AQ33" s="99"/>
      <c r="AR33" s="99"/>
      <c r="AS33" s="99"/>
      <c r="AT33" s="99"/>
      <c r="AU33" s="99"/>
      <c r="AV33" s="99"/>
      <c r="AW33" s="99"/>
      <c r="AX33" s="99">
        <f t="shared" si="5"/>
        <v>0</v>
      </c>
      <c r="AY33" s="99"/>
      <c r="AZ33" s="99"/>
      <c r="BA33" s="99"/>
      <c r="BB33" s="99"/>
      <c r="BC33" s="99"/>
      <c r="BD33" s="99"/>
      <c r="BE33" s="99"/>
      <c r="BF33" s="99">
        <f t="shared" si="6"/>
        <v>0</v>
      </c>
      <c r="BG33" s="99"/>
      <c r="BH33" s="99"/>
      <c r="BI33" s="99"/>
      <c r="BJ33" s="99"/>
      <c r="BK33" s="99"/>
      <c r="BL33" s="99"/>
      <c r="BM33" s="99"/>
      <c r="BN33" s="99">
        <f t="shared" si="7"/>
        <v>0</v>
      </c>
      <c r="BO33" s="99"/>
      <c r="BP33" s="99"/>
      <c r="BQ33" s="99"/>
      <c r="BR33" s="99"/>
      <c r="BS33" s="99"/>
      <c r="BT33" s="99"/>
      <c r="BU33" s="99"/>
      <c r="BV33" s="99">
        <f t="shared" si="8"/>
        <v>0</v>
      </c>
      <c r="BW33" s="99"/>
      <c r="BX33" s="99"/>
      <c r="BY33" s="99"/>
      <c r="BZ33" s="99"/>
      <c r="CA33" s="99"/>
      <c r="CB33" s="99"/>
      <c r="CC33" s="99"/>
      <c r="CD33" s="99">
        <f t="shared" si="9"/>
        <v>0</v>
      </c>
      <c r="CE33" s="99"/>
      <c r="CF33" s="99"/>
      <c r="CG33" s="99"/>
      <c r="CH33" s="99"/>
      <c r="CI33" s="99"/>
      <c r="CJ33" s="99"/>
      <c r="CK33" s="99"/>
      <c r="CL33" s="99">
        <f t="shared" si="10"/>
        <v>0</v>
      </c>
    </row>
    <row r="34" spans="2:90" ht="13.5" customHeight="1">
      <c r="B34" s="139"/>
      <c r="C34" s="175"/>
      <c r="D34" s="140"/>
      <c r="E34" s="101"/>
      <c r="F34" s="100"/>
      <c r="G34" s="100"/>
      <c r="H34" s="99"/>
      <c r="I34" s="143">
        <f t="shared" si="0"/>
        <v>0</v>
      </c>
      <c r="J34" s="142"/>
      <c r="K34" s="99"/>
      <c r="L34" s="99"/>
      <c r="M34" s="99"/>
      <c r="N34" s="99"/>
      <c r="O34" s="99"/>
      <c r="P34" s="99"/>
      <c r="Q34" s="99"/>
      <c r="R34" s="99">
        <f t="shared" si="1"/>
        <v>0</v>
      </c>
      <c r="S34" s="99"/>
      <c r="T34" s="99"/>
      <c r="U34" s="99"/>
      <c r="V34" s="99"/>
      <c r="W34" s="99"/>
      <c r="X34" s="99"/>
      <c r="Y34" s="99"/>
      <c r="Z34" s="99">
        <f t="shared" si="2"/>
        <v>0</v>
      </c>
      <c r="AA34" s="99"/>
      <c r="AB34" s="99"/>
      <c r="AC34" s="99"/>
      <c r="AD34" s="99"/>
      <c r="AE34" s="99"/>
      <c r="AF34" s="99"/>
      <c r="AG34" s="99"/>
      <c r="AH34" s="99">
        <f t="shared" si="3"/>
        <v>0</v>
      </c>
      <c r="AI34" s="99"/>
      <c r="AJ34" s="99"/>
      <c r="AK34" s="99"/>
      <c r="AL34" s="99"/>
      <c r="AM34" s="99"/>
      <c r="AN34" s="99"/>
      <c r="AO34" s="99"/>
      <c r="AP34" s="99">
        <f t="shared" si="4"/>
        <v>0</v>
      </c>
      <c r="AQ34" s="99"/>
      <c r="AR34" s="99"/>
      <c r="AS34" s="99"/>
      <c r="AT34" s="99"/>
      <c r="AU34" s="99"/>
      <c r="AV34" s="99"/>
      <c r="AW34" s="99"/>
      <c r="AX34" s="99">
        <f t="shared" si="5"/>
        <v>0</v>
      </c>
      <c r="AY34" s="99"/>
      <c r="AZ34" s="99"/>
      <c r="BA34" s="99"/>
      <c r="BB34" s="99"/>
      <c r="BC34" s="99"/>
      <c r="BD34" s="99"/>
      <c r="BE34" s="99"/>
      <c r="BF34" s="99">
        <f t="shared" si="6"/>
        <v>0</v>
      </c>
      <c r="BG34" s="99"/>
      <c r="BH34" s="99"/>
      <c r="BI34" s="99"/>
      <c r="BJ34" s="99"/>
      <c r="BK34" s="99"/>
      <c r="BL34" s="99"/>
      <c r="BM34" s="99"/>
      <c r="BN34" s="99">
        <f t="shared" si="7"/>
        <v>0</v>
      </c>
      <c r="BO34" s="99"/>
      <c r="BP34" s="99"/>
      <c r="BQ34" s="99"/>
      <c r="BR34" s="99"/>
      <c r="BS34" s="99"/>
      <c r="BT34" s="99"/>
      <c r="BU34" s="99"/>
      <c r="BV34" s="99">
        <f t="shared" si="8"/>
        <v>0</v>
      </c>
      <c r="BW34" s="99"/>
      <c r="BX34" s="99"/>
      <c r="BY34" s="99"/>
      <c r="BZ34" s="99"/>
      <c r="CA34" s="99"/>
      <c r="CB34" s="99"/>
      <c r="CC34" s="99"/>
      <c r="CD34" s="99">
        <f t="shared" si="9"/>
        <v>0</v>
      </c>
      <c r="CE34" s="99"/>
      <c r="CF34" s="99"/>
      <c r="CG34" s="99"/>
      <c r="CH34" s="99"/>
      <c r="CI34" s="99"/>
      <c r="CJ34" s="99"/>
      <c r="CK34" s="99"/>
      <c r="CL34" s="99">
        <f t="shared" si="10"/>
        <v>0</v>
      </c>
    </row>
    <row r="35" spans="2:90" ht="13.5" customHeight="1">
      <c r="B35" s="139"/>
      <c r="C35" s="175"/>
      <c r="D35" s="140"/>
      <c r="E35" s="101"/>
      <c r="F35" s="100"/>
      <c r="G35" s="100"/>
      <c r="H35" s="99"/>
      <c r="I35" s="143">
        <f t="shared" si="0"/>
        <v>0</v>
      </c>
      <c r="J35" s="142"/>
      <c r="K35" s="99"/>
      <c r="L35" s="99"/>
      <c r="M35" s="99"/>
      <c r="N35" s="99"/>
      <c r="O35" s="99"/>
      <c r="P35" s="99"/>
      <c r="Q35" s="99"/>
      <c r="R35" s="99">
        <f t="shared" si="1"/>
        <v>0</v>
      </c>
      <c r="S35" s="99"/>
      <c r="T35" s="99"/>
      <c r="U35" s="99"/>
      <c r="V35" s="99"/>
      <c r="W35" s="99"/>
      <c r="X35" s="99"/>
      <c r="Y35" s="99"/>
      <c r="Z35" s="99">
        <f t="shared" si="2"/>
        <v>0</v>
      </c>
      <c r="AA35" s="99"/>
      <c r="AB35" s="99"/>
      <c r="AC35" s="99"/>
      <c r="AD35" s="99"/>
      <c r="AE35" s="99"/>
      <c r="AF35" s="99"/>
      <c r="AG35" s="99"/>
      <c r="AH35" s="99">
        <f t="shared" si="3"/>
        <v>0</v>
      </c>
      <c r="AI35" s="99"/>
      <c r="AJ35" s="99"/>
      <c r="AK35" s="99"/>
      <c r="AL35" s="99"/>
      <c r="AM35" s="99"/>
      <c r="AN35" s="99"/>
      <c r="AO35" s="99"/>
      <c r="AP35" s="99">
        <f t="shared" si="4"/>
        <v>0</v>
      </c>
      <c r="AQ35" s="99"/>
      <c r="AR35" s="99"/>
      <c r="AS35" s="99"/>
      <c r="AT35" s="99"/>
      <c r="AU35" s="99"/>
      <c r="AV35" s="99"/>
      <c r="AW35" s="99"/>
      <c r="AX35" s="99">
        <f t="shared" si="5"/>
        <v>0</v>
      </c>
      <c r="AY35" s="99"/>
      <c r="AZ35" s="99"/>
      <c r="BA35" s="99"/>
      <c r="BB35" s="99"/>
      <c r="BC35" s="99"/>
      <c r="BD35" s="99"/>
      <c r="BE35" s="99"/>
      <c r="BF35" s="99">
        <f t="shared" si="6"/>
        <v>0</v>
      </c>
      <c r="BG35" s="99"/>
      <c r="BH35" s="99"/>
      <c r="BI35" s="99"/>
      <c r="BJ35" s="99"/>
      <c r="BK35" s="99"/>
      <c r="BL35" s="99"/>
      <c r="BM35" s="99"/>
      <c r="BN35" s="99">
        <f t="shared" si="7"/>
        <v>0</v>
      </c>
      <c r="BO35" s="99"/>
      <c r="BP35" s="99"/>
      <c r="BQ35" s="99"/>
      <c r="BR35" s="99"/>
      <c r="BS35" s="99"/>
      <c r="BT35" s="99"/>
      <c r="BU35" s="99"/>
      <c r="BV35" s="99">
        <f t="shared" si="8"/>
        <v>0</v>
      </c>
      <c r="BW35" s="99"/>
      <c r="BX35" s="99"/>
      <c r="BY35" s="99"/>
      <c r="BZ35" s="99"/>
      <c r="CA35" s="99"/>
      <c r="CB35" s="99"/>
      <c r="CC35" s="99"/>
      <c r="CD35" s="99">
        <f t="shared" si="9"/>
        <v>0</v>
      </c>
      <c r="CE35" s="99"/>
      <c r="CF35" s="99"/>
      <c r="CG35" s="99"/>
      <c r="CH35" s="99"/>
      <c r="CI35" s="99"/>
      <c r="CJ35" s="99"/>
      <c r="CK35" s="99"/>
      <c r="CL35" s="99">
        <f t="shared" si="10"/>
        <v>0</v>
      </c>
    </row>
    <row r="36" spans="2:90" ht="13.5" customHeight="1">
      <c r="B36" s="139"/>
      <c r="C36" s="175"/>
      <c r="D36" s="140"/>
      <c r="E36" s="101"/>
      <c r="F36" s="100"/>
      <c r="G36" s="100"/>
      <c r="H36" s="99"/>
      <c r="I36" s="143">
        <f t="shared" si="0"/>
        <v>0</v>
      </c>
      <c r="J36" s="142"/>
      <c r="K36" s="99"/>
      <c r="L36" s="99"/>
      <c r="M36" s="99"/>
      <c r="N36" s="99"/>
      <c r="O36" s="99"/>
      <c r="P36" s="99"/>
      <c r="Q36" s="99"/>
      <c r="R36" s="99">
        <f t="shared" si="1"/>
        <v>0</v>
      </c>
      <c r="S36" s="99"/>
      <c r="T36" s="99"/>
      <c r="U36" s="99"/>
      <c r="V36" s="99"/>
      <c r="W36" s="99"/>
      <c r="X36" s="99"/>
      <c r="Y36" s="99"/>
      <c r="Z36" s="99">
        <f t="shared" si="2"/>
        <v>0</v>
      </c>
      <c r="AA36" s="99"/>
      <c r="AB36" s="99"/>
      <c r="AC36" s="99"/>
      <c r="AD36" s="99"/>
      <c r="AE36" s="99"/>
      <c r="AF36" s="99"/>
      <c r="AG36" s="99"/>
      <c r="AH36" s="99">
        <f t="shared" si="3"/>
        <v>0</v>
      </c>
      <c r="AI36" s="99"/>
      <c r="AJ36" s="99"/>
      <c r="AK36" s="99"/>
      <c r="AL36" s="99"/>
      <c r="AM36" s="99"/>
      <c r="AN36" s="99"/>
      <c r="AO36" s="99"/>
      <c r="AP36" s="99">
        <f t="shared" si="4"/>
        <v>0</v>
      </c>
      <c r="AQ36" s="99"/>
      <c r="AR36" s="99"/>
      <c r="AS36" s="99"/>
      <c r="AT36" s="99"/>
      <c r="AU36" s="99"/>
      <c r="AV36" s="99"/>
      <c r="AW36" s="99"/>
      <c r="AX36" s="99">
        <f t="shared" si="5"/>
        <v>0</v>
      </c>
      <c r="AY36" s="99"/>
      <c r="AZ36" s="99"/>
      <c r="BA36" s="99"/>
      <c r="BB36" s="99"/>
      <c r="BC36" s="99"/>
      <c r="BD36" s="99"/>
      <c r="BE36" s="99"/>
      <c r="BF36" s="99">
        <f t="shared" si="6"/>
        <v>0</v>
      </c>
      <c r="BG36" s="99"/>
      <c r="BH36" s="99"/>
      <c r="BI36" s="99"/>
      <c r="BJ36" s="99"/>
      <c r="BK36" s="99"/>
      <c r="BL36" s="99"/>
      <c r="BM36" s="99"/>
      <c r="BN36" s="99">
        <f t="shared" si="7"/>
        <v>0</v>
      </c>
      <c r="BO36" s="99"/>
      <c r="BP36" s="99"/>
      <c r="BQ36" s="99"/>
      <c r="BR36" s="99"/>
      <c r="BS36" s="99"/>
      <c r="BT36" s="99"/>
      <c r="BU36" s="99"/>
      <c r="BV36" s="99">
        <f t="shared" si="8"/>
        <v>0</v>
      </c>
      <c r="BW36" s="99"/>
      <c r="BX36" s="99"/>
      <c r="BY36" s="99"/>
      <c r="BZ36" s="99"/>
      <c r="CA36" s="99"/>
      <c r="CB36" s="99"/>
      <c r="CC36" s="99"/>
      <c r="CD36" s="99">
        <f t="shared" si="9"/>
        <v>0</v>
      </c>
      <c r="CE36" s="99"/>
      <c r="CF36" s="99"/>
      <c r="CG36" s="99"/>
      <c r="CH36" s="99"/>
      <c r="CI36" s="99"/>
      <c r="CJ36" s="99"/>
      <c r="CK36" s="99"/>
      <c r="CL36" s="99">
        <f t="shared" si="10"/>
        <v>0</v>
      </c>
    </row>
    <row r="37" spans="2:90" ht="13.5" customHeight="1">
      <c r="B37" s="139"/>
      <c r="C37" s="175"/>
      <c r="D37" s="140"/>
      <c r="E37" s="101"/>
      <c r="F37" s="100"/>
      <c r="G37" s="100"/>
      <c r="H37" s="99"/>
      <c r="I37" s="143">
        <f t="shared" si="0"/>
        <v>0</v>
      </c>
      <c r="J37" s="142"/>
      <c r="K37" s="99"/>
      <c r="L37" s="99"/>
      <c r="M37" s="99"/>
      <c r="N37" s="99"/>
      <c r="O37" s="99"/>
      <c r="P37" s="99"/>
      <c r="Q37" s="99"/>
      <c r="R37" s="99">
        <f t="shared" si="1"/>
        <v>0</v>
      </c>
      <c r="S37" s="99"/>
      <c r="T37" s="99"/>
      <c r="U37" s="99"/>
      <c r="V37" s="99"/>
      <c r="W37" s="99"/>
      <c r="X37" s="99"/>
      <c r="Y37" s="99"/>
      <c r="Z37" s="99">
        <f t="shared" si="2"/>
        <v>0</v>
      </c>
      <c r="AA37" s="99"/>
      <c r="AB37" s="99"/>
      <c r="AC37" s="99"/>
      <c r="AD37" s="99"/>
      <c r="AE37" s="99"/>
      <c r="AF37" s="99"/>
      <c r="AG37" s="99"/>
      <c r="AH37" s="99">
        <f t="shared" si="3"/>
        <v>0</v>
      </c>
      <c r="AI37" s="99"/>
      <c r="AJ37" s="99"/>
      <c r="AK37" s="99"/>
      <c r="AL37" s="99"/>
      <c r="AM37" s="99"/>
      <c r="AN37" s="99"/>
      <c r="AO37" s="99"/>
      <c r="AP37" s="99">
        <f t="shared" si="4"/>
        <v>0</v>
      </c>
      <c r="AQ37" s="99"/>
      <c r="AR37" s="99"/>
      <c r="AS37" s="99"/>
      <c r="AT37" s="99"/>
      <c r="AU37" s="99"/>
      <c r="AV37" s="99"/>
      <c r="AW37" s="99"/>
      <c r="AX37" s="99">
        <f t="shared" si="5"/>
        <v>0</v>
      </c>
      <c r="AY37" s="99"/>
      <c r="AZ37" s="99"/>
      <c r="BA37" s="99"/>
      <c r="BB37" s="99"/>
      <c r="BC37" s="99"/>
      <c r="BD37" s="99"/>
      <c r="BE37" s="99"/>
      <c r="BF37" s="99">
        <f t="shared" si="6"/>
        <v>0</v>
      </c>
      <c r="BG37" s="99"/>
      <c r="BH37" s="99"/>
      <c r="BI37" s="99"/>
      <c r="BJ37" s="99"/>
      <c r="BK37" s="99"/>
      <c r="BL37" s="99"/>
      <c r="BM37" s="99"/>
      <c r="BN37" s="99">
        <f t="shared" si="7"/>
        <v>0</v>
      </c>
      <c r="BO37" s="99"/>
      <c r="BP37" s="99"/>
      <c r="BQ37" s="99"/>
      <c r="BR37" s="99"/>
      <c r="BS37" s="99"/>
      <c r="BT37" s="99"/>
      <c r="BU37" s="99"/>
      <c r="BV37" s="99">
        <f t="shared" si="8"/>
        <v>0</v>
      </c>
      <c r="BW37" s="99"/>
      <c r="BX37" s="99"/>
      <c r="BY37" s="99"/>
      <c r="BZ37" s="99"/>
      <c r="CA37" s="99"/>
      <c r="CB37" s="99"/>
      <c r="CC37" s="99"/>
      <c r="CD37" s="99">
        <f t="shared" si="9"/>
        <v>0</v>
      </c>
      <c r="CE37" s="99"/>
      <c r="CF37" s="99"/>
      <c r="CG37" s="99"/>
      <c r="CH37" s="99"/>
      <c r="CI37" s="99"/>
      <c r="CJ37" s="99"/>
      <c r="CK37" s="99"/>
      <c r="CL37" s="99">
        <f t="shared" si="10"/>
        <v>0</v>
      </c>
    </row>
    <row r="38" spans="2:90" ht="13.5" customHeight="1">
      <c r="B38" s="139"/>
      <c r="C38" s="175"/>
      <c r="D38" s="140"/>
      <c r="E38" s="101"/>
      <c r="F38" s="100"/>
      <c r="G38" s="100"/>
      <c r="H38" s="99"/>
      <c r="I38" s="143">
        <f t="shared" si="0"/>
        <v>0</v>
      </c>
      <c r="J38" s="142"/>
      <c r="K38" s="99"/>
      <c r="L38" s="99"/>
      <c r="M38" s="99"/>
      <c r="N38" s="99"/>
      <c r="O38" s="99"/>
      <c r="P38" s="99"/>
      <c r="Q38" s="99"/>
      <c r="R38" s="99">
        <f t="shared" si="1"/>
        <v>0</v>
      </c>
      <c r="S38" s="99"/>
      <c r="T38" s="99"/>
      <c r="U38" s="99"/>
      <c r="V38" s="99"/>
      <c r="W38" s="99"/>
      <c r="X38" s="99"/>
      <c r="Y38" s="99"/>
      <c r="Z38" s="99">
        <f t="shared" si="2"/>
        <v>0</v>
      </c>
      <c r="AA38" s="99"/>
      <c r="AB38" s="99"/>
      <c r="AC38" s="99"/>
      <c r="AD38" s="99"/>
      <c r="AE38" s="99"/>
      <c r="AF38" s="99"/>
      <c r="AG38" s="99"/>
      <c r="AH38" s="99">
        <f t="shared" si="3"/>
        <v>0</v>
      </c>
      <c r="AI38" s="99"/>
      <c r="AJ38" s="99"/>
      <c r="AK38" s="99"/>
      <c r="AL38" s="99"/>
      <c r="AM38" s="99"/>
      <c r="AN38" s="99"/>
      <c r="AO38" s="99"/>
      <c r="AP38" s="99">
        <f t="shared" si="4"/>
        <v>0</v>
      </c>
      <c r="AQ38" s="99"/>
      <c r="AR38" s="99"/>
      <c r="AS38" s="99"/>
      <c r="AT38" s="99"/>
      <c r="AU38" s="99"/>
      <c r="AV38" s="99"/>
      <c r="AW38" s="99"/>
      <c r="AX38" s="99">
        <f t="shared" si="5"/>
        <v>0</v>
      </c>
      <c r="AY38" s="99"/>
      <c r="AZ38" s="99"/>
      <c r="BA38" s="99"/>
      <c r="BB38" s="99"/>
      <c r="BC38" s="99"/>
      <c r="BD38" s="99"/>
      <c r="BE38" s="99"/>
      <c r="BF38" s="99">
        <f t="shared" si="6"/>
        <v>0</v>
      </c>
      <c r="BG38" s="99"/>
      <c r="BH38" s="99"/>
      <c r="BI38" s="99"/>
      <c r="BJ38" s="99"/>
      <c r="BK38" s="99"/>
      <c r="BL38" s="99"/>
      <c r="BM38" s="99"/>
      <c r="BN38" s="99">
        <f t="shared" si="7"/>
        <v>0</v>
      </c>
      <c r="BO38" s="99"/>
      <c r="BP38" s="99"/>
      <c r="BQ38" s="99"/>
      <c r="BR38" s="99"/>
      <c r="BS38" s="99"/>
      <c r="BT38" s="99"/>
      <c r="BU38" s="99"/>
      <c r="BV38" s="99">
        <f t="shared" si="8"/>
        <v>0</v>
      </c>
      <c r="BW38" s="99"/>
      <c r="BX38" s="99"/>
      <c r="BY38" s="99"/>
      <c r="BZ38" s="99"/>
      <c r="CA38" s="99"/>
      <c r="CB38" s="99"/>
      <c r="CC38" s="99"/>
      <c r="CD38" s="99">
        <f t="shared" si="9"/>
        <v>0</v>
      </c>
      <c r="CE38" s="99"/>
      <c r="CF38" s="99"/>
      <c r="CG38" s="99"/>
      <c r="CH38" s="99"/>
      <c r="CI38" s="99"/>
      <c r="CJ38" s="99"/>
      <c r="CK38" s="99"/>
      <c r="CL38" s="99">
        <f t="shared" si="10"/>
        <v>0</v>
      </c>
    </row>
    <row r="39" spans="2:90" ht="13.5" customHeight="1">
      <c r="B39" s="139"/>
      <c r="C39" s="175"/>
      <c r="D39" s="140"/>
      <c r="E39" s="101"/>
      <c r="F39" s="100"/>
      <c r="G39" s="100"/>
      <c r="H39" s="99"/>
      <c r="I39" s="143">
        <f t="shared" si="0"/>
        <v>0</v>
      </c>
      <c r="J39" s="142"/>
      <c r="K39" s="99"/>
      <c r="L39" s="99"/>
      <c r="M39" s="99"/>
      <c r="N39" s="99"/>
      <c r="O39" s="99"/>
      <c r="P39" s="99"/>
      <c r="Q39" s="99"/>
      <c r="R39" s="99">
        <f t="shared" si="1"/>
        <v>0</v>
      </c>
      <c r="S39" s="99"/>
      <c r="T39" s="99"/>
      <c r="U39" s="99"/>
      <c r="V39" s="99"/>
      <c r="W39" s="99"/>
      <c r="X39" s="99"/>
      <c r="Y39" s="99"/>
      <c r="Z39" s="99">
        <f t="shared" si="2"/>
        <v>0</v>
      </c>
      <c r="AA39" s="99"/>
      <c r="AB39" s="99"/>
      <c r="AC39" s="99"/>
      <c r="AD39" s="99"/>
      <c r="AE39" s="99"/>
      <c r="AF39" s="99"/>
      <c r="AG39" s="99"/>
      <c r="AH39" s="99">
        <f t="shared" si="3"/>
        <v>0</v>
      </c>
      <c r="AI39" s="99"/>
      <c r="AJ39" s="99"/>
      <c r="AK39" s="99"/>
      <c r="AL39" s="99"/>
      <c r="AM39" s="99"/>
      <c r="AN39" s="99"/>
      <c r="AO39" s="99"/>
      <c r="AP39" s="99">
        <f t="shared" si="4"/>
        <v>0</v>
      </c>
      <c r="AQ39" s="99"/>
      <c r="AR39" s="99"/>
      <c r="AS39" s="99"/>
      <c r="AT39" s="99"/>
      <c r="AU39" s="99"/>
      <c r="AV39" s="99"/>
      <c r="AW39" s="99"/>
      <c r="AX39" s="99">
        <f t="shared" si="5"/>
        <v>0</v>
      </c>
      <c r="AY39" s="99"/>
      <c r="AZ39" s="99"/>
      <c r="BA39" s="99"/>
      <c r="BB39" s="99"/>
      <c r="BC39" s="99"/>
      <c r="BD39" s="99"/>
      <c r="BE39" s="99"/>
      <c r="BF39" s="99">
        <f t="shared" si="6"/>
        <v>0</v>
      </c>
      <c r="BG39" s="99"/>
      <c r="BH39" s="99"/>
      <c r="BI39" s="99"/>
      <c r="BJ39" s="99"/>
      <c r="BK39" s="99"/>
      <c r="BL39" s="99"/>
      <c r="BM39" s="99"/>
      <c r="BN39" s="99">
        <f t="shared" si="7"/>
        <v>0</v>
      </c>
      <c r="BO39" s="99"/>
      <c r="BP39" s="99"/>
      <c r="BQ39" s="99"/>
      <c r="BR39" s="99"/>
      <c r="BS39" s="99"/>
      <c r="BT39" s="99"/>
      <c r="BU39" s="99"/>
      <c r="BV39" s="99">
        <f t="shared" si="8"/>
        <v>0</v>
      </c>
      <c r="BW39" s="99"/>
      <c r="BX39" s="99"/>
      <c r="BY39" s="99"/>
      <c r="BZ39" s="99"/>
      <c r="CA39" s="99"/>
      <c r="CB39" s="99"/>
      <c r="CC39" s="99"/>
      <c r="CD39" s="99">
        <f t="shared" si="9"/>
        <v>0</v>
      </c>
      <c r="CE39" s="99"/>
      <c r="CF39" s="99"/>
      <c r="CG39" s="99"/>
      <c r="CH39" s="99"/>
      <c r="CI39" s="99"/>
      <c r="CJ39" s="99"/>
      <c r="CK39" s="99"/>
      <c r="CL39" s="99">
        <f t="shared" si="10"/>
        <v>0</v>
      </c>
    </row>
    <row r="40" spans="2:90" ht="13.5" customHeight="1">
      <c r="B40" s="139"/>
      <c r="C40" s="175"/>
      <c r="D40" s="140"/>
      <c r="E40" s="101"/>
      <c r="F40" s="100"/>
      <c r="G40" s="100"/>
      <c r="H40" s="99"/>
      <c r="I40" s="143">
        <f t="shared" si="0"/>
        <v>0</v>
      </c>
      <c r="J40" s="142"/>
      <c r="K40" s="99"/>
      <c r="L40" s="99"/>
      <c r="M40" s="99"/>
      <c r="N40" s="99"/>
      <c r="O40" s="99"/>
      <c r="P40" s="99"/>
      <c r="Q40" s="99"/>
      <c r="R40" s="99">
        <f t="shared" si="1"/>
        <v>0</v>
      </c>
      <c r="S40" s="99"/>
      <c r="T40" s="99"/>
      <c r="U40" s="99"/>
      <c r="V40" s="99"/>
      <c r="W40" s="99"/>
      <c r="X40" s="99"/>
      <c r="Y40" s="99"/>
      <c r="Z40" s="99">
        <f t="shared" si="2"/>
        <v>0</v>
      </c>
      <c r="AA40" s="99"/>
      <c r="AB40" s="99"/>
      <c r="AC40" s="99"/>
      <c r="AD40" s="99"/>
      <c r="AE40" s="99"/>
      <c r="AF40" s="99"/>
      <c r="AG40" s="99"/>
      <c r="AH40" s="99">
        <f t="shared" si="3"/>
        <v>0</v>
      </c>
      <c r="AI40" s="99"/>
      <c r="AJ40" s="99"/>
      <c r="AK40" s="99"/>
      <c r="AL40" s="99"/>
      <c r="AM40" s="99"/>
      <c r="AN40" s="99"/>
      <c r="AO40" s="99"/>
      <c r="AP40" s="99">
        <f t="shared" si="4"/>
        <v>0</v>
      </c>
      <c r="AQ40" s="99"/>
      <c r="AR40" s="99"/>
      <c r="AS40" s="99"/>
      <c r="AT40" s="99"/>
      <c r="AU40" s="99"/>
      <c r="AV40" s="99"/>
      <c r="AW40" s="99"/>
      <c r="AX40" s="99">
        <f t="shared" si="5"/>
        <v>0</v>
      </c>
      <c r="AY40" s="99"/>
      <c r="AZ40" s="99"/>
      <c r="BA40" s="99"/>
      <c r="BB40" s="99"/>
      <c r="BC40" s="99"/>
      <c r="BD40" s="99"/>
      <c r="BE40" s="99"/>
      <c r="BF40" s="99">
        <f t="shared" si="6"/>
        <v>0</v>
      </c>
      <c r="BG40" s="99"/>
      <c r="BH40" s="99"/>
      <c r="BI40" s="99"/>
      <c r="BJ40" s="99"/>
      <c r="BK40" s="99"/>
      <c r="BL40" s="99"/>
      <c r="BM40" s="99"/>
      <c r="BN40" s="99">
        <f t="shared" si="7"/>
        <v>0</v>
      </c>
      <c r="BO40" s="99"/>
      <c r="BP40" s="99"/>
      <c r="BQ40" s="99"/>
      <c r="BR40" s="99"/>
      <c r="BS40" s="99"/>
      <c r="BT40" s="99"/>
      <c r="BU40" s="99"/>
      <c r="BV40" s="99">
        <f t="shared" si="8"/>
        <v>0</v>
      </c>
      <c r="BW40" s="99"/>
      <c r="BX40" s="99"/>
      <c r="BY40" s="99"/>
      <c r="BZ40" s="99"/>
      <c r="CA40" s="99"/>
      <c r="CB40" s="99"/>
      <c r="CC40" s="99"/>
      <c r="CD40" s="99">
        <f t="shared" si="9"/>
        <v>0</v>
      </c>
      <c r="CE40" s="99"/>
      <c r="CF40" s="99"/>
      <c r="CG40" s="99"/>
      <c r="CH40" s="99"/>
      <c r="CI40" s="99"/>
      <c r="CJ40" s="99"/>
      <c r="CK40" s="99"/>
      <c r="CL40" s="99">
        <f t="shared" si="10"/>
        <v>0</v>
      </c>
    </row>
    <row r="41" spans="2:90" ht="13.5" customHeight="1">
      <c r="B41" s="139"/>
      <c r="C41" s="175"/>
      <c r="D41" s="140"/>
      <c r="E41" s="101"/>
      <c r="F41" s="100"/>
      <c r="G41" s="100"/>
      <c r="H41" s="99"/>
      <c r="I41" s="143">
        <f t="shared" si="0"/>
        <v>0</v>
      </c>
      <c r="J41" s="142"/>
      <c r="K41" s="99"/>
      <c r="L41" s="99"/>
      <c r="M41" s="99"/>
      <c r="N41" s="99"/>
      <c r="O41" s="99"/>
      <c r="P41" s="99"/>
      <c r="Q41" s="99"/>
      <c r="R41" s="99">
        <f t="shared" si="1"/>
        <v>0</v>
      </c>
      <c r="S41" s="99"/>
      <c r="T41" s="99"/>
      <c r="U41" s="99"/>
      <c r="V41" s="99"/>
      <c r="W41" s="99"/>
      <c r="X41" s="99"/>
      <c r="Y41" s="99"/>
      <c r="Z41" s="99">
        <f t="shared" si="2"/>
        <v>0</v>
      </c>
      <c r="AA41" s="99"/>
      <c r="AB41" s="99"/>
      <c r="AC41" s="99"/>
      <c r="AD41" s="99"/>
      <c r="AE41" s="99"/>
      <c r="AF41" s="99"/>
      <c r="AG41" s="99"/>
      <c r="AH41" s="99">
        <f t="shared" si="3"/>
        <v>0</v>
      </c>
      <c r="AI41" s="99"/>
      <c r="AJ41" s="99"/>
      <c r="AK41" s="99"/>
      <c r="AL41" s="99"/>
      <c r="AM41" s="99"/>
      <c r="AN41" s="99"/>
      <c r="AO41" s="99"/>
      <c r="AP41" s="99">
        <f t="shared" si="4"/>
        <v>0</v>
      </c>
      <c r="AQ41" s="99"/>
      <c r="AR41" s="99"/>
      <c r="AS41" s="99"/>
      <c r="AT41" s="99"/>
      <c r="AU41" s="99"/>
      <c r="AV41" s="99"/>
      <c r="AW41" s="99"/>
      <c r="AX41" s="99">
        <f t="shared" si="5"/>
        <v>0</v>
      </c>
      <c r="AY41" s="99"/>
      <c r="AZ41" s="99"/>
      <c r="BA41" s="99"/>
      <c r="BB41" s="99"/>
      <c r="BC41" s="99"/>
      <c r="BD41" s="99"/>
      <c r="BE41" s="99"/>
      <c r="BF41" s="99">
        <f t="shared" si="6"/>
        <v>0</v>
      </c>
      <c r="BG41" s="99"/>
      <c r="BH41" s="99"/>
      <c r="BI41" s="99"/>
      <c r="BJ41" s="99"/>
      <c r="BK41" s="99"/>
      <c r="BL41" s="99"/>
      <c r="BM41" s="99"/>
      <c r="BN41" s="99">
        <f t="shared" si="7"/>
        <v>0</v>
      </c>
      <c r="BO41" s="99"/>
      <c r="BP41" s="99"/>
      <c r="BQ41" s="99"/>
      <c r="BR41" s="99"/>
      <c r="BS41" s="99"/>
      <c r="BT41" s="99"/>
      <c r="BU41" s="99"/>
      <c r="BV41" s="99">
        <f t="shared" si="8"/>
        <v>0</v>
      </c>
      <c r="BW41" s="99"/>
      <c r="BX41" s="99"/>
      <c r="BY41" s="99"/>
      <c r="BZ41" s="99"/>
      <c r="CA41" s="99"/>
      <c r="CB41" s="99"/>
      <c r="CC41" s="99"/>
      <c r="CD41" s="99">
        <f t="shared" si="9"/>
        <v>0</v>
      </c>
      <c r="CE41" s="99"/>
      <c r="CF41" s="99"/>
      <c r="CG41" s="99"/>
      <c r="CH41" s="99"/>
      <c r="CI41" s="99"/>
      <c r="CJ41" s="99"/>
      <c r="CK41" s="99"/>
      <c r="CL41" s="99">
        <f t="shared" si="10"/>
        <v>0</v>
      </c>
    </row>
    <row r="42" spans="2:90" ht="13.5" customHeight="1">
      <c r="B42" s="139"/>
      <c r="C42" s="175"/>
      <c r="D42" s="140"/>
      <c r="E42" s="101"/>
      <c r="F42" s="100"/>
      <c r="G42" s="100"/>
      <c r="H42" s="99"/>
      <c r="I42" s="143">
        <f t="shared" si="0"/>
        <v>0</v>
      </c>
      <c r="J42" s="142"/>
      <c r="K42" s="99"/>
      <c r="L42" s="99"/>
      <c r="M42" s="99"/>
      <c r="N42" s="99"/>
      <c r="O42" s="99"/>
      <c r="P42" s="99"/>
      <c r="Q42" s="99"/>
      <c r="R42" s="99">
        <f t="shared" si="1"/>
        <v>0</v>
      </c>
      <c r="S42" s="99"/>
      <c r="T42" s="99"/>
      <c r="U42" s="99"/>
      <c r="V42" s="99"/>
      <c r="W42" s="99"/>
      <c r="X42" s="99"/>
      <c r="Y42" s="99"/>
      <c r="Z42" s="99">
        <f t="shared" si="2"/>
        <v>0</v>
      </c>
      <c r="AA42" s="99"/>
      <c r="AB42" s="99"/>
      <c r="AC42" s="99"/>
      <c r="AD42" s="99"/>
      <c r="AE42" s="99"/>
      <c r="AF42" s="99"/>
      <c r="AG42" s="99"/>
      <c r="AH42" s="99">
        <f t="shared" si="3"/>
        <v>0</v>
      </c>
      <c r="AI42" s="99"/>
      <c r="AJ42" s="99"/>
      <c r="AK42" s="99"/>
      <c r="AL42" s="99"/>
      <c r="AM42" s="99"/>
      <c r="AN42" s="99"/>
      <c r="AO42" s="99"/>
      <c r="AP42" s="99">
        <f t="shared" si="4"/>
        <v>0</v>
      </c>
      <c r="AQ42" s="99"/>
      <c r="AR42" s="99"/>
      <c r="AS42" s="99"/>
      <c r="AT42" s="99"/>
      <c r="AU42" s="99"/>
      <c r="AV42" s="99"/>
      <c r="AW42" s="99"/>
      <c r="AX42" s="99">
        <f t="shared" si="5"/>
        <v>0</v>
      </c>
      <c r="AY42" s="99"/>
      <c r="AZ42" s="99"/>
      <c r="BA42" s="99"/>
      <c r="BB42" s="99"/>
      <c r="BC42" s="99"/>
      <c r="BD42" s="99"/>
      <c r="BE42" s="99"/>
      <c r="BF42" s="99">
        <f t="shared" si="6"/>
        <v>0</v>
      </c>
      <c r="BG42" s="99"/>
      <c r="BH42" s="99"/>
      <c r="BI42" s="99"/>
      <c r="BJ42" s="99"/>
      <c r="BK42" s="99"/>
      <c r="BL42" s="99"/>
      <c r="BM42" s="99"/>
      <c r="BN42" s="99">
        <f t="shared" si="7"/>
        <v>0</v>
      </c>
      <c r="BO42" s="99"/>
      <c r="BP42" s="99"/>
      <c r="BQ42" s="99"/>
      <c r="BR42" s="99"/>
      <c r="BS42" s="99"/>
      <c r="BT42" s="99"/>
      <c r="BU42" s="99"/>
      <c r="BV42" s="99">
        <f t="shared" si="8"/>
        <v>0</v>
      </c>
      <c r="BW42" s="99"/>
      <c r="BX42" s="99"/>
      <c r="BY42" s="99"/>
      <c r="BZ42" s="99"/>
      <c r="CA42" s="99"/>
      <c r="CB42" s="99"/>
      <c r="CC42" s="99"/>
      <c r="CD42" s="99">
        <f t="shared" si="9"/>
        <v>0</v>
      </c>
      <c r="CE42" s="99"/>
      <c r="CF42" s="99"/>
      <c r="CG42" s="99"/>
      <c r="CH42" s="99"/>
      <c r="CI42" s="99"/>
      <c r="CJ42" s="99"/>
      <c r="CK42" s="99"/>
      <c r="CL42" s="99">
        <f t="shared" si="10"/>
        <v>0</v>
      </c>
    </row>
    <row r="43" spans="2:90" ht="13.5" customHeight="1">
      <c r="B43" s="139"/>
      <c r="C43" s="175"/>
      <c r="D43" s="140"/>
      <c r="E43" s="101"/>
      <c r="F43" s="100"/>
      <c r="G43" s="100"/>
      <c r="H43" s="99"/>
      <c r="I43" s="143">
        <f t="shared" si="0"/>
        <v>0</v>
      </c>
      <c r="J43" s="142"/>
      <c r="K43" s="99"/>
      <c r="L43" s="99"/>
      <c r="M43" s="99"/>
      <c r="N43" s="99"/>
      <c r="O43" s="99"/>
      <c r="P43" s="99"/>
      <c r="Q43" s="99"/>
      <c r="R43" s="99">
        <f t="shared" si="1"/>
        <v>0</v>
      </c>
      <c r="S43" s="99"/>
      <c r="T43" s="99"/>
      <c r="U43" s="99"/>
      <c r="V43" s="99"/>
      <c r="W43" s="99"/>
      <c r="X43" s="99"/>
      <c r="Y43" s="99"/>
      <c r="Z43" s="99">
        <f t="shared" si="2"/>
        <v>0</v>
      </c>
      <c r="AA43" s="99"/>
      <c r="AB43" s="99"/>
      <c r="AC43" s="99"/>
      <c r="AD43" s="99"/>
      <c r="AE43" s="99"/>
      <c r="AF43" s="99"/>
      <c r="AG43" s="99"/>
      <c r="AH43" s="99">
        <f t="shared" si="3"/>
        <v>0</v>
      </c>
      <c r="AI43" s="99"/>
      <c r="AJ43" s="99"/>
      <c r="AK43" s="99"/>
      <c r="AL43" s="99"/>
      <c r="AM43" s="99"/>
      <c r="AN43" s="99"/>
      <c r="AO43" s="99"/>
      <c r="AP43" s="99">
        <f t="shared" si="4"/>
        <v>0</v>
      </c>
      <c r="AQ43" s="99"/>
      <c r="AR43" s="99"/>
      <c r="AS43" s="99"/>
      <c r="AT43" s="99"/>
      <c r="AU43" s="99"/>
      <c r="AV43" s="99"/>
      <c r="AW43" s="99"/>
      <c r="AX43" s="99">
        <f t="shared" si="5"/>
        <v>0</v>
      </c>
      <c r="AY43" s="99"/>
      <c r="AZ43" s="99"/>
      <c r="BA43" s="99"/>
      <c r="BB43" s="99"/>
      <c r="BC43" s="99"/>
      <c r="BD43" s="99"/>
      <c r="BE43" s="99"/>
      <c r="BF43" s="99">
        <f t="shared" si="6"/>
        <v>0</v>
      </c>
      <c r="BG43" s="99"/>
      <c r="BH43" s="99"/>
      <c r="BI43" s="99"/>
      <c r="BJ43" s="99"/>
      <c r="BK43" s="99"/>
      <c r="BL43" s="99"/>
      <c r="BM43" s="99"/>
      <c r="BN43" s="99">
        <f t="shared" si="7"/>
        <v>0</v>
      </c>
      <c r="BO43" s="99"/>
      <c r="BP43" s="99"/>
      <c r="BQ43" s="99"/>
      <c r="BR43" s="99"/>
      <c r="BS43" s="99"/>
      <c r="BT43" s="99"/>
      <c r="BU43" s="99"/>
      <c r="BV43" s="99">
        <f t="shared" si="8"/>
        <v>0</v>
      </c>
      <c r="BW43" s="99"/>
      <c r="BX43" s="99"/>
      <c r="BY43" s="99"/>
      <c r="BZ43" s="99"/>
      <c r="CA43" s="99"/>
      <c r="CB43" s="99"/>
      <c r="CC43" s="99"/>
      <c r="CD43" s="99">
        <f t="shared" si="9"/>
        <v>0</v>
      </c>
      <c r="CE43" s="99"/>
      <c r="CF43" s="99"/>
      <c r="CG43" s="99"/>
      <c r="CH43" s="99"/>
      <c r="CI43" s="99"/>
      <c r="CJ43" s="99"/>
      <c r="CK43" s="99"/>
      <c r="CL43" s="99">
        <f t="shared" si="10"/>
        <v>0</v>
      </c>
    </row>
    <row r="44" spans="2:90" ht="13.5" customHeight="1">
      <c r="B44" s="139"/>
      <c r="C44" s="175"/>
      <c r="D44" s="140"/>
      <c r="E44" s="101"/>
      <c r="F44" s="100"/>
      <c r="G44" s="100"/>
      <c r="H44" s="99"/>
      <c r="I44" s="143">
        <f t="shared" si="0"/>
        <v>0</v>
      </c>
      <c r="J44" s="142"/>
      <c r="K44" s="99"/>
      <c r="L44" s="99"/>
      <c r="M44" s="99"/>
      <c r="N44" s="99"/>
      <c r="O44" s="99"/>
      <c r="P44" s="99"/>
      <c r="Q44" s="99"/>
      <c r="R44" s="99">
        <f t="shared" si="1"/>
        <v>0</v>
      </c>
      <c r="S44" s="99"/>
      <c r="T44" s="99"/>
      <c r="U44" s="99"/>
      <c r="V44" s="99"/>
      <c r="W44" s="99"/>
      <c r="X44" s="99"/>
      <c r="Y44" s="99"/>
      <c r="Z44" s="99">
        <f t="shared" si="2"/>
        <v>0</v>
      </c>
      <c r="AA44" s="99"/>
      <c r="AB44" s="99"/>
      <c r="AC44" s="99"/>
      <c r="AD44" s="99"/>
      <c r="AE44" s="99"/>
      <c r="AF44" s="99"/>
      <c r="AG44" s="99"/>
      <c r="AH44" s="99">
        <f t="shared" si="3"/>
        <v>0</v>
      </c>
      <c r="AI44" s="99"/>
      <c r="AJ44" s="99"/>
      <c r="AK44" s="99"/>
      <c r="AL44" s="99"/>
      <c r="AM44" s="99"/>
      <c r="AN44" s="99"/>
      <c r="AO44" s="99"/>
      <c r="AP44" s="99">
        <f t="shared" si="4"/>
        <v>0</v>
      </c>
      <c r="AQ44" s="99"/>
      <c r="AR44" s="99"/>
      <c r="AS44" s="99"/>
      <c r="AT44" s="99"/>
      <c r="AU44" s="99"/>
      <c r="AV44" s="99"/>
      <c r="AW44" s="99"/>
      <c r="AX44" s="99">
        <f t="shared" si="5"/>
        <v>0</v>
      </c>
      <c r="AY44" s="99"/>
      <c r="AZ44" s="99"/>
      <c r="BA44" s="99"/>
      <c r="BB44" s="99"/>
      <c r="BC44" s="99"/>
      <c r="BD44" s="99"/>
      <c r="BE44" s="99"/>
      <c r="BF44" s="99">
        <f t="shared" si="6"/>
        <v>0</v>
      </c>
      <c r="BG44" s="99"/>
      <c r="BH44" s="99"/>
      <c r="BI44" s="99"/>
      <c r="BJ44" s="99"/>
      <c r="BK44" s="99"/>
      <c r="BL44" s="99"/>
      <c r="BM44" s="99"/>
      <c r="BN44" s="99">
        <f t="shared" si="7"/>
        <v>0</v>
      </c>
      <c r="BO44" s="99"/>
      <c r="BP44" s="99"/>
      <c r="BQ44" s="99"/>
      <c r="BR44" s="99"/>
      <c r="BS44" s="99"/>
      <c r="BT44" s="99"/>
      <c r="BU44" s="99"/>
      <c r="BV44" s="99">
        <f t="shared" si="8"/>
        <v>0</v>
      </c>
      <c r="BW44" s="99"/>
      <c r="BX44" s="99"/>
      <c r="BY44" s="99"/>
      <c r="BZ44" s="99"/>
      <c r="CA44" s="99"/>
      <c r="CB44" s="99"/>
      <c r="CC44" s="99"/>
      <c r="CD44" s="99">
        <f t="shared" si="9"/>
        <v>0</v>
      </c>
      <c r="CE44" s="99"/>
      <c r="CF44" s="99"/>
      <c r="CG44" s="99"/>
      <c r="CH44" s="99"/>
      <c r="CI44" s="99"/>
      <c r="CJ44" s="99"/>
      <c r="CK44" s="99"/>
      <c r="CL44" s="99">
        <f t="shared" si="10"/>
        <v>0</v>
      </c>
    </row>
  </sheetData>
  <mergeCells count="20">
    <mergeCell ref="CE4:CL4"/>
    <mergeCell ref="BW5:CD5"/>
    <mergeCell ref="BO5:BV5"/>
    <mergeCell ref="CE5:CL5"/>
    <mergeCell ref="K4:R4"/>
    <mergeCell ref="K5:R5"/>
    <mergeCell ref="BO4:BV4"/>
    <mergeCell ref="BW4:CD4"/>
    <mergeCell ref="AY4:BF4"/>
    <mergeCell ref="BG4:BN4"/>
    <mergeCell ref="AY5:BF5"/>
    <mergeCell ref="BG5:BN5"/>
    <mergeCell ref="S4:Z4"/>
    <mergeCell ref="AA4:AH4"/>
    <mergeCell ref="AI4:AP4"/>
    <mergeCell ref="AQ4:AX4"/>
    <mergeCell ref="S5:Z5"/>
    <mergeCell ref="AA5:AH5"/>
    <mergeCell ref="AI5:AP5"/>
    <mergeCell ref="AQ5:AX5"/>
  </mergeCells>
  <phoneticPr fontId="1"/>
  <pageMargins left="0.38" right="0.42" top="0.74803149606299213" bottom="0.44" header="0.31496062992125984" footer="0.31496062992125984"/>
  <pageSetup paperSize="9" scale="75" orientation="landscape"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view="pageBreakPreview" zoomScale="70" zoomScaleNormal="100" zoomScaleSheetLayoutView="70" workbookViewId="0"/>
  </sheetViews>
  <sheetFormatPr defaultRowHeight="13.5"/>
  <cols>
    <col min="1" max="1" width="2.375" customWidth="1"/>
    <col min="2" max="2" width="19" bestFit="1" customWidth="1"/>
    <col min="3" max="3" width="4.375" customWidth="1"/>
  </cols>
  <sheetData>
    <row r="1" spans="1:14">
      <c r="C1" t="s">
        <v>132</v>
      </c>
    </row>
    <row r="2" spans="1:14">
      <c r="A2" s="2" t="s">
        <v>123</v>
      </c>
      <c r="B2" s="183" t="s">
        <v>134</v>
      </c>
      <c r="C2" s="191">
        <v>0</v>
      </c>
      <c r="D2" s="182">
        <v>1</v>
      </c>
      <c r="E2" s="182">
        <v>2</v>
      </c>
      <c r="F2" s="182">
        <v>3</v>
      </c>
      <c r="G2" s="182">
        <v>4</v>
      </c>
      <c r="H2" s="182">
        <v>5</v>
      </c>
      <c r="I2" s="182">
        <v>6</v>
      </c>
      <c r="J2" s="182">
        <v>7</v>
      </c>
      <c r="K2" s="182">
        <v>8</v>
      </c>
      <c r="L2" s="182">
        <v>9</v>
      </c>
      <c r="M2" s="182">
        <v>10</v>
      </c>
      <c r="N2" s="182"/>
    </row>
    <row r="3" spans="1:14">
      <c r="A3" s="2"/>
      <c r="B3" s="183" t="s">
        <v>124</v>
      </c>
      <c r="C3" s="192">
        <v>0</v>
      </c>
      <c r="D3" s="184">
        <f>'計測(まとめ)'!O$54</f>
        <v>0</v>
      </c>
      <c r="E3" s="184">
        <f>'計測(まとめ)'!R$54</f>
        <v>0</v>
      </c>
      <c r="F3" s="184">
        <f>'計測(まとめ)'!U$54</f>
        <v>0</v>
      </c>
      <c r="G3" s="184">
        <f>'計測(まとめ)'!X$54</f>
        <v>0</v>
      </c>
      <c r="H3" s="184">
        <f>'計測(まとめ)'!AA$54</f>
        <v>0</v>
      </c>
      <c r="I3" s="184">
        <f>'計測(まとめ)'!AD$54</f>
        <v>0</v>
      </c>
      <c r="J3" s="184">
        <f>'計測(まとめ)'!AG$54</f>
        <v>0</v>
      </c>
      <c r="K3" s="184">
        <f>'計測(まとめ)'!AJ$54</f>
        <v>0</v>
      </c>
      <c r="L3" s="184">
        <f>'計測(まとめ)'!AM$54</f>
        <v>0</v>
      </c>
      <c r="M3" s="184">
        <f>'計測(まとめ)'!AP$54</f>
        <v>0</v>
      </c>
      <c r="N3" s="184">
        <f>SUM(C3:M3)</f>
        <v>0</v>
      </c>
    </row>
    <row r="4" spans="1:14">
      <c r="A4" s="2"/>
      <c r="B4" s="183" t="s">
        <v>125</v>
      </c>
      <c r="C4" s="192">
        <v>0</v>
      </c>
      <c r="D4" s="184">
        <f>'計測(まとめ)'!P$54</f>
        <v>0</v>
      </c>
      <c r="E4" s="184">
        <f>'計測(まとめ)'!S$54</f>
        <v>0</v>
      </c>
      <c r="F4" s="184">
        <f>'計測(まとめ)'!V$54</f>
        <v>0</v>
      </c>
      <c r="G4" s="184">
        <f>'計測(まとめ)'!Y$54</f>
        <v>0</v>
      </c>
      <c r="H4" s="184">
        <f>'計測(まとめ)'!AB$54</f>
        <v>0</v>
      </c>
      <c r="I4" s="184">
        <f>'計測(まとめ)'!AE$54</f>
        <v>0</v>
      </c>
      <c r="J4" s="184">
        <f>'計測(まとめ)'!AH$54</f>
        <v>0</v>
      </c>
      <c r="K4" s="184">
        <f>'計測(まとめ)'!AK$54</f>
        <v>0</v>
      </c>
      <c r="L4" s="184">
        <f>'計測(まとめ)'!AN$54</f>
        <v>0</v>
      </c>
      <c r="M4" s="184">
        <f>'計測(まとめ)'!AQ$54</f>
        <v>0</v>
      </c>
      <c r="N4" s="184">
        <f>SUM(C4:M4)</f>
        <v>0</v>
      </c>
    </row>
    <row r="5" spans="1:14">
      <c r="A5" s="2"/>
      <c r="B5" s="183" t="s">
        <v>126</v>
      </c>
      <c r="C5" s="192">
        <v>0</v>
      </c>
      <c r="D5" s="184">
        <f>'計測(まとめ)'!Q$54</f>
        <v>0</v>
      </c>
      <c r="E5" s="184">
        <f>'計測(まとめ)'!T$54</f>
        <v>0</v>
      </c>
      <c r="F5" s="184">
        <f>'計測(まとめ)'!W$54</f>
        <v>0</v>
      </c>
      <c r="G5" s="184">
        <f>'計測(まとめ)'!Z$54</f>
        <v>0</v>
      </c>
      <c r="H5" s="184">
        <f>'計測(まとめ)'!AC$54</f>
        <v>0</v>
      </c>
      <c r="I5" s="184">
        <f>'計測(まとめ)'!AF$54</f>
        <v>0</v>
      </c>
      <c r="J5" s="184">
        <f>'計測(まとめ)'!AI$54</f>
        <v>0</v>
      </c>
      <c r="K5" s="184">
        <f>'計測(まとめ)'!AL$54</f>
        <v>0</v>
      </c>
      <c r="L5" s="184">
        <f>'計測(まとめ)'!AO$54</f>
        <v>0</v>
      </c>
      <c r="M5" s="184">
        <f>'計測(まとめ)'!AR$54</f>
        <v>0</v>
      </c>
      <c r="N5" s="184">
        <f>SUM(C5:M5)</f>
        <v>0</v>
      </c>
    </row>
    <row r="6" spans="1:14">
      <c r="A6" s="2"/>
      <c r="B6" s="2"/>
      <c r="C6" s="2"/>
      <c r="D6" s="2"/>
      <c r="E6" s="2"/>
      <c r="F6" s="2"/>
      <c r="G6" s="2"/>
      <c r="H6" s="2"/>
      <c r="I6" s="2"/>
      <c r="J6" s="2"/>
      <c r="K6" s="2"/>
      <c r="L6" s="2"/>
      <c r="M6" s="2"/>
      <c r="N6" s="2"/>
    </row>
    <row r="7" spans="1:14">
      <c r="A7" s="2"/>
      <c r="B7" s="2"/>
      <c r="C7" s="190"/>
      <c r="D7" s="185" t="s">
        <v>133</v>
      </c>
      <c r="E7" s="185" t="s">
        <v>133</v>
      </c>
      <c r="F7" s="185" t="s">
        <v>133</v>
      </c>
      <c r="G7" s="185" t="s">
        <v>133</v>
      </c>
      <c r="H7" s="185" t="s">
        <v>133</v>
      </c>
      <c r="I7" s="185" t="s">
        <v>133</v>
      </c>
      <c r="J7" s="185" t="s">
        <v>133</v>
      </c>
      <c r="K7" s="185" t="s">
        <v>133</v>
      </c>
      <c r="L7" s="185" t="s">
        <v>133</v>
      </c>
      <c r="M7" s="185" t="s">
        <v>133</v>
      </c>
      <c r="N7" s="2"/>
    </row>
    <row r="8" spans="1:14">
      <c r="A8" s="2" t="s">
        <v>127</v>
      </c>
      <c r="B8" s="183" t="s">
        <v>134</v>
      </c>
      <c r="C8" s="191">
        <v>0</v>
      </c>
      <c r="D8" s="182">
        <v>1</v>
      </c>
      <c r="E8" s="182">
        <v>2</v>
      </c>
      <c r="F8" s="182">
        <v>3</v>
      </c>
      <c r="G8" s="182">
        <v>4</v>
      </c>
      <c r="H8" s="182">
        <v>5</v>
      </c>
      <c r="I8" s="182">
        <v>6</v>
      </c>
      <c r="J8" s="182">
        <v>7</v>
      </c>
      <c r="K8" s="182">
        <v>8</v>
      </c>
      <c r="L8" s="182">
        <v>9</v>
      </c>
      <c r="M8" s="182">
        <v>10</v>
      </c>
      <c r="N8" s="182"/>
    </row>
    <row r="9" spans="1:14">
      <c r="A9" s="2"/>
      <c r="B9" s="183" t="s">
        <v>124</v>
      </c>
      <c r="C9" s="192">
        <v>0</v>
      </c>
      <c r="D9" s="184">
        <f>D3</f>
        <v>0</v>
      </c>
      <c r="E9" s="186">
        <f>D9+E3</f>
        <v>0</v>
      </c>
      <c r="F9" s="186">
        <f t="shared" ref="F9:M9" si="0">E9+F3</f>
        <v>0</v>
      </c>
      <c r="G9" s="186">
        <f t="shared" si="0"/>
        <v>0</v>
      </c>
      <c r="H9" s="186">
        <f t="shared" si="0"/>
        <v>0</v>
      </c>
      <c r="I9" s="186">
        <f t="shared" si="0"/>
        <v>0</v>
      </c>
      <c r="J9" s="186">
        <f t="shared" si="0"/>
        <v>0</v>
      </c>
      <c r="K9" s="186">
        <f t="shared" si="0"/>
        <v>0</v>
      </c>
      <c r="L9" s="186">
        <f t="shared" si="0"/>
        <v>0</v>
      </c>
      <c r="M9" s="186">
        <f t="shared" si="0"/>
        <v>0</v>
      </c>
      <c r="N9" s="186"/>
    </row>
    <row r="10" spans="1:14">
      <c r="A10" s="2"/>
      <c r="B10" s="183" t="s">
        <v>125</v>
      </c>
      <c r="C10" s="192">
        <v>0</v>
      </c>
      <c r="D10" s="184">
        <f>D4</f>
        <v>0</v>
      </c>
      <c r="E10" s="186">
        <f>D10+E4</f>
        <v>0</v>
      </c>
      <c r="F10" s="186">
        <f t="shared" ref="F10:M10" si="1">E10+F4</f>
        <v>0</v>
      </c>
      <c r="G10" s="186">
        <f t="shared" si="1"/>
        <v>0</v>
      </c>
      <c r="H10" s="186">
        <f t="shared" si="1"/>
        <v>0</v>
      </c>
      <c r="I10" s="186">
        <f t="shared" si="1"/>
        <v>0</v>
      </c>
      <c r="J10" s="186">
        <f t="shared" si="1"/>
        <v>0</v>
      </c>
      <c r="K10" s="186">
        <f t="shared" si="1"/>
        <v>0</v>
      </c>
      <c r="L10" s="186">
        <f t="shared" si="1"/>
        <v>0</v>
      </c>
      <c r="M10" s="186">
        <f t="shared" si="1"/>
        <v>0</v>
      </c>
      <c r="N10" s="186"/>
    </row>
    <row r="11" spans="1:14">
      <c r="A11" s="2"/>
      <c r="B11" s="183" t="s">
        <v>126</v>
      </c>
      <c r="C11" s="192">
        <v>0</v>
      </c>
      <c r="D11" s="184">
        <f>D5</f>
        <v>0</v>
      </c>
      <c r="E11" s="186">
        <f>D11+E5</f>
        <v>0</v>
      </c>
      <c r="F11" s="186">
        <f t="shared" ref="F11:M11" si="2">E11+F5</f>
        <v>0</v>
      </c>
      <c r="G11" s="186">
        <f t="shared" si="2"/>
        <v>0</v>
      </c>
      <c r="H11" s="186">
        <f t="shared" si="2"/>
        <v>0</v>
      </c>
      <c r="I11" s="186">
        <f t="shared" si="2"/>
        <v>0</v>
      </c>
      <c r="J11" s="186">
        <f t="shared" si="2"/>
        <v>0</v>
      </c>
      <c r="K11" s="186">
        <f t="shared" si="2"/>
        <v>0</v>
      </c>
      <c r="L11" s="186">
        <f t="shared" si="2"/>
        <v>0</v>
      </c>
      <c r="M11" s="186">
        <f t="shared" si="2"/>
        <v>0</v>
      </c>
      <c r="N11" s="186"/>
    </row>
    <row r="12" spans="1:14">
      <c r="A12" s="2"/>
      <c r="B12" s="187" t="s">
        <v>128</v>
      </c>
      <c r="C12" s="193">
        <f t="shared" ref="C12:E13" si="3">IF(C10&gt;0,C9/C10,0)</f>
        <v>0</v>
      </c>
      <c r="D12" s="186">
        <f t="shared" si="3"/>
        <v>0</v>
      </c>
      <c r="E12" s="186">
        <f t="shared" si="3"/>
        <v>0</v>
      </c>
      <c r="F12" s="186">
        <f>IF(F10&gt;0,F9/F10,0)</f>
        <v>0</v>
      </c>
      <c r="G12" s="186">
        <f t="shared" ref="G12:G13" si="4">IF(G10&gt;0,G9/G10,0)</f>
        <v>0</v>
      </c>
      <c r="H12" s="186">
        <f t="shared" ref="H12:M12" si="5">IF(H10&gt;0,H9/H10,0)</f>
        <v>0</v>
      </c>
      <c r="I12" s="186">
        <f t="shared" si="5"/>
        <v>0</v>
      </c>
      <c r="J12" s="186">
        <f t="shared" si="5"/>
        <v>0</v>
      </c>
      <c r="K12" s="186">
        <f t="shared" si="5"/>
        <v>0</v>
      </c>
      <c r="L12" s="186">
        <f t="shared" si="5"/>
        <v>0</v>
      </c>
      <c r="M12" s="186">
        <f t="shared" si="5"/>
        <v>0</v>
      </c>
      <c r="N12" s="186"/>
    </row>
    <row r="13" spans="1:14">
      <c r="A13" s="2"/>
      <c r="B13" s="187" t="s">
        <v>129</v>
      </c>
      <c r="C13" s="193">
        <f t="shared" si="3"/>
        <v>0</v>
      </c>
      <c r="D13" s="186">
        <f t="shared" si="3"/>
        <v>0</v>
      </c>
      <c r="E13" s="186">
        <f t="shared" si="3"/>
        <v>0</v>
      </c>
      <c r="F13" s="186">
        <f>IF(F11&gt;0,F10/F11,0)</f>
        <v>0</v>
      </c>
      <c r="G13" s="186">
        <f t="shared" si="4"/>
        <v>0</v>
      </c>
      <c r="H13" s="186">
        <f t="shared" ref="H13:M13" si="6">IF(H11&gt;0,H10/H11,0)</f>
        <v>0</v>
      </c>
      <c r="I13" s="186">
        <f t="shared" si="6"/>
        <v>0</v>
      </c>
      <c r="J13" s="186">
        <f t="shared" si="6"/>
        <v>0</v>
      </c>
      <c r="K13" s="186">
        <f t="shared" si="6"/>
        <v>0</v>
      </c>
      <c r="L13" s="186">
        <f t="shared" si="6"/>
        <v>0</v>
      </c>
      <c r="M13" s="186">
        <f t="shared" si="6"/>
        <v>0</v>
      </c>
      <c r="N13" s="186"/>
    </row>
    <row r="14" spans="1:14">
      <c r="A14" s="2"/>
      <c r="B14" s="187" t="s">
        <v>130</v>
      </c>
      <c r="C14" s="193">
        <f>C11-C10</f>
        <v>0</v>
      </c>
      <c r="D14" s="186">
        <f>D11-D10</f>
        <v>0</v>
      </c>
      <c r="E14" s="186">
        <f t="shared" ref="E14:G14" si="7">E11-E10</f>
        <v>0</v>
      </c>
      <c r="F14" s="186">
        <f t="shared" si="7"/>
        <v>0</v>
      </c>
      <c r="G14" s="186">
        <f t="shared" si="7"/>
        <v>0</v>
      </c>
      <c r="H14" s="186">
        <f t="shared" ref="H14:M14" si="8">H11-H10</f>
        <v>0</v>
      </c>
      <c r="I14" s="186">
        <f t="shared" si="8"/>
        <v>0</v>
      </c>
      <c r="J14" s="186">
        <f t="shared" si="8"/>
        <v>0</v>
      </c>
      <c r="K14" s="186">
        <f t="shared" si="8"/>
        <v>0</v>
      </c>
      <c r="L14" s="186">
        <f t="shared" si="8"/>
        <v>0</v>
      </c>
      <c r="M14" s="186">
        <f t="shared" si="8"/>
        <v>0</v>
      </c>
      <c r="N14" s="186"/>
    </row>
    <row r="15" spans="1:14">
      <c r="A15" s="2"/>
      <c r="B15" s="187" t="s">
        <v>131</v>
      </c>
      <c r="C15" s="193" t="e">
        <f>(C8/C12)-C8</f>
        <v>#DIV/0!</v>
      </c>
      <c r="D15" s="186" t="e">
        <f>(D8/D12)-D8</f>
        <v>#DIV/0!</v>
      </c>
      <c r="E15" s="186" t="e">
        <f t="shared" ref="E15:G15" si="9">(E8/E12)-E8</f>
        <v>#DIV/0!</v>
      </c>
      <c r="F15" s="186" t="e">
        <f t="shared" si="9"/>
        <v>#DIV/0!</v>
      </c>
      <c r="G15" s="186" t="e">
        <f t="shared" si="9"/>
        <v>#DIV/0!</v>
      </c>
      <c r="H15" s="186" t="e">
        <f t="shared" ref="H15:M15" si="10">(H8/H12)-H8</f>
        <v>#DIV/0!</v>
      </c>
      <c r="I15" s="186" t="e">
        <f t="shared" si="10"/>
        <v>#DIV/0!</v>
      </c>
      <c r="J15" s="186" t="e">
        <f t="shared" si="10"/>
        <v>#DIV/0!</v>
      </c>
      <c r="K15" s="186" t="e">
        <f t="shared" si="10"/>
        <v>#DIV/0!</v>
      </c>
      <c r="L15" s="186" t="e">
        <f t="shared" si="10"/>
        <v>#DIV/0!</v>
      </c>
      <c r="M15" s="186" t="e">
        <f t="shared" si="10"/>
        <v>#DIV/0!</v>
      </c>
      <c r="N15" s="186"/>
    </row>
    <row r="18" spans="2:13">
      <c r="B18" s="194" t="s">
        <v>135</v>
      </c>
      <c r="M18" t="s">
        <v>136</v>
      </c>
    </row>
  </sheetData>
  <phoneticPr fontId="1"/>
  <pageMargins left="0.7" right="0.7" top="0.75" bottom="0.75" header="0.3" footer="0.3"/>
  <pageSetup paperSize="9" scale="60" orientation="landscape" horizontalDpi="300"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運用手順(図)</vt:lpstr>
      <vt:lpstr>運用手順</vt:lpstr>
      <vt:lpstr>計測(まとめ)</vt:lpstr>
      <vt:lpstr>実績(日別)</vt:lpstr>
      <vt:lpstr>グラフ</vt:lpstr>
      <vt:lpstr>グラフ!Print_Area</vt:lpstr>
      <vt:lpstr>'運用手順(図)'!Print_Area</vt:lpstr>
      <vt:lpstr>'計測(まとめ)'!Print_Area</vt:lpstr>
      <vt:lpstr>'実績(日別)'!Print_Area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上村　一郎</dc:creator>
  <cp:lastModifiedBy>kunimoto kazuｙuki</cp:lastModifiedBy>
  <cp:lastPrinted>2012-11-09T07:37:52Z</cp:lastPrinted>
  <dcterms:created xsi:type="dcterms:W3CDTF">2012-02-16T08:33:54Z</dcterms:created>
  <dcterms:modified xsi:type="dcterms:W3CDTF">2013-02-22T08:34:19Z</dcterms:modified>
</cp:coreProperties>
</file>