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DRE 2022" sheetId="1" r:id="rId1"/>
  </sheets>
  <calcPr calcId="145621"/>
</workbook>
</file>

<file path=xl/calcChain.xml><?xml version="1.0" encoding="utf-8"?>
<calcChain xmlns="http://schemas.openxmlformats.org/spreadsheetml/2006/main">
  <c r="D250" i="1" l="1"/>
  <c r="C250" i="1"/>
  <c r="D246" i="1"/>
  <c r="C246" i="1"/>
  <c r="D239" i="1"/>
  <c r="C239" i="1"/>
  <c r="B232" i="1"/>
  <c r="B231" i="1"/>
  <c r="B229" i="1"/>
  <c r="B228" i="1"/>
  <c r="B227" i="1"/>
  <c r="B233" i="1" s="1"/>
  <c r="D226" i="1"/>
  <c r="C226" i="1"/>
  <c r="D224" i="1"/>
  <c r="C224" i="1"/>
  <c r="D217" i="1"/>
  <c r="C217" i="1"/>
  <c r="D215" i="1"/>
  <c r="C215" i="1"/>
  <c r="D207" i="1"/>
  <c r="C207" i="1"/>
  <c r="D205" i="1"/>
  <c r="C205" i="1"/>
  <c r="D201" i="1"/>
  <c r="C201" i="1"/>
  <c r="D199" i="1"/>
  <c r="C199" i="1"/>
  <c r="D189" i="1"/>
  <c r="C189" i="1"/>
  <c r="D187" i="1"/>
  <c r="C187" i="1"/>
  <c r="D176" i="1"/>
  <c r="C176" i="1"/>
  <c r="D174" i="1"/>
  <c r="C174" i="1"/>
  <c r="D166" i="1"/>
  <c r="C166" i="1"/>
  <c r="D164" i="1"/>
  <c r="C164" i="1"/>
  <c r="D154" i="1"/>
  <c r="C154" i="1"/>
  <c r="D152" i="1"/>
  <c r="C152" i="1"/>
  <c r="D139" i="1"/>
  <c r="C139" i="1"/>
  <c r="D137" i="1"/>
  <c r="C137" i="1"/>
  <c r="D111" i="1"/>
  <c r="C111" i="1"/>
  <c r="D109" i="1"/>
  <c r="C109" i="1"/>
  <c r="D91" i="1"/>
  <c r="C91" i="1"/>
  <c r="D89" i="1"/>
  <c r="C89" i="1"/>
  <c r="D75" i="1"/>
  <c r="C75" i="1"/>
  <c r="D73" i="1"/>
  <c r="C73" i="1"/>
  <c r="D34" i="1"/>
  <c r="C34" i="1"/>
  <c r="D26" i="1"/>
  <c r="C26" i="1"/>
  <c r="D20" i="1"/>
  <c r="D229" i="1" s="1"/>
  <c r="C20" i="1"/>
  <c r="C229" i="1" s="1"/>
  <c r="D8" i="1"/>
  <c r="C8" i="1"/>
  <c r="D4" i="1"/>
  <c r="D227" i="1" s="1"/>
  <c r="C4" i="1"/>
  <c r="C227" i="1" s="1"/>
  <c r="D42" i="1" l="1"/>
  <c r="B234" i="1"/>
  <c r="C232" i="1"/>
  <c r="C233" i="1" s="1"/>
  <c r="B230" i="1"/>
  <c r="C42" i="1"/>
  <c r="D232" i="1"/>
  <c r="D233" i="1" s="1"/>
  <c r="D240" i="1"/>
  <c r="D242" i="1" s="1"/>
  <c r="D234" i="1"/>
  <c r="C74" i="1"/>
  <c r="C110" i="1"/>
  <c r="C175" i="1"/>
  <c r="D200" i="1"/>
  <c r="C18" i="1"/>
  <c r="D74" i="1"/>
  <c r="D18" i="1"/>
  <c r="D90" i="1"/>
  <c r="C90" i="1"/>
  <c r="D138" i="1"/>
  <c r="D165" i="1"/>
  <c r="D188" i="1"/>
  <c r="D206" i="1"/>
  <c r="C240" i="1"/>
  <c r="C242" i="1" s="1"/>
  <c r="C234" i="1"/>
  <c r="D153" i="1"/>
  <c r="C200" i="1"/>
  <c r="D216" i="1"/>
  <c r="D110" i="1"/>
  <c r="C138" i="1"/>
  <c r="C165" i="1"/>
  <c r="D175" i="1"/>
  <c r="C188" i="1"/>
  <c r="C206" i="1"/>
  <c r="C153" i="1"/>
  <c r="C216" i="1"/>
  <c r="B235" i="1"/>
  <c r="B236" i="1" s="1"/>
  <c r="C228" i="1" l="1"/>
  <c r="C24" i="1"/>
  <c r="D228" i="1"/>
  <c r="D24" i="1"/>
  <c r="D231" i="1" s="1"/>
  <c r="D230" i="1" l="1"/>
  <c r="D235" i="1"/>
  <c r="D236" i="1" s="1"/>
  <c r="C231" i="1"/>
  <c r="C235" i="1" l="1"/>
  <c r="C230" i="1"/>
  <c r="C236" i="1" l="1"/>
</calcChain>
</file>

<file path=xl/sharedStrings.xml><?xml version="1.0" encoding="utf-8"?>
<sst xmlns="http://schemas.openxmlformats.org/spreadsheetml/2006/main" count="232" uniqueCount="202">
  <si>
    <t>,</t>
  </si>
  <si>
    <t>LOJA 07</t>
  </si>
  <si>
    <t>MÉDIA 2021</t>
  </si>
  <si>
    <t>JAN.LOJA 7</t>
  </si>
  <si>
    <t>FEV.LOJA 7</t>
  </si>
  <si>
    <t>(=) RECEITA BRUTA</t>
  </si>
  <si>
    <t>(+) VENDAS PDV'S</t>
  </si>
  <si>
    <t>(+) VENDAS FATURAMENTO</t>
  </si>
  <si>
    <t>(=) DEDUÇÕES DA RECEITA</t>
  </si>
  <si>
    <t>(-) Icms Vendas</t>
  </si>
  <si>
    <t>(-) Pis Vendas</t>
  </si>
  <si>
    <t>(-) Cofins Vendas</t>
  </si>
  <si>
    <t>(-) Devolucao de Vendas</t>
  </si>
  <si>
    <t>(+) Valor Total Desconto Condicional</t>
  </si>
  <si>
    <t>(+) Icms Devolucao de Vendas</t>
  </si>
  <si>
    <t>(+) Pis Devolucao de Vendas</t>
  </si>
  <si>
    <t>(+) Cofins Devolucao de Vendas</t>
  </si>
  <si>
    <t>(=) RECEITA LÍQUIDA</t>
  </si>
  <si>
    <t>(=) CMV</t>
  </si>
  <si>
    <t>(-) Custo Mercadorias Vendidas</t>
  </si>
  <si>
    <t>(-) Estorno de Credito</t>
  </si>
  <si>
    <t>(=) LUCRO BRUTO</t>
  </si>
  <si>
    <t>(=) OUTROS RECEBIMENTOS</t>
  </si>
  <si>
    <t>(+) Juros Recebidos</t>
  </si>
  <si>
    <t>(+) Recebimento de Verbas</t>
  </si>
  <si>
    <t>(+) Recebimento Cheque Devolvido</t>
  </si>
  <si>
    <t>(+) Receb. Recarga de Celular</t>
  </si>
  <si>
    <t>(+) Descontos Obtidos (boletos)</t>
  </si>
  <si>
    <t>(+) Outros Creditos de Pis e Cofins</t>
  </si>
  <si>
    <t>(=) OUTRAS DEDUÇÕES</t>
  </si>
  <si>
    <t>(-) Cheques Devolvidos</t>
  </si>
  <si>
    <t>(-) Pagamento De Juros</t>
  </si>
  <si>
    <t>(-) Pis e Cofins sobre receitas financeiras</t>
  </si>
  <si>
    <t>(-) Bonificacoes Concedidas</t>
  </si>
  <si>
    <t>(-) Outras Despesas de Pis e Cofins</t>
  </si>
  <si>
    <t>(-) Descontos Concedidos (boletos)</t>
  </si>
  <si>
    <t>(=) TOTAL DESPESAS</t>
  </si>
  <si>
    <t>1 .PESSOAL</t>
  </si>
  <si>
    <t>1. ADIANTAMENTO (VALE)</t>
  </si>
  <si>
    <t>2. FOLHA DE PAGAMENTO (SALÁRIO)</t>
  </si>
  <si>
    <t>3. FÉRIAS</t>
  </si>
  <si>
    <t>4. RECISÕES</t>
  </si>
  <si>
    <t>5. MULTAS(FGTS RESCISÓRIO)</t>
  </si>
  <si>
    <t>6. HORAS EXTRAS</t>
  </si>
  <si>
    <t>7. VALOR H.EXTRA</t>
  </si>
  <si>
    <t>8. INSS PATRONAL</t>
  </si>
  <si>
    <t>9. FGTS</t>
  </si>
  <si>
    <t>10. PROVISÃO 13º</t>
  </si>
  <si>
    <t>11. PROVISÃO INSS 13º</t>
  </si>
  <si>
    <t>12. PROVISÃO FGTS 13</t>
  </si>
  <si>
    <t>13. SEGURO DE VIDA</t>
  </si>
  <si>
    <t>14. SELEÇÃO E TREINAM. PESSOAL</t>
  </si>
  <si>
    <t>14. EXAME MEDICO OCUPACIONAL</t>
  </si>
  <si>
    <t>15. VALE TRANSPORTE</t>
  </si>
  <si>
    <t>16. UNIFORMES</t>
  </si>
  <si>
    <t>17. DIARISTAS</t>
  </si>
  <si>
    <t>18. DIARISTAS ENTREGA</t>
  </si>
  <si>
    <t>19. CONSUMO FUNCIONÁRIOS</t>
  </si>
  <si>
    <t>20. ALIMENTAÇÃO/LANCHE</t>
  </si>
  <si>
    <t>21. BOLO  FUNCIONÁRIOS</t>
  </si>
  <si>
    <t>22. PREMIAÇÃO P/ FUNCIONÁRIOS</t>
  </si>
  <si>
    <t>TOTAL:</t>
  </si>
  <si>
    <t>% PESSO. SOB. FAT: 8,0 %</t>
  </si>
  <si>
    <t>2. EMBALAGENS</t>
  </si>
  <si>
    <t>1. SACOLAS UNIDADE</t>
  </si>
  <si>
    <t>2. CUSTO SACOLA</t>
  </si>
  <si>
    <t>3. ETIQUETAS</t>
  </si>
  <si>
    <t>4. BLOCADO</t>
  </si>
  <si>
    <t>5. RESINITE</t>
  </si>
  <si>
    <t>6. BOBINAS PDV'S</t>
  </si>
  <si>
    <t>7. BANDEJAS</t>
  </si>
  <si>
    <t>8. EMBALAGEM PÃES</t>
  </si>
  <si>
    <t>9. CARTAZ</t>
  </si>
  <si>
    <t>10. MATERIAL LIMPEZA</t>
  </si>
  <si>
    <t>10. OUTROS</t>
  </si>
  <si>
    <t>% EMBA. SOB. FAT: 0,80 %</t>
  </si>
  <si>
    <t>3. EXPEDIENTE</t>
  </si>
  <si>
    <t>1. ENERGIA ELÉTRICA</t>
  </si>
  <si>
    <t>2. ÁGUA</t>
  </si>
  <si>
    <t>3. ALUGUEL / IPTU DO IMÓVEL</t>
  </si>
  <si>
    <t>4. LIMPEZA DA LOJA</t>
  </si>
  <si>
    <t>5. TELEFONE FIXO</t>
  </si>
  <si>
    <t>6. CELULAR</t>
  </si>
  <si>
    <t xml:space="preserve">7. SEGURANÇA </t>
  </si>
  <si>
    <t>8. MATERIAL DE ESCRITORIO</t>
  </si>
  <si>
    <t>9. G4 / ENFORCE</t>
  </si>
  <si>
    <t>10. DIESEL P/ GERADOR</t>
  </si>
  <si>
    <t>11. COLETA DE LIXO</t>
  </si>
  <si>
    <t>12. FRETE</t>
  </si>
  <si>
    <t>13. MULTAS IPEM /INMETRO/PROCON</t>
  </si>
  <si>
    <t>14. SERVIÇOS DE INTERNET</t>
  </si>
  <si>
    <t>15. OUTROS</t>
  </si>
  <si>
    <t>% EXPE. SOB. FAT 3,05 %</t>
  </si>
  <si>
    <t>4. QUEBRA / PERDAS</t>
  </si>
  <si>
    <t>1. DIFERENÇA BALANÇO GERAL</t>
  </si>
  <si>
    <t>2. PERDAS AÇOUGUE</t>
  </si>
  <si>
    <t>3. PERDAS PAD.TERCEIRIZADA</t>
  </si>
  <si>
    <t>4. PERDAS PADARIA CENTRAL</t>
  </si>
  <si>
    <t>5. PERDAS FRIOS</t>
  </si>
  <si>
    <t>6. PERDAS FLV</t>
  </si>
  <si>
    <t>7. PERDAS PEIXES</t>
  </si>
  <si>
    <t>8. PERDAS SANDÁLIAS</t>
  </si>
  <si>
    <t>9. PERDAS FLORES</t>
  </si>
  <si>
    <t>10. PERDAS CONGELADOS</t>
  </si>
  <si>
    <t>11. PERDAS LATICÍNIOS</t>
  </si>
  <si>
    <t xml:space="preserve">12. PERDAS TROCAS </t>
  </si>
  <si>
    <t>13. PRODUTOS S/TROCA</t>
  </si>
  <si>
    <t>14. DIFERENÇA DE CAIXA</t>
  </si>
  <si>
    <t>15. DIFERENÇA DE PREÇO</t>
  </si>
  <si>
    <t>16. CONSUMO  CLIENTES</t>
  </si>
  <si>
    <t>17. CONSUMO VIATURA</t>
  </si>
  <si>
    <t>18- dispesa materia prima</t>
  </si>
  <si>
    <t>19. ACERTO DE ESTOQUE</t>
  </si>
  <si>
    <t>20. RESSARCIMENTO CLIENTES</t>
  </si>
  <si>
    <t xml:space="preserve">20. CONTROLE CARRINHOS </t>
  </si>
  <si>
    <t>21. FURTOS/ ROUBO/DESVIO</t>
  </si>
  <si>
    <t>22. INDENIZAÇÕES</t>
  </si>
  <si>
    <t>% DEPRE. SOB. FAT 2,0 %</t>
  </si>
  <si>
    <t>5. FINANCEIRO</t>
  </si>
  <si>
    <t xml:space="preserve">1. IMPOSTOS E TAXAS ESTADUAIS </t>
  </si>
  <si>
    <t>2. TAXA ADM. CARTÕES</t>
  </si>
  <si>
    <t>3. PROFORTE</t>
  </si>
  <si>
    <t>4. MENSALIDADE POS</t>
  </si>
  <si>
    <t>5. CHEQUE DEVOLVIDO/INADIMP.</t>
  </si>
  <si>
    <t>6. COBRANÇA CHEQUE</t>
  </si>
  <si>
    <t>7. CONSULTA SPC</t>
  </si>
  <si>
    <t>8. CREDSAT</t>
  </si>
  <si>
    <t>9. JUROS PASSIVOS</t>
  </si>
  <si>
    <t>10. TAXA RECARGA CELULAR</t>
  </si>
  <si>
    <t>% FINANC. SOB. FAT 4,0 %</t>
  </si>
  <si>
    <t>6. ADMINISTRAÇÃO</t>
  </si>
  <si>
    <t>1. DESPESA CD'S</t>
  </si>
  <si>
    <t>2. DESPESA ADM</t>
  </si>
  <si>
    <t>3. ANÚNCIOS E PUBLICIDADE</t>
  </si>
  <si>
    <t>4. ENTREGA PANFLETOS</t>
  </si>
  <si>
    <t>5. ASSESSORIA</t>
  </si>
  <si>
    <t>5. SEGUROS DE LOJA</t>
  </si>
  <si>
    <t>6. ACIM/SINCOMAR</t>
  </si>
  <si>
    <t>% ADM. SOB. FAT 2,30 %</t>
  </si>
  <si>
    <t>7. SISTEMAS/TERCEIROS</t>
  </si>
  <si>
    <t>1. MENSALIDADE  SG</t>
  </si>
  <si>
    <t>2. MENSALIDADE PRC</t>
  </si>
  <si>
    <t>4. CONTABILIDADE</t>
  </si>
  <si>
    <t>5. CONSULTORIA E ASSESSORIA</t>
  </si>
  <si>
    <t>6. ANÁLISE LABORATORIAL</t>
  </si>
  <si>
    <t>% SISTEMA. SOB. FAT 0,30%</t>
  </si>
  <si>
    <t>8. LOJA</t>
  </si>
  <si>
    <t>1. SERVIÇOS E MAT. DE CONSTRUÇÃO</t>
  </si>
  <si>
    <t>2. SERVIÇOS E MAT. ELÉTRICOS</t>
  </si>
  <si>
    <t>3. SERVIÇOS E MAT. REFRIGERAÇÃO</t>
  </si>
  <si>
    <t>4. SERVIÇOS E PEÇAS INFORMÁTICA</t>
  </si>
  <si>
    <t>5. MANUTENÇÃO DE EQUIPAMENTOS</t>
  </si>
  <si>
    <t>6. MATERIAL DE CONSUMO</t>
  </si>
  <si>
    <t>7. EQUIPAMENTOS DE INFORMÁTICA</t>
  </si>
  <si>
    <t>8. EQUIPAMENTOS DE LOJA</t>
  </si>
  <si>
    <t>% LOJA. SOB. FAT 0,80 %</t>
  </si>
  <si>
    <t>9. DESPESAS VEÍCULOS</t>
  </si>
  <si>
    <t>1. POSTO</t>
  </si>
  <si>
    <t>2. BORRACHARIA</t>
  </si>
  <si>
    <t>3. SEGURO DE VEÍCULOS</t>
  </si>
  <si>
    <t>4. MANUTENÇÃO DE VEÍCULOS</t>
  </si>
  <si>
    <t>5. RASTREAMENTO DE VEÍCULOS</t>
  </si>
  <si>
    <t>6. LICENCIAMENTO/SEGURO OBRIG.</t>
  </si>
  <si>
    <t>7- PEDÁGIO</t>
  </si>
  <si>
    <t>% VEÍCULOS. SOB. FAT  %</t>
  </si>
  <si>
    <t>9. INVESTIMENTOS</t>
  </si>
  <si>
    <t>1. INVESTIMENTOS</t>
  </si>
  <si>
    <t>% INVEST. SOB. FAT %</t>
  </si>
  <si>
    <t>9. OUTROS</t>
  </si>
  <si>
    <t>1. TAXA IFOOD</t>
  </si>
  <si>
    <t>1. DIARISTAS BALANÇO</t>
  </si>
  <si>
    <t>2. MULTAS DIVERSAS</t>
  </si>
  <si>
    <t>3. DOAÇÕES</t>
  </si>
  <si>
    <t>4. HONORÁRIOS/DESP.JURID.</t>
  </si>
  <si>
    <t>% OUTROS. SOB. FAT 0,40 %</t>
  </si>
  <si>
    <t>10.CREDITOS</t>
  </si>
  <si>
    <t>1. PAPELÃO / PLASTICO</t>
  </si>
  <si>
    <t>2. LOCAÇÃO DE ESPAÇO</t>
  </si>
  <si>
    <t>3. CRÉDITO BOLINHA</t>
  </si>
  <si>
    <t>4. OUTROS</t>
  </si>
  <si>
    <t>11. RESULTADO FINAL</t>
  </si>
  <si>
    <t>1. FATURAMENTO:</t>
  </si>
  <si>
    <t>2. RECEITA LÍQUIDA:</t>
  </si>
  <si>
    <t>3. CMV</t>
  </si>
  <si>
    <t>4. LUC/ SOB/ VENDA</t>
  </si>
  <si>
    <t>5. LUCRO BRUTO</t>
  </si>
  <si>
    <t>6. TOTAL DESPESA</t>
  </si>
  <si>
    <t>7. % DESP.S/ FAT.(ideal21,65%)</t>
  </si>
  <si>
    <t>8. % CMV SOB. FATU.</t>
  </si>
  <si>
    <t>9. LUCRO LIQUIDO:</t>
  </si>
  <si>
    <t>10. % LUCRO LIQU./FAT.</t>
  </si>
  <si>
    <t>FATURAMENTO POR FUNCIONARIOS</t>
  </si>
  <si>
    <t xml:space="preserve">CMV MENSAL LOJA </t>
  </si>
  <si>
    <t xml:space="preserve">Nº FUNC.FRENTE CAIXA </t>
  </si>
  <si>
    <t>FAT/FUNC</t>
  </si>
  <si>
    <t xml:space="preserve">CMV DEPARTAMENTO </t>
  </si>
  <si>
    <t xml:space="preserve">Nº FUNC. ACOUGUE </t>
  </si>
  <si>
    <t xml:space="preserve">Nº FUNC. FLV </t>
  </si>
  <si>
    <t xml:space="preserve">Nº CLIENTES MES </t>
  </si>
  <si>
    <t xml:space="preserve">MEDIA POR CLIENTE MES </t>
  </si>
  <si>
    <t xml:space="preserve">Nº DE CHECKOUTS LOJA </t>
  </si>
  <si>
    <t xml:space="preserve">QUANT.METROS QUADRADO LOJA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</si>
</sst>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$ -416]#,##0.00"/>
    <numFmt numFmtId="165" formatCode="&quot;R$&quot;#,##0.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2"/>
      <color theme="1"/>
      <name val="Arial"/>
    </font>
    <font>
      <b/>
      <sz val="11"/>
      <color rgb="FF000000"/>
      <name val="Arial"/>
    </font>
    <font>
      <b/>
      <sz val="11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A4C2F4"/>
        <bgColor rgb="FFA4C2F4"/>
      </patternFill>
    </fill>
    <fill>
      <patternFill patternType="solid">
        <fgColor rgb="FFFFCC00"/>
        <bgColor rgb="FFFFCC00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4" borderId="1" xfId="0" applyFont="1" applyFill="1" applyBorder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4" borderId="0" xfId="0" applyFont="1" applyFill="1" applyAlignment="1"/>
    <xf numFmtId="0" fontId="1" fillId="4" borderId="1" xfId="0" applyFont="1" applyFill="1" applyBorder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4" fontId="1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4" fontId="1" fillId="4" borderId="0" xfId="0" applyNumberFormat="1" applyFont="1" applyFill="1" applyAlignment="1">
      <alignment horizontal="right"/>
    </xf>
    <xf numFmtId="4" fontId="1" fillId="4" borderId="0" xfId="0" applyNumberFormat="1" applyFont="1" applyFill="1" applyAlignment="1">
      <alignment horizontal="right"/>
    </xf>
    <xf numFmtId="4" fontId="1" fillId="4" borderId="0" xfId="0" applyNumberFormat="1" applyFont="1" applyFill="1" applyAlignment="1">
      <alignment horizontal="right"/>
    </xf>
    <xf numFmtId="4" fontId="2" fillId="5" borderId="0" xfId="0" applyNumberFormat="1" applyFont="1" applyFill="1" applyAlignment="1"/>
    <xf numFmtId="0" fontId="1" fillId="4" borderId="0" xfId="0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4" fontId="2" fillId="4" borderId="0" xfId="0" applyNumberFormat="1" applyFont="1" applyFill="1" applyAlignment="1"/>
    <xf numFmtId="4" fontId="2" fillId="5" borderId="0" xfId="0" applyNumberFormat="1" applyFont="1" applyFill="1" applyAlignment="1"/>
    <xf numFmtId="0" fontId="2" fillId="4" borderId="0" xfId="0" applyFont="1" applyFill="1" applyAlignment="1"/>
    <xf numFmtId="4" fontId="1" fillId="5" borderId="0" xfId="0" applyNumberFormat="1" applyFont="1" applyFill="1" applyAlignment="1">
      <alignment horizontal="right"/>
    </xf>
    <xf numFmtId="4" fontId="1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/>
    <xf numFmtId="0" fontId="2" fillId="4" borderId="0" xfId="0" applyFont="1" applyFill="1" applyAlignment="1"/>
    <xf numFmtId="4" fontId="1" fillId="5" borderId="0" xfId="0" applyNumberFormat="1" applyFont="1" applyFill="1" applyAlignment="1"/>
    <xf numFmtId="4" fontId="1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0" fontId="3" fillId="4" borderId="1" xfId="0" applyFont="1" applyFill="1" applyBorder="1" applyAlignment="1"/>
    <xf numFmtId="164" fontId="4" fillId="5" borderId="0" xfId="0" applyNumberFormat="1" applyFont="1" applyFill="1"/>
    <xf numFmtId="164" fontId="4" fillId="4" borderId="0" xfId="0" applyNumberFormat="1" applyFont="1" applyFill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5" fillId="4" borderId="1" xfId="0" applyFont="1" applyFill="1" applyBorder="1" applyAlignment="1"/>
    <xf numFmtId="0" fontId="1" fillId="4" borderId="1" xfId="0" applyFont="1" applyFill="1" applyBorder="1" applyAlignment="1"/>
    <xf numFmtId="164" fontId="1" fillId="5" borderId="0" xfId="0" applyNumberFormat="1" applyFont="1" applyFill="1" applyAlignment="1">
      <alignment horizontal="right"/>
    </xf>
    <xf numFmtId="0" fontId="1" fillId="4" borderId="1" xfId="0" applyFont="1" applyFill="1" applyBorder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4" borderId="0" xfId="0" applyFont="1" applyFill="1" applyAlignment="1"/>
    <xf numFmtId="0" fontId="1" fillId="7" borderId="0" xfId="0" applyFont="1" applyFill="1" applyAlignment="1"/>
    <xf numFmtId="10" fontId="1" fillId="7" borderId="0" xfId="0" applyNumberFormat="1" applyFont="1" applyFill="1" applyAlignment="1">
      <alignment horizontal="center"/>
    </xf>
    <xf numFmtId="0" fontId="5" fillId="4" borderId="0" xfId="0" applyFont="1" applyFill="1" applyAlignment="1"/>
    <xf numFmtId="0" fontId="1" fillId="5" borderId="0" xfId="0" applyFont="1" applyFill="1" applyAlignment="1"/>
    <xf numFmtId="4" fontId="1" fillId="8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5" fillId="4" borderId="0" xfId="0" applyFont="1" applyFill="1" applyAlignment="1"/>
    <xf numFmtId="2" fontId="1" fillId="5" borderId="0" xfId="0" applyNumberFormat="1" applyFont="1" applyFill="1" applyAlignment="1">
      <alignment horizontal="right"/>
    </xf>
    <xf numFmtId="0" fontId="1" fillId="7" borderId="0" xfId="0" applyFont="1" applyFill="1" applyAlignment="1"/>
    <xf numFmtId="0" fontId="2" fillId="7" borderId="0" xfId="0" applyFont="1" applyFill="1" applyAlignment="1"/>
    <xf numFmtId="0" fontId="2" fillId="7" borderId="0" xfId="0" applyFont="1" applyFill="1" applyAlignment="1"/>
    <xf numFmtId="164" fontId="1" fillId="4" borderId="0" xfId="0" applyNumberFormat="1" applyFont="1" applyFill="1" applyAlignment="1"/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10" fontId="1" fillId="5" borderId="0" xfId="0" applyNumberFormat="1" applyFont="1" applyFill="1" applyAlignment="1">
      <alignment horizontal="center"/>
    </xf>
    <xf numFmtId="0" fontId="1" fillId="4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4" borderId="0" xfId="0" applyFont="1" applyFill="1" applyAlignment="1"/>
    <xf numFmtId="165" fontId="2" fillId="4" borderId="0" xfId="0" applyNumberFormat="1" applyFont="1" applyFill="1" applyAlignment="1"/>
    <xf numFmtId="165" fontId="6" fillId="5" borderId="0" xfId="0" applyNumberFormat="1" applyFont="1" applyFill="1" applyAlignment="1">
      <alignment horizontal="right"/>
    </xf>
    <xf numFmtId="165" fontId="6" fillId="4" borderId="0" xfId="0" applyNumberFormat="1" applyFont="1" applyFill="1" applyAlignment="1">
      <alignment horizontal="right"/>
    </xf>
    <xf numFmtId="0" fontId="1" fillId="4" borderId="0" xfId="0" applyFont="1" applyFill="1" applyAlignment="1"/>
    <xf numFmtId="0" fontId="2" fillId="4" borderId="0" xfId="0" applyFont="1" applyFill="1" applyAlignment="1"/>
    <xf numFmtId="0" fontId="6" fillId="5" borderId="0" xfId="0" applyFont="1" applyFill="1" applyAlignment="1">
      <alignment horizontal="right"/>
    </xf>
    <xf numFmtId="0" fontId="7" fillId="4" borderId="0" xfId="0" applyFont="1" applyFill="1" applyAlignment="1"/>
    <xf numFmtId="165" fontId="7" fillId="5" borderId="0" xfId="0" applyNumberFormat="1" applyFont="1" applyFill="1" applyAlignment="1">
      <alignment horizontal="right"/>
    </xf>
    <xf numFmtId="165" fontId="7" fillId="4" borderId="0" xfId="0" applyNumberFormat="1" applyFont="1" applyFill="1" applyAlignment="1">
      <alignment horizontal="right"/>
    </xf>
    <xf numFmtId="164" fontId="3" fillId="4" borderId="0" xfId="0" applyNumberFormat="1" applyFont="1" applyFill="1" applyAlignment="1"/>
    <xf numFmtId="164" fontId="2" fillId="4" borderId="0" xfId="0" applyNumberFormat="1" applyFont="1" applyFill="1" applyAlignment="1"/>
    <xf numFmtId="164" fontId="6" fillId="5" borderId="0" xfId="0" applyNumberFormat="1" applyFont="1" applyFill="1" applyAlignment="1">
      <alignment horizontal="right"/>
    </xf>
    <xf numFmtId="164" fontId="6" fillId="4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right"/>
    </xf>
    <xf numFmtId="164" fontId="1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14"/>
  <sheetViews>
    <sheetView tabSelected="1" workbookViewId="0">
      <pane ySplit="1" topLeftCell="A212" activePane="bottomLeft" state="frozen"/>
      <selection pane="bottomLeft" activeCell="G10" sqref="G10"/>
    </sheetView>
  </sheetViews>
  <sheetFormatPr defaultColWidth="12.6640625" defaultRowHeight="15.75" customHeight="1" x14ac:dyDescent="0.25"/>
  <cols>
    <col min="1" max="1" width="33.77734375" customWidth="1"/>
    <col min="2" max="3" width="16.33203125" customWidth="1"/>
    <col min="4" max="4" width="16.5546875" customWidth="1"/>
  </cols>
  <sheetData>
    <row r="1" spans="1:4" ht="13.2" x14ac:dyDescent="0.25">
      <c r="A1" s="1" t="s">
        <v>0</v>
      </c>
      <c r="B1" s="2"/>
      <c r="C1" s="3"/>
      <c r="D1" s="3"/>
    </row>
    <row r="2" spans="1:4" ht="13.2" x14ac:dyDescent="0.25">
      <c r="A2" s="4" t="s">
        <v>1</v>
      </c>
      <c r="B2" s="5" t="s">
        <v>2</v>
      </c>
      <c r="C2" s="6" t="s">
        <v>3</v>
      </c>
      <c r="D2" s="7" t="s">
        <v>4</v>
      </c>
    </row>
    <row r="3" spans="1:4" ht="13.2" x14ac:dyDescent="0.25">
      <c r="A3" s="8"/>
      <c r="B3" s="9"/>
      <c r="C3" s="10"/>
      <c r="D3" s="11"/>
    </row>
    <row r="4" spans="1:4" ht="13.2" x14ac:dyDescent="0.25">
      <c r="A4" s="4" t="s">
        <v>5</v>
      </c>
      <c r="B4" s="13">
        <v>1776680.74</v>
      </c>
      <c r="C4" s="14">
        <f t="shared" ref="C4:D4" si="0">SUM(C5:C6)</f>
        <v>1812264.72</v>
      </c>
      <c r="D4" s="15">
        <f t="shared" si="0"/>
        <v>1798156</v>
      </c>
    </row>
    <row r="5" spans="1:4" ht="13.2" x14ac:dyDescent="0.25">
      <c r="A5" s="4" t="s">
        <v>6</v>
      </c>
      <c r="B5" s="13">
        <v>1776680.74</v>
      </c>
      <c r="C5" s="14">
        <v>1812264.72</v>
      </c>
      <c r="D5" s="17">
        <v>1798156</v>
      </c>
    </row>
    <row r="6" spans="1:4" ht="13.2" x14ac:dyDescent="0.25">
      <c r="A6" s="4" t="s">
        <v>7</v>
      </c>
      <c r="B6" s="13">
        <v>0</v>
      </c>
      <c r="C6" s="18">
        <v>0</v>
      </c>
      <c r="D6" s="19">
        <v>0</v>
      </c>
    </row>
    <row r="7" spans="1:4" ht="13.2" x14ac:dyDescent="0.25">
      <c r="A7" s="8"/>
      <c r="B7" s="21"/>
      <c r="C7" s="22"/>
      <c r="D7" s="12"/>
    </row>
    <row r="8" spans="1:4" ht="13.2" x14ac:dyDescent="0.25">
      <c r="A8" s="4" t="s">
        <v>8</v>
      </c>
      <c r="B8" s="13">
        <v>95400.62</v>
      </c>
      <c r="C8" s="24">
        <f t="shared" ref="C8:D8" si="1">SUM(C9+C10+C11+C12-C13-C14-C15-C16)</f>
        <v>97540.450000000012</v>
      </c>
      <c r="D8" s="25">
        <f t="shared" si="1"/>
        <v>99436.030000000013</v>
      </c>
    </row>
    <row r="9" spans="1:4" ht="13.2" x14ac:dyDescent="0.25">
      <c r="A9" s="8" t="s">
        <v>9</v>
      </c>
      <c r="B9" s="13">
        <v>40753.760000000002</v>
      </c>
      <c r="C9" s="26">
        <v>40020.67</v>
      </c>
      <c r="D9" s="19">
        <v>42364.32</v>
      </c>
    </row>
    <row r="10" spans="1:4" ht="13.2" x14ac:dyDescent="0.25">
      <c r="A10" s="8" t="s">
        <v>10</v>
      </c>
      <c r="B10" s="13">
        <v>9635.5499999999993</v>
      </c>
      <c r="C10" s="26">
        <v>10121.469999999999</v>
      </c>
      <c r="D10" s="19">
        <v>10078.4</v>
      </c>
    </row>
    <row r="11" spans="1:4" ht="13.2" x14ac:dyDescent="0.25">
      <c r="A11" s="8" t="s">
        <v>11</v>
      </c>
      <c r="B11" s="13">
        <v>44381.919999999998</v>
      </c>
      <c r="C11" s="26">
        <v>46620.11</v>
      </c>
      <c r="D11" s="19">
        <v>46421.73</v>
      </c>
    </row>
    <row r="12" spans="1:4" ht="13.2" x14ac:dyDescent="0.25">
      <c r="A12" s="8" t="s">
        <v>12</v>
      </c>
      <c r="B12" s="13">
        <v>668.31</v>
      </c>
      <c r="C12" s="26">
        <v>822.24</v>
      </c>
      <c r="D12" s="19">
        <v>587.05999999999995</v>
      </c>
    </row>
    <row r="13" spans="1:4" ht="13.2" x14ac:dyDescent="0.25">
      <c r="A13" s="8" t="s">
        <v>13</v>
      </c>
      <c r="B13" s="13">
        <v>0</v>
      </c>
      <c r="C13" s="26">
        <v>0</v>
      </c>
      <c r="D13" s="19">
        <v>0</v>
      </c>
    </row>
    <row r="14" spans="1:4" ht="13.2" x14ac:dyDescent="0.25">
      <c r="A14" s="8" t="s">
        <v>14</v>
      </c>
      <c r="B14" s="13">
        <v>38.92</v>
      </c>
      <c r="C14" s="26">
        <v>44.04</v>
      </c>
      <c r="D14" s="19">
        <v>15.48</v>
      </c>
    </row>
    <row r="15" spans="1:4" ht="13.2" x14ac:dyDescent="0.25">
      <c r="A15" s="8" t="s">
        <v>15</v>
      </c>
      <c r="B15" s="13">
        <v>0</v>
      </c>
      <c r="C15" s="26">
        <v>0</v>
      </c>
      <c r="D15" s="19">
        <v>0</v>
      </c>
    </row>
    <row r="16" spans="1:4" ht="13.2" x14ac:dyDescent="0.25">
      <c r="A16" s="8" t="s">
        <v>16</v>
      </c>
      <c r="B16" s="13">
        <v>0</v>
      </c>
      <c r="C16" s="26">
        <v>0</v>
      </c>
      <c r="D16" s="19">
        <v>0</v>
      </c>
    </row>
    <row r="17" spans="1:4" ht="13.2" x14ac:dyDescent="0.25">
      <c r="A17" s="8"/>
      <c r="B17" s="21"/>
      <c r="C17" s="28"/>
      <c r="D17" s="12"/>
    </row>
    <row r="18" spans="1:4" ht="13.2" x14ac:dyDescent="0.25">
      <c r="A18" s="4" t="s">
        <v>17</v>
      </c>
      <c r="B18" s="13">
        <v>1681280.12</v>
      </c>
      <c r="C18" s="26">
        <f t="shared" ref="C18:D18" si="2">SUM(C4-C8)</f>
        <v>1714724.27</v>
      </c>
      <c r="D18" s="15">
        <f t="shared" si="2"/>
        <v>1698719.97</v>
      </c>
    </row>
    <row r="19" spans="1:4" ht="13.2" x14ac:dyDescent="0.25">
      <c r="A19" s="8"/>
      <c r="B19" s="13">
        <v>0</v>
      </c>
      <c r="C19" s="28"/>
      <c r="D19" s="12"/>
    </row>
    <row r="20" spans="1:4" ht="13.2" x14ac:dyDescent="0.25">
      <c r="A20" s="8" t="s">
        <v>18</v>
      </c>
      <c r="B20" s="13">
        <v>1319956.43</v>
      </c>
      <c r="C20" s="28">
        <f t="shared" ref="C20:D20" si="3">SUM(C21:C22)</f>
        <v>1353233.19</v>
      </c>
      <c r="D20" s="29">
        <f t="shared" si="3"/>
        <v>1343887.29</v>
      </c>
    </row>
    <row r="21" spans="1:4" ht="13.2" x14ac:dyDescent="0.25">
      <c r="A21" s="8" t="s">
        <v>19</v>
      </c>
      <c r="B21" s="13">
        <v>1319956.43</v>
      </c>
      <c r="C21" s="26">
        <v>1353233.19</v>
      </c>
      <c r="D21" s="17">
        <v>1343887.29</v>
      </c>
    </row>
    <row r="22" spans="1:4" ht="13.2" x14ac:dyDescent="0.25">
      <c r="A22" s="8" t="s">
        <v>20</v>
      </c>
      <c r="B22" s="13">
        <v>0</v>
      </c>
      <c r="C22" s="26">
        <v>0</v>
      </c>
      <c r="D22" s="19">
        <v>0</v>
      </c>
    </row>
    <row r="23" spans="1:4" ht="13.2" x14ac:dyDescent="0.25">
      <c r="A23" s="8"/>
      <c r="B23" s="21"/>
      <c r="C23" s="28"/>
      <c r="D23" s="12"/>
    </row>
    <row r="24" spans="1:4" ht="13.2" x14ac:dyDescent="0.25">
      <c r="A24" s="4" t="s">
        <v>21</v>
      </c>
      <c r="B24" s="13">
        <v>361323.69</v>
      </c>
      <c r="C24" s="28">
        <f t="shared" ref="C24:D24" si="4">SUM(C18-C20)</f>
        <v>361491.08000000007</v>
      </c>
      <c r="D24" s="29">
        <f t="shared" si="4"/>
        <v>354832.67999999993</v>
      </c>
    </row>
    <row r="25" spans="1:4" ht="13.2" x14ac:dyDescent="0.25">
      <c r="A25" s="8"/>
      <c r="B25" s="21"/>
      <c r="C25" s="28"/>
      <c r="D25" s="12"/>
    </row>
    <row r="26" spans="1:4" ht="13.2" x14ac:dyDescent="0.25">
      <c r="A26" s="4" t="s">
        <v>22</v>
      </c>
      <c r="B26" s="13">
        <v>10971.21</v>
      </c>
      <c r="C26" s="28">
        <f t="shared" ref="C26:D26" si="5">SUM(C27:C32)</f>
        <v>7930.93</v>
      </c>
      <c r="D26" s="29">
        <f t="shared" si="5"/>
        <v>7217.1</v>
      </c>
    </row>
    <row r="27" spans="1:4" ht="13.2" x14ac:dyDescent="0.25">
      <c r="A27" s="8" t="s">
        <v>23</v>
      </c>
      <c r="B27" s="13">
        <v>0.98</v>
      </c>
      <c r="C27" s="26">
        <v>0</v>
      </c>
      <c r="D27" s="19">
        <v>0</v>
      </c>
    </row>
    <row r="28" spans="1:4" ht="13.2" x14ac:dyDescent="0.25">
      <c r="A28" s="8" t="s">
        <v>24</v>
      </c>
      <c r="B28" s="13">
        <v>0</v>
      </c>
      <c r="C28" s="26">
        <v>0</v>
      </c>
      <c r="D28" s="19">
        <v>0</v>
      </c>
    </row>
    <row r="29" spans="1:4" ht="13.2" x14ac:dyDescent="0.25">
      <c r="A29" s="8" t="s">
        <v>25</v>
      </c>
      <c r="B29" s="13">
        <v>2696.44</v>
      </c>
      <c r="C29" s="26">
        <v>298.5</v>
      </c>
      <c r="D29" s="19">
        <v>725.1</v>
      </c>
    </row>
    <row r="30" spans="1:4" ht="13.2" x14ac:dyDescent="0.25">
      <c r="A30" s="31" t="s">
        <v>26</v>
      </c>
      <c r="B30" s="13">
        <v>6585.17</v>
      </c>
      <c r="C30" s="26">
        <v>5626</v>
      </c>
      <c r="D30" s="19">
        <v>6492</v>
      </c>
    </row>
    <row r="31" spans="1:4" ht="13.2" x14ac:dyDescent="0.25">
      <c r="A31" s="8" t="s">
        <v>27</v>
      </c>
      <c r="B31" s="13">
        <v>22.12</v>
      </c>
      <c r="C31" s="26">
        <v>110.18</v>
      </c>
      <c r="D31" s="19">
        <v>0</v>
      </c>
    </row>
    <row r="32" spans="1:4" ht="13.2" x14ac:dyDescent="0.25">
      <c r="A32" s="8" t="s">
        <v>28</v>
      </c>
      <c r="B32" s="13">
        <v>1666.5</v>
      </c>
      <c r="C32" s="26">
        <v>1896.25</v>
      </c>
      <c r="D32" s="19">
        <v>0</v>
      </c>
    </row>
    <row r="33" spans="1:4" ht="13.2" x14ac:dyDescent="0.25">
      <c r="A33" s="8"/>
      <c r="B33" s="21"/>
      <c r="C33" s="28"/>
      <c r="D33" s="12"/>
    </row>
    <row r="34" spans="1:4" ht="13.2" x14ac:dyDescent="0.25">
      <c r="A34" s="4" t="s">
        <v>29</v>
      </c>
      <c r="B34" s="13">
        <v>2407.65</v>
      </c>
      <c r="C34" s="28">
        <f t="shared" ref="C34:D34" si="6">SUM(C35:C40)</f>
        <v>5.13</v>
      </c>
      <c r="D34" s="29">
        <f t="shared" si="6"/>
        <v>0</v>
      </c>
    </row>
    <row r="35" spans="1:4" ht="13.2" x14ac:dyDescent="0.25">
      <c r="A35" s="8" t="s">
        <v>30</v>
      </c>
      <c r="B35" s="13">
        <v>2386.4499999999998</v>
      </c>
      <c r="C35" s="26">
        <v>0</v>
      </c>
      <c r="D35" s="19">
        <v>0</v>
      </c>
    </row>
    <row r="36" spans="1:4" ht="13.2" x14ac:dyDescent="0.25">
      <c r="A36" s="8" t="s">
        <v>31</v>
      </c>
      <c r="B36" s="13">
        <v>0</v>
      </c>
      <c r="C36" s="26">
        <v>0</v>
      </c>
      <c r="D36" s="19">
        <v>0</v>
      </c>
    </row>
    <row r="37" spans="1:4" ht="13.2" x14ac:dyDescent="0.25">
      <c r="A37" s="8" t="s">
        <v>32</v>
      </c>
      <c r="B37" s="13">
        <v>2.0499999999999998</v>
      </c>
      <c r="C37" s="26">
        <v>5.13</v>
      </c>
      <c r="D37" s="19">
        <v>0</v>
      </c>
    </row>
    <row r="38" spans="1:4" ht="13.2" x14ac:dyDescent="0.25">
      <c r="A38" s="8" t="s">
        <v>33</v>
      </c>
      <c r="B38" s="13">
        <v>0</v>
      </c>
      <c r="C38" s="26">
        <v>0</v>
      </c>
      <c r="D38" s="19">
        <v>0</v>
      </c>
    </row>
    <row r="39" spans="1:4" ht="13.2" x14ac:dyDescent="0.25">
      <c r="A39" s="8" t="s">
        <v>34</v>
      </c>
      <c r="B39" s="13">
        <v>19.16</v>
      </c>
      <c r="C39" s="26">
        <v>0</v>
      </c>
      <c r="D39" s="19">
        <v>0</v>
      </c>
    </row>
    <row r="40" spans="1:4" ht="13.2" x14ac:dyDescent="0.25">
      <c r="A40" s="8" t="s">
        <v>35</v>
      </c>
      <c r="B40" s="13">
        <v>0</v>
      </c>
      <c r="C40" s="26">
        <v>0</v>
      </c>
      <c r="D40" s="19">
        <v>0</v>
      </c>
    </row>
    <row r="41" spans="1:4" ht="13.2" x14ac:dyDescent="0.25">
      <c r="A41" s="8"/>
      <c r="B41" s="21"/>
      <c r="C41" s="22"/>
      <c r="D41" s="12"/>
    </row>
    <row r="42" spans="1:4" ht="13.2" x14ac:dyDescent="0.25">
      <c r="A42" s="4" t="s">
        <v>36</v>
      </c>
      <c r="B42" s="13">
        <v>335462.34999999998</v>
      </c>
      <c r="C42" s="32">
        <f t="shared" ref="C42:D42" si="7">SUM(C73+C89+C109+C137+C152+C164+C174+C187+C199+C205+C215)-C224</f>
        <v>340540.75999999995</v>
      </c>
      <c r="D42" s="33">
        <f t="shared" si="7"/>
        <v>339001.30000000005</v>
      </c>
    </row>
    <row r="43" spans="1:4" ht="13.2" x14ac:dyDescent="0.25">
      <c r="A43" s="8"/>
      <c r="B43" s="9"/>
      <c r="C43" s="10"/>
      <c r="D43" s="11"/>
    </row>
    <row r="44" spans="1:4" ht="13.2" x14ac:dyDescent="0.25">
      <c r="A44" s="34"/>
      <c r="B44" s="9"/>
      <c r="C44" s="10"/>
      <c r="D44" s="11"/>
    </row>
    <row r="45" spans="1:4" ht="13.2" x14ac:dyDescent="0.25">
      <c r="A45" s="35"/>
      <c r="B45" s="5" t="s">
        <v>2</v>
      </c>
      <c r="C45" s="6" t="s">
        <v>3</v>
      </c>
      <c r="D45" s="7" t="s">
        <v>4</v>
      </c>
    </row>
    <row r="46" spans="1:4" ht="13.2" x14ac:dyDescent="0.25">
      <c r="A46" s="35"/>
      <c r="B46" s="9"/>
      <c r="C46" s="10"/>
      <c r="D46" s="23"/>
    </row>
    <row r="47" spans="1:4" ht="15.75" customHeight="1" x14ac:dyDescent="0.3">
      <c r="A47" s="36" t="s">
        <v>37</v>
      </c>
      <c r="B47" s="9"/>
      <c r="C47" s="10"/>
      <c r="D47" s="23"/>
    </row>
    <row r="48" spans="1:4" ht="13.2" x14ac:dyDescent="0.25">
      <c r="A48" s="35"/>
      <c r="B48" s="9"/>
      <c r="C48" s="10"/>
      <c r="D48" s="23"/>
    </row>
    <row r="49" spans="1:4" ht="13.2" x14ac:dyDescent="0.25">
      <c r="A49" s="37" t="s">
        <v>38</v>
      </c>
      <c r="B49" s="16">
        <v>25848.959999999999</v>
      </c>
      <c r="C49" s="14">
        <v>25678.27</v>
      </c>
      <c r="D49" s="15">
        <v>26029.56</v>
      </c>
    </row>
    <row r="50" spans="1:4" ht="13.2" x14ac:dyDescent="0.25">
      <c r="A50" s="37" t="s">
        <v>39</v>
      </c>
      <c r="B50" s="16">
        <v>51385.99</v>
      </c>
      <c r="C50" s="14">
        <v>52481.46</v>
      </c>
      <c r="D50" s="15">
        <v>53760.3</v>
      </c>
    </row>
    <row r="51" spans="1:4" ht="13.2" x14ac:dyDescent="0.25">
      <c r="A51" s="39" t="s">
        <v>40</v>
      </c>
      <c r="B51" s="16">
        <v>6748.08</v>
      </c>
      <c r="C51" s="14">
        <v>6897.77</v>
      </c>
      <c r="D51" s="15">
        <v>10241.48</v>
      </c>
    </row>
    <row r="52" spans="1:4" ht="13.2" x14ac:dyDescent="0.25">
      <c r="A52" s="39" t="s">
        <v>41</v>
      </c>
      <c r="B52" s="16">
        <v>4568.75</v>
      </c>
      <c r="C52" s="14">
        <v>10447.32</v>
      </c>
      <c r="D52" s="15">
        <v>1870.2</v>
      </c>
    </row>
    <row r="53" spans="1:4" ht="13.2" x14ac:dyDescent="0.25">
      <c r="A53" s="37" t="s">
        <v>42</v>
      </c>
      <c r="B53" s="16">
        <v>749.96</v>
      </c>
      <c r="C53" s="14">
        <v>2471.2399999999998</v>
      </c>
      <c r="D53" s="41">
        <v>554.48</v>
      </c>
    </row>
    <row r="54" spans="1:4" ht="13.2" x14ac:dyDescent="0.25">
      <c r="A54" s="39" t="s">
        <v>43</v>
      </c>
      <c r="B54" s="21"/>
      <c r="C54" s="43">
        <v>455</v>
      </c>
      <c r="D54" s="43">
        <v>514.6</v>
      </c>
    </row>
    <row r="55" spans="1:4" ht="13.2" x14ac:dyDescent="0.25">
      <c r="A55" s="39" t="s">
        <v>44</v>
      </c>
      <c r="B55" s="16">
        <v>8175.32</v>
      </c>
      <c r="C55" s="14">
        <v>7658.47</v>
      </c>
      <c r="D55" s="15">
        <v>8064.11</v>
      </c>
    </row>
    <row r="56" spans="1:4" ht="13.2" x14ac:dyDescent="0.25">
      <c r="A56" s="37" t="s">
        <v>45</v>
      </c>
      <c r="B56" s="16">
        <v>26139.41</v>
      </c>
      <c r="C56" s="14">
        <v>23376.02</v>
      </c>
      <c r="D56" s="15">
        <v>23434.17</v>
      </c>
    </row>
    <row r="57" spans="1:4" ht="13.2" x14ac:dyDescent="0.25">
      <c r="A57" s="39" t="s">
        <v>46</v>
      </c>
      <c r="B57" s="16">
        <v>6708.36</v>
      </c>
      <c r="C57" s="14">
        <v>6715.45</v>
      </c>
      <c r="D57" s="15">
        <v>6796.47</v>
      </c>
    </row>
    <row r="58" spans="1:4" ht="13.2" x14ac:dyDescent="0.25">
      <c r="A58" s="39" t="s">
        <v>47</v>
      </c>
      <c r="B58" s="16">
        <v>6345.88</v>
      </c>
      <c r="C58" s="14">
        <v>5951.58</v>
      </c>
      <c r="D58" s="15">
        <v>5969.52</v>
      </c>
    </row>
    <row r="59" spans="1:4" ht="13.2" x14ac:dyDescent="0.25">
      <c r="A59" s="37" t="s">
        <v>48</v>
      </c>
      <c r="B59" s="16">
        <v>1891.68</v>
      </c>
      <c r="C59" s="14">
        <v>1654.54</v>
      </c>
      <c r="D59" s="15">
        <v>1659.53</v>
      </c>
    </row>
    <row r="60" spans="1:4" ht="13.2" x14ac:dyDescent="0.25">
      <c r="A60" s="37" t="s">
        <v>49</v>
      </c>
      <c r="B60" s="16">
        <v>252.54</v>
      </c>
      <c r="C60" s="14">
        <v>476.13</v>
      </c>
      <c r="D60" s="41">
        <v>477.56</v>
      </c>
    </row>
    <row r="61" spans="1:4" ht="13.2" x14ac:dyDescent="0.25">
      <c r="A61" s="37" t="s">
        <v>50</v>
      </c>
      <c r="B61" s="16">
        <v>111.23</v>
      </c>
      <c r="C61" s="14">
        <v>110.48</v>
      </c>
      <c r="D61" s="41">
        <v>110.48</v>
      </c>
    </row>
    <row r="62" spans="1:4" ht="13.2" x14ac:dyDescent="0.25">
      <c r="A62" s="37" t="s">
        <v>51</v>
      </c>
      <c r="B62" s="16">
        <v>64.58</v>
      </c>
      <c r="C62" s="14">
        <v>0</v>
      </c>
      <c r="D62" s="41">
        <v>0</v>
      </c>
    </row>
    <row r="63" spans="1:4" ht="13.2" x14ac:dyDescent="0.25">
      <c r="A63" s="37" t="s">
        <v>52</v>
      </c>
      <c r="B63" s="16">
        <v>192.5</v>
      </c>
      <c r="C63" s="14">
        <v>75</v>
      </c>
      <c r="D63" s="41">
        <v>150</v>
      </c>
    </row>
    <row r="64" spans="1:4" ht="13.2" x14ac:dyDescent="0.25">
      <c r="A64" s="37" t="s">
        <v>53</v>
      </c>
      <c r="B64" s="16">
        <v>600.44000000000005</v>
      </c>
      <c r="C64" s="14">
        <v>750.84</v>
      </c>
      <c r="D64" s="41">
        <v>875.97</v>
      </c>
    </row>
    <row r="65" spans="1:4" ht="13.2" x14ac:dyDescent="0.25">
      <c r="A65" s="39" t="s">
        <v>54</v>
      </c>
      <c r="B65" s="16">
        <v>309.89999999999998</v>
      </c>
      <c r="C65" s="14">
        <v>0</v>
      </c>
      <c r="D65" s="41">
        <v>409.2</v>
      </c>
    </row>
    <row r="66" spans="1:4" ht="13.2" x14ac:dyDescent="0.25">
      <c r="A66" s="7" t="s">
        <v>55</v>
      </c>
      <c r="B66" s="16">
        <v>25</v>
      </c>
      <c r="C66" s="14">
        <v>0</v>
      </c>
      <c r="D66" s="41">
        <v>0</v>
      </c>
    </row>
    <row r="67" spans="1:4" ht="13.2" x14ac:dyDescent="0.25">
      <c r="A67" s="7" t="s">
        <v>56</v>
      </c>
      <c r="B67" s="21"/>
      <c r="C67" s="14">
        <v>0</v>
      </c>
      <c r="D67" s="41">
        <v>0</v>
      </c>
    </row>
    <row r="68" spans="1:4" ht="13.2" x14ac:dyDescent="0.25">
      <c r="A68" s="7" t="s">
        <v>57</v>
      </c>
      <c r="B68" s="16">
        <v>849.99</v>
      </c>
      <c r="C68" s="14">
        <v>796.36</v>
      </c>
      <c r="D68" s="41">
        <v>1019.84</v>
      </c>
    </row>
    <row r="69" spans="1:4" ht="13.2" x14ac:dyDescent="0.25">
      <c r="A69" s="7" t="s">
        <v>58</v>
      </c>
      <c r="B69" s="16">
        <v>840.46</v>
      </c>
      <c r="C69" s="14">
        <v>570.23</v>
      </c>
      <c r="D69" s="41">
        <v>740.18</v>
      </c>
    </row>
    <row r="70" spans="1:4" ht="13.2" x14ac:dyDescent="0.25">
      <c r="A70" s="40" t="s">
        <v>59</v>
      </c>
      <c r="B70" s="16">
        <v>42.14</v>
      </c>
      <c r="C70" s="26">
        <v>120.46</v>
      </c>
      <c r="D70" s="27">
        <v>0</v>
      </c>
    </row>
    <row r="71" spans="1:4" ht="13.2" x14ac:dyDescent="0.25">
      <c r="A71" s="7" t="s">
        <v>60</v>
      </c>
      <c r="B71" s="16">
        <v>70.77</v>
      </c>
      <c r="C71" s="14">
        <v>65.41</v>
      </c>
      <c r="D71" s="41">
        <v>87.7</v>
      </c>
    </row>
    <row r="72" spans="1:4" ht="13.2" x14ac:dyDescent="0.25">
      <c r="A72" s="23"/>
      <c r="B72" s="21"/>
      <c r="C72" s="22"/>
      <c r="D72" s="23"/>
    </row>
    <row r="73" spans="1:4" ht="13.2" x14ac:dyDescent="0.25">
      <c r="A73" s="44" t="s">
        <v>61</v>
      </c>
      <c r="B73" s="16">
        <v>141921.93</v>
      </c>
      <c r="C73" s="20">
        <f t="shared" ref="C73:D73" si="8">SUM(C49:C71)-C54</f>
        <v>146297.03000000003</v>
      </c>
      <c r="D73" s="16">
        <f t="shared" si="8"/>
        <v>142250.75</v>
      </c>
    </row>
    <row r="74" spans="1:4" ht="13.2" x14ac:dyDescent="0.25">
      <c r="A74" s="45" t="s">
        <v>62</v>
      </c>
      <c r="B74" s="46">
        <v>7.9899999999999999E-2</v>
      </c>
      <c r="C74" s="46">
        <f t="shared" ref="C74:D74" si="9">C73/C$227</f>
        <v>8.072608178346044E-2</v>
      </c>
      <c r="D74" s="46">
        <f t="shared" si="9"/>
        <v>7.9109237463267923E-2</v>
      </c>
    </row>
    <row r="75" spans="1:4" ht="15.75" customHeight="1" x14ac:dyDescent="0.3">
      <c r="A75" s="47" t="s">
        <v>63</v>
      </c>
      <c r="B75" s="11" t="s">
        <v>2</v>
      </c>
      <c r="C75" s="48" t="str">
        <f>$C$45</f>
        <v>JAN.LOJA 7</v>
      </c>
      <c r="D75" s="44" t="str">
        <f>$D$45</f>
        <v>FEV.LOJA 7</v>
      </c>
    </row>
    <row r="76" spans="1:4" ht="13.2" x14ac:dyDescent="0.25">
      <c r="A76" s="23"/>
      <c r="B76" s="9"/>
      <c r="C76" s="10"/>
      <c r="D76" s="23"/>
    </row>
    <row r="77" spans="1:4" ht="13.2" x14ac:dyDescent="0.25">
      <c r="A77" s="44" t="s">
        <v>64</v>
      </c>
      <c r="B77" s="21">
        <v>105.83333333333333</v>
      </c>
      <c r="C77" s="49">
        <v>110</v>
      </c>
      <c r="D77" s="49">
        <v>95000</v>
      </c>
    </row>
    <row r="78" spans="1:4" ht="13.2" x14ac:dyDescent="0.25">
      <c r="A78" s="44" t="s">
        <v>65</v>
      </c>
      <c r="B78" s="21">
        <v>7144.166666666667</v>
      </c>
      <c r="C78" s="14">
        <v>7920</v>
      </c>
      <c r="D78" s="15">
        <v>6830</v>
      </c>
    </row>
    <row r="79" spans="1:4" ht="13.2" x14ac:dyDescent="0.25">
      <c r="A79" s="44" t="s">
        <v>66</v>
      </c>
      <c r="B79" s="21">
        <v>1953.9624999999999</v>
      </c>
      <c r="C79" s="14">
        <v>2694.53</v>
      </c>
      <c r="D79" s="41">
        <v>1803.73</v>
      </c>
    </row>
    <row r="80" spans="1:4" ht="13.2" x14ac:dyDescent="0.25">
      <c r="A80" s="44" t="s">
        <v>67</v>
      </c>
      <c r="B80" s="21">
        <v>2394.9625000000001</v>
      </c>
      <c r="C80" s="14">
        <v>1999.97</v>
      </c>
      <c r="D80" s="15">
        <v>2374.96</v>
      </c>
    </row>
    <row r="81" spans="1:4" ht="13.2" x14ac:dyDescent="0.25">
      <c r="A81" s="44" t="s">
        <v>68</v>
      </c>
      <c r="B81" s="21">
        <v>741.40250000000015</v>
      </c>
      <c r="C81" s="14">
        <v>755.32</v>
      </c>
      <c r="D81" s="41">
        <v>0</v>
      </c>
    </row>
    <row r="82" spans="1:4" ht="13.2" x14ac:dyDescent="0.25">
      <c r="A82" s="7" t="s">
        <v>69</v>
      </c>
      <c r="B82" s="21">
        <v>612.94500000000005</v>
      </c>
      <c r="C82" s="14">
        <v>564.05999999999995</v>
      </c>
      <c r="D82" s="41">
        <v>644.58000000000004</v>
      </c>
    </row>
    <row r="83" spans="1:4" ht="13.2" x14ac:dyDescent="0.25">
      <c r="A83" s="44" t="s">
        <v>70</v>
      </c>
      <c r="B83" s="21">
        <v>2047.9666666666665</v>
      </c>
      <c r="C83" s="14">
        <v>2130.8000000000002</v>
      </c>
      <c r="D83" s="15">
        <v>2110.8000000000002</v>
      </c>
    </row>
    <row r="84" spans="1:4" ht="13.2" x14ac:dyDescent="0.25">
      <c r="A84" s="44" t="s">
        <v>71</v>
      </c>
      <c r="B84" s="21">
        <v>325.58333333333331</v>
      </c>
      <c r="C84" s="14">
        <v>630</v>
      </c>
      <c r="D84" s="41">
        <v>1008</v>
      </c>
    </row>
    <row r="85" spans="1:4" ht="13.2" x14ac:dyDescent="0.25">
      <c r="A85" s="44" t="s">
        <v>72</v>
      </c>
      <c r="B85" s="21">
        <v>747.89833333333343</v>
      </c>
      <c r="C85" s="14">
        <v>587.26</v>
      </c>
      <c r="D85" s="41">
        <v>154.44999999999999</v>
      </c>
    </row>
    <row r="86" spans="1:4" ht="13.2" x14ac:dyDescent="0.25">
      <c r="A86" s="40" t="s">
        <v>73</v>
      </c>
      <c r="B86" s="21"/>
      <c r="C86" s="26">
        <v>608.51</v>
      </c>
      <c r="D86" s="27">
        <v>368.34</v>
      </c>
    </row>
    <row r="87" spans="1:4" ht="13.2" x14ac:dyDescent="0.25">
      <c r="A87" s="44" t="s">
        <v>74</v>
      </c>
      <c r="B87" s="21">
        <v>1053.9849999999999</v>
      </c>
      <c r="C87" s="14">
        <v>606.54</v>
      </c>
      <c r="D87" s="15">
        <v>628.78</v>
      </c>
    </row>
    <row r="88" spans="1:4" ht="13.2" x14ac:dyDescent="0.25">
      <c r="A88" s="23"/>
      <c r="B88" s="21"/>
      <c r="C88" s="28"/>
      <c r="D88" s="23"/>
    </row>
    <row r="89" spans="1:4" ht="13.2" x14ac:dyDescent="0.25">
      <c r="A89" s="44" t="s">
        <v>61</v>
      </c>
      <c r="B89" s="16">
        <v>18358.48</v>
      </c>
      <c r="C89" s="20">
        <f t="shared" ref="C89:D89" si="10">SUM(C78:C87)</f>
        <v>18496.989999999998</v>
      </c>
      <c r="D89" s="16">
        <f t="shared" si="10"/>
        <v>15923.640000000001</v>
      </c>
    </row>
    <row r="90" spans="1:4" ht="13.2" x14ac:dyDescent="0.25">
      <c r="A90" s="45" t="s">
        <v>75</v>
      </c>
      <c r="B90" s="46">
        <v>1.03E-2</v>
      </c>
      <c r="C90" s="46">
        <f t="shared" ref="C90:D90" si="11">C89/C$227</f>
        <v>1.0206560772203301E-2</v>
      </c>
      <c r="D90" s="46">
        <f t="shared" si="11"/>
        <v>8.8555386740638755E-3</v>
      </c>
    </row>
    <row r="91" spans="1:4" ht="15.75" customHeight="1" x14ac:dyDescent="0.3">
      <c r="A91" s="47" t="s">
        <v>76</v>
      </c>
      <c r="B91" s="11" t="s">
        <v>2</v>
      </c>
      <c r="C91" s="48" t="str">
        <f>$C$45</f>
        <v>JAN.LOJA 7</v>
      </c>
      <c r="D91" s="44" t="str">
        <f>$D$45</f>
        <v>FEV.LOJA 7</v>
      </c>
    </row>
    <row r="92" spans="1:4" ht="13.2" x14ac:dyDescent="0.25">
      <c r="A92" s="23"/>
      <c r="B92" s="9"/>
      <c r="C92" s="10"/>
      <c r="D92" s="23"/>
    </row>
    <row r="93" spans="1:4" ht="13.2" x14ac:dyDescent="0.25">
      <c r="A93" s="7" t="s">
        <v>77</v>
      </c>
      <c r="B93" s="16">
        <v>19215.8</v>
      </c>
      <c r="C93" s="14">
        <v>26698.97</v>
      </c>
      <c r="D93" s="15">
        <v>26787.73</v>
      </c>
    </row>
    <row r="94" spans="1:4" ht="13.2" x14ac:dyDescent="0.25">
      <c r="A94" s="7" t="s">
        <v>78</v>
      </c>
      <c r="B94" s="16">
        <v>1756.45</v>
      </c>
      <c r="C94" s="14">
        <v>1989.18</v>
      </c>
      <c r="D94" s="41">
        <v>1698.3</v>
      </c>
    </row>
    <row r="95" spans="1:4" ht="13.2" x14ac:dyDescent="0.25">
      <c r="A95" s="7" t="s">
        <v>79</v>
      </c>
      <c r="B95" s="16">
        <v>19675.75</v>
      </c>
      <c r="C95" s="14">
        <v>20775.150000000001</v>
      </c>
      <c r="D95" s="15">
        <v>20800.71</v>
      </c>
    </row>
    <row r="96" spans="1:4" ht="13.2" x14ac:dyDescent="0.25">
      <c r="A96" s="7" t="s">
        <v>80</v>
      </c>
      <c r="B96" s="16">
        <v>1319.98</v>
      </c>
      <c r="C96" s="14">
        <v>1866.26</v>
      </c>
      <c r="D96" s="15">
        <v>1440.25</v>
      </c>
    </row>
    <row r="97" spans="1:4" ht="13.2" x14ac:dyDescent="0.25">
      <c r="A97" s="7" t="s">
        <v>81</v>
      </c>
      <c r="B97" s="16">
        <v>145.51</v>
      </c>
      <c r="C97" s="14">
        <v>119.99</v>
      </c>
      <c r="D97" s="41">
        <v>119.99</v>
      </c>
    </row>
    <row r="98" spans="1:4" ht="13.2" x14ac:dyDescent="0.25">
      <c r="A98" s="7" t="s">
        <v>82</v>
      </c>
      <c r="B98" s="16">
        <v>45.46</v>
      </c>
      <c r="C98" s="14">
        <v>38.08</v>
      </c>
      <c r="D98" s="41">
        <v>38.08</v>
      </c>
    </row>
    <row r="99" spans="1:4" ht="13.2" x14ac:dyDescent="0.25">
      <c r="A99" s="7" t="s">
        <v>83</v>
      </c>
      <c r="B99" s="16">
        <v>3772.13</v>
      </c>
      <c r="C99" s="14">
        <v>3680</v>
      </c>
      <c r="D99" s="15">
        <v>3828.57</v>
      </c>
    </row>
    <row r="100" spans="1:4" ht="13.2" x14ac:dyDescent="0.25">
      <c r="A100" s="7" t="s">
        <v>84</v>
      </c>
      <c r="B100" s="16">
        <v>446.34</v>
      </c>
      <c r="C100" s="14">
        <v>379.74</v>
      </c>
      <c r="D100" s="41">
        <v>682.52</v>
      </c>
    </row>
    <row r="101" spans="1:4" ht="13.2" x14ac:dyDescent="0.25">
      <c r="A101" s="7" t="s">
        <v>85</v>
      </c>
      <c r="B101" s="16">
        <v>1491.37</v>
      </c>
      <c r="C101" s="14">
        <v>1375.47</v>
      </c>
      <c r="D101" s="41">
        <v>1318.36</v>
      </c>
    </row>
    <row r="102" spans="1:4" ht="13.2" x14ac:dyDescent="0.25">
      <c r="A102" s="7" t="s">
        <v>86</v>
      </c>
      <c r="B102" s="21"/>
      <c r="C102" s="14">
        <v>0</v>
      </c>
      <c r="D102" s="41">
        <v>0</v>
      </c>
    </row>
    <row r="103" spans="1:4" ht="13.2" x14ac:dyDescent="0.25">
      <c r="A103" s="7" t="s">
        <v>87</v>
      </c>
      <c r="B103" s="21"/>
      <c r="C103" s="14">
        <v>0</v>
      </c>
      <c r="D103" s="41">
        <v>0</v>
      </c>
    </row>
    <row r="104" spans="1:4" ht="13.2" x14ac:dyDescent="0.25">
      <c r="A104" s="7" t="s">
        <v>88</v>
      </c>
      <c r="B104" s="16">
        <v>2989.08</v>
      </c>
      <c r="C104" s="14">
        <v>3218.5</v>
      </c>
      <c r="D104" s="41">
        <v>0</v>
      </c>
    </row>
    <row r="105" spans="1:4" ht="13.2" x14ac:dyDescent="0.25">
      <c r="A105" s="40" t="s">
        <v>89</v>
      </c>
      <c r="B105" s="21"/>
      <c r="C105" s="14">
        <v>0</v>
      </c>
      <c r="D105" s="41">
        <v>0</v>
      </c>
    </row>
    <row r="106" spans="1:4" ht="13.2" x14ac:dyDescent="0.25">
      <c r="A106" s="7" t="s">
        <v>90</v>
      </c>
      <c r="B106" s="16">
        <v>488.98</v>
      </c>
      <c r="C106" s="14">
        <v>399</v>
      </c>
      <c r="D106" s="41">
        <v>399</v>
      </c>
    </row>
    <row r="107" spans="1:4" ht="13.2" x14ac:dyDescent="0.25">
      <c r="A107" s="7" t="s">
        <v>91</v>
      </c>
      <c r="B107" s="16">
        <v>225.3</v>
      </c>
      <c r="C107" s="14">
        <v>50</v>
      </c>
      <c r="D107" s="41">
        <v>0</v>
      </c>
    </row>
    <row r="108" spans="1:4" ht="13.2" x14ac:dyDescent="0.25">
      <c r="A108" s="7"/>
      <c r="B108" s="21"/>
      <c r="C108" s="30"/>
      <c r="D108" s="51"/>
    </row>
    <row r="109" spans="1:4" ht="13.2" x14ac:dyDescent="0.25">
      <c r="A109" s="44" t="s">
        <v>61</v>
      </c>
      <c r="B109" s="16">
        <v>51572.13</v>
      </c>
      <c r="C109" s="20">
        <f t="shared" ref="C109:D109" si="12">SUM(C93:C107)</f>
        <v>60590.340000000004</v>
      </c>
      <c r="D109" s="16">
        <f t="shared" si="12"/>
        <v>57113.509999999995</v>
      </c>
    </row>
    <row r="110" spans="1:4" ht="13.2" x14ac:dyDescent="0.25">
      <c r="A110" s="45" t="s">
        <v>92</v>
      </c>
      <c r="B110" s="46">
        <v>2.9000000000000001E-2</v>
      </c>
      <c r="C110" s="46">
        <f t="shared" ref="C110:D110" si="13">C109/C$227</f>
        <v>3.3433493093657979E-2</v>
      </c>
      <c r="D110" s="46">
        <f t="shared" si="13"/>
        <v>3.1762266455190757E-2</v>
      </c>
    </row>
    <row r="111" spans="1:4" ht="15.75" customHeight="1" x14ac:dyDescent="0.3">
      <c r="A111" s="47" t="s">
        <v>93</v>
      </c>
      <c r="B111" s="11" t="s">
        <v>2</v>
      </c>
      <c r="C111" s="48" t="str">
        <f>$C$45</f>
        <v>JAN.LOJA 7</v>
      </c>
      <c r="D111" s="44" t="str">
        <f>$D$45</f>
        <v>FEV.LOJA 7</v>
      </c>
    </row>
    <row r="112" spans="1:4" ht="13.2" x14ac:dyDescent="0.25">
      <c r="A112" s="23"/>
      <c r="B112" s="9"/>
      <c r="C112" s="10"/>
      <c r="D112" s="23"/>
    </row>
    <row r="113" spans="1:4" ht="13.2" x14ac:dyDescent="0.25">
      <c r="A113" s="7" t="s">
        <v>94</v>
      </c>
      <c r="B113" s="16">
        <v>4580.12</v>
      </c>
      <c r="C113" s="14">
        <v>2264.7600000000002</v>
      </c>
      <c r="D113" s="15">
        <v>4694.3599999999997</v>
      </c>
    </row>
    <row r="114" spans="1:4" ht="13.2" x14ac:dyDescent="0.25">
      <c r="A114" s="7" t="s">
        <v>95</v>
      </c>
      <c r="B114" s="16">
        <v>1443.33</v>
      </c>
      <c r="C114" s="14">
        <v>2949.04</v>
      </c>
      <c r="D114" s="15">
        <v>2751.72</v>
      </c>
    </row>
    <row r="115" spans="1:4" ht="13.2" x14ac:dyDescent="0.25">
      <c r="A115" s="7" t="s">
        <v>96</v>
      </c>
      <c r="B115" s="16">
        <v>192.57</v>
      </c>
      <c r="C115" s="14">
        <v>53.4</v>
      </c>
      <c r="D115" s="41">
        <v>102.23</v>
      </c>
    </row>
    <row r="116" spans="1:4" ht="13.2" x14ac:dyDescent="0.25">
      <c r="A116" s="7" t="s">
        <v>97</v>
      </c>
      <c r="B116" s="16">
        <v>3231.66</v>
      </c>
      <c r="C116" s="14">
        <v>2510.4299999999998</v>
      </c>
      <c r="D116" s="15">
        <v>2172.0500000000002</v>
      </c>
    </row>
    <row r="117" spans="1:4" ht="13.2" x14ac:dyDescent="0.25">
      <c r="A117" s="7" t="s">
        <v>98</v>
      </c>
      <c r="B117" s="16">
        <v>2524.38</v>
      </c>
      <c r="C117" s="14">
        <v>2083.48</v>
      </c>
      <c r="D117" s="15">
        <v>1682.15</v>
      </c>
    </row>
    <row r="118" spans="1:4" ht="13.2" x14ac:dyDescent="0.25">
      <c r="A118" s="7" t="s">
        <v>99</v>
      </c>
      <c r="B118" s="16">
        <v>13534.49</v>
      </c>
      <c r="C118" s="14">
        <v>13021.2</v>
      </c>
      <c r="D118" s="15">
        <v>17538.53</v>
      </c>
    </row>
    <row r="119" spans="1:4" ht="13.2" x14ac:dyDescent="0.25">
      <c r="A119" s="7" t="s">
        <v>100</v>
      </c>
      <c r="B119" s="16">
        <v>258.58</v>
      </c>
      <c r="C119" s="14">
        <v>175.84</v>
      </c>
      <c r="D119" s="41">
        <v>204.26</v>
      </c>
    </row>
    <row r="120" spans="1:4" ht="13.2" x14ac:dyDescent="0.25">
      <c r="A120" s="7" t="s">
        <v>101</v>
      </c>
      <c r="B120" s="16">
        <v>278.05</v>
      </c>
      <c r="C120" s="14">
        <v>132.87</v>
      </c>
      <c r="D120" s="41">
        <v>0</v>
      </c>
    </row>
    <row r="121" spans="1:4" ht="13.2" x14ac:dyDescent="0.25">
      <c r="A121" s="7" t="s">
        <v>102</v>
      </c>
      <c r="B121" s="16">
        <v>589.87</v>
      </c>
      <c r="C121" s="14">
        <v>578.09</v>
      </c>
      <c r="D121" s="41">
        <v>0</v>
      </c>
    </row>
    <row r="122" spans="1:4" ht="13.2" x14ac:dyDescent="0.25">
      <c r="A122" s="7" t="s">
        <v>103</v>
      </c>
      <c r="B122" s="16">
        <v>311.62</v>
      </c>
      <c r="C122" s="14">
        <v>627.37</v>
      </c>
      <c r="D122" s="41">
        <v>381.29</v>
      </c>
    </row>
    <row r="123" spans="1:4" ht="13.2" x14ac:dyDescent="0.25">
      <c r="A123" s="7" t="s">
        <v>104</v>
      </c>
      <c r="B123" s="16">
        <v>1283.71</v>
      </c>
      <c r="C123" s="14">
        <v>1018.09</v>
      </c>
      <c r="D123" s="41">
        <v>694.67</v>
      </c>
    </row>
    <row r="124" spans="1:4" ht="13.2" x14ac:dyDescent="0.25">
      <c r="A124" s="7" t="s">
        <v>105</v>
      </c>
      <c r="B124" s="16">
        <v>3566.45</v>
      </c>
      <c r="C124" s="14">
        <v>3249.23</v>
      </c>
      <c r="D124" s="41">
        <v>3017.31</v>
      </c>
    </row>
    <row r="125" spans="1:4" ht="13.2" x14ac:dyDescent="0.25">
      <c r="A125" s="7" t="s">
        <v>106</v>
      </c>
      <c r="B125" s="16">
        <v>12.58</v>
      </c>
      <c r="C125" s="14">
        <v>0</v>
      </c>
      <c r="D125" s="41">
        <v>0</v>
      </c>
    </row>
    <row r="126" spans="1:4" ht="13.2" x14ac:dyDescent="0.25">
      <c r="A126" s="7" t="s">
        <v>107</v>
      </c>
      <c r="B126" s="16">
        <v>61.51</v>
      </c>
      <c r="C126" s="14">
        <v>0</v>
      </c>
      <c r="D126" s="41">
        <v>72.89</v>
      </c>
    </row>
    <row r="127" spans="1:4" ht="13.2" x14ac:dyDescent="0.25">
      <c r="A127" s="7" t="s">
        <v>108</v>
      </c>
      <c r="B127" s="16">
        <v>201.19</v>
      </c>
      <c r="C127" s="14">
        <v>181.03</v>
      </c>
      <c r="D127" s="15">
        <v>179.58</v>
      </c>
    </row>
    <row r="128" spans="1:4" ht="13.2" x14ac:dyDescent="0.25">
      <c r="A128" s="7" t="s">
        <v>109</v>
      </c>
      <c r="B128" s="16">
        <v>74.63</v>
      </c>
      <c r="C128" s="14">
        <v>177.39</v>
      </c>
      <c r="D128" s="41">
        <v>315.75</v>
      </c>
    </row>
    <row r="129" spans="1:4" ht="13.2" x14ac:dyDescent="0.25">
      <c r="A129" s="7" t="s">
        <v>110</v>
      </c>
      <c r="B129" s="16">
        <v>150.96</v>
      </c>
      <c r="C129" s="14">
        <v>110.74</v>
      </c>
      <c r="D129" s="41">
        <v>167.14</v>
      </c>
    </row>
    <row r="130" spans="1:4" ht="13.2" x14ac:dyDescent="0.25">
      <c r="A130" s="7" t="s">
        <v>111</v>
      </c>
      <c r="B130" s="16">
        <v>199.73</v>
      </c>
      <c r="C130" s="14">
        <v>67.64</v>
      </c>
      <c r="D130" s="15">
        <v>61.33</v>
      </c>
    </row>
    <row r="131" spans="1:4" ht="13.2" x14ac:dyDescent="0.25">
      <c r="A131" s="7" t="s">
        <v>112</v>
      </c>
      <c r="B131" s="16">
        <v>741.97</v>
      </c>
      <c r="C131" s="14">
        <v>1051.74</v>
      </c>
      <c r="D131" s="41">
        <v>102.53</v>
      </c>
    </row>
    <row r="132" spans="1:4" ht="13.2" x14ac:dyDescent="0.25">
      <c r="A132" s="7" t="s">
        <v>113</v>
      </c>
      <c r="B132" s="13">
        <v>368.68</v>
      </c>
      <c r="C132" s="14">
        <v>196.58</v>
      </c>
      <c r="D132" s="41">
        <v>216.91</v>
      </c>
    </row>
    <row r="133" spans="1:4" ht="13.2" x14ac:dyDescent="0.25">
      <c r="A133" s="7" t="s">
        <v>114</v>
      </c>
      <c r="B133" s="13">
        <v>245.79</v>
      </c>
      <c r="C133" s="14">
        <v>30.54</v>
      </c>
      <c r="D133" s="41">
        <v>-151.93</v>
      </c>
    </row>
    <row r="134" spans="1:4" ht="13.2" x14ac:dyDescent="0.25">
      <c r="A134" s="7" t="s">
        <v>115</v>
      </c>
      <c r="B134" s="13">
        <v>422.79</v>
      </c>
      <c r="C134" s="18">
        <v>506.29</v>
      </c>
      <c r="D134" s="27">
        <v>341.06</v>
      </c>
    </row>
    <row r="135" spans="1:4" ht="13.2" x14ac:dyDescent="0.25">
      <c r="A135" s="7" t="s">
        <v>116</v>
      </c>
      <c r="B135" s="21"/>
      <c r="C135" s="18">
        <v>0</v>
      </c>
      <c r="D135" s="27">
        <v>0</v>
      </c>
    </row>
    <row r="136" spans="1:4" ht="13.2" x14ac:dyDescent="0.25">
      <c r="A136" s="44"/>
      <c r="B136" s="21"/>
      <c r="C136" s="10"/>
      <c r="D136" s="23"/>
    </row>
    <row r="137" spans="1:4" ht="13.2" x14ac:dyDescent="0.25">
      <c r="A137" s="44" t="s">
        <v>61</v>
      </c>
      <c r="B137" s="16">
        <v>34274.660000000003</v>
      </c>
      <c r="C137" s="20">
        <f t="shared" ref="C137:D137" si="14">SUM(C113:C135)</f>
        <v>30985.75</v>
      </c>
      <c r="D137" s="16">
        <f t="shared" si="14"/>
        <v>34543.83</v>
      </c>
    </row>
    <row r="138" spans="1:4" ht="13.2" x14ac:dyDescent="0.25">
      <c r="A138" s="45" t="s">
        <v>117</v>
      </c>
      <c r="B138" s="46">
        <v>1.9300000000000001E-2</v>
      </c>
      <c r="C138" s="46">
        <f t="shared" ref="C138:D138" si="15">C137/C$227</f>
        <v>1.7097805667154409E-2</v>
      </c>
      <c r="D138" s="46">
        <f t="shared" si="15"/>
        <v>1.9210696958439646E-2</v>
      </c>
    </row>
    <row r="139" spans="1:4" ht="15.75" customHeight="1" x14ac:dyDescent="0.3">
      <c r="A139" s="47" t="s">
        <v>118</v>
      </c>
      <c r="B139" s="11" t="s">
        <v>2</v>
      </c>
      <c r="C139" s="48" t="str">
        <f>$C$45</f>
        <v>JAN.LOJA 7</v>
      </c>
      <c r="D139" s="44" t="str">
        <f>$D$45</f>
        <v>FEV.LOJA 7</v>
      </c>
    </row>
    <row r="140" spans="1:4" ht="13.2" x14ac:dyDescent="0.25">
      <c r="A140" s="23"/>
      <c r="B140" s="9"/>
      <c r="C140" s="10"/>
      <c r="D140" s="23"/>
    </row>
    <row r="141" spans="1:4" ht="13.2" x14ac:dyDescent="0.25">
      <c r="A141" s="7" t="s">
        <v>119</v>
      </c>
      <c r="B141" s="16">
        <v>110.54</v>
      </c>
      <c r="C141" s="14">
        <v>0</v>
      </c>
      <c r="D141" s="15">
        <v>182.02</v>
      </c>
    </row>
    <row r="142" spans="1:4" ht="13.2" x14ac:dyDescent="0.25">
      <c r="A142" s="7" t="s">
        <v>120</v>
      </c>
      <c r="B142" s="16">
        <v>14699.76</v>
      </c>
      <c r="C142" s="14">
        <v>15767.71</v>
      </c>
      <c r="D142" s="15">
        <v>15925.98</v>
      </c>
    </row>
    <row r="143" spans="1:4" ht="13.2" x14ac:dyDescent="0.25">
      <c r="A143" s="44" t="s">
        <v>121</v>
      </c>
      <c r="B143" s="16">
        <v>3191.18</v>
      </c>
      <c r="C143" s="14">
        <v>3057.17</v>
      </c>
      <c r="D143" s="41">
        <v>3028.51</v>
      </c>
    </row>
    <row r="144" spans="1:4" ht="13.2" x14ac:dyDescent="0.25">
      <c r="A144" s="7" t="s">
        <v>122</v>
      </c>
      <c r="B144" s="16">
        <v>828.64</v>
      </c>
      <c r="C144" s="14">
        <v>817.39</v>
      </c>
      <c r="D144" s="41">
        <v>833.42</v>
      </c>
    </row>
    <row r="145" spans="1:4" ht="13.2" x14ac:dyDescent="0.25">
      <c r="A145" s="7" t="s">
        <v>123</v>
      </c>
      <c r="B145" s="16">
        <v>-297.24</v>
      </c>
      <c r="C145" s="14">
        <v>-298.5</v>
      </c>
      <c r="D145" s="15">
        <v>-725.1</v>
      </c>
    </row>
    <row r="146" spans="1:4" ht="13.2" x14ac:dyDescent="0.25">
      <c r="A146" s="7" t="s">
        <v>124</v>
      </c>
      <c r="B146" s="16">
        <v>85.26</v>
      </c>
      <c r="C146" s="14">
        <v>0</v>
      </c>
      <c r="D146" s="41">
        <v>0</v>
      </c>
    </row>
    <row r="147" spans="1:4" ht="13.2" x14ac:dyDescent="0.25">
      <c r="A147" s="7" t="s">
        <v>125</v>
      </c>
      <c r="B147" s="16">
        <v>75.31</v>
      </c>
      <c r="C147" s="14">
        <v>65.25</v>
      </c>
      <c r="D147" s="41">
        <v>54.44</v>
      </c>
    </row>
    <row r="148" spans="1:4" ht="13.2" x14ac:dyDescent="0.25">
      <c r="A148" s="7" t="s">
        <v>126</v>
      </c>
      <c r="B148" s="16">
        <v>178.33</v>
      </c>
      <c r="C148" s="14">
        <v>167</v>
      </c>
      <c r="D148" s="41">
        <v>196</v>
      </c>
    </row>
    <row r="149" spans="1:4" ht="13.2" x14ac:dyDescent="0.25">
      <c r="A149" s="7" t="s">
        <v>127</v>
      </c>
      <c r="B149" s="16">
        <v>91.25</v>
      </c>
      <c r="C149" s="14">
        <v>0</v>
      </c>
      <c r="D149" s="41">
        <v>0</v>
      </c>
    </row>
    <row r="150" spans="1:4" ht="13.2" x14ac:dyDescent="0.25">
      <c r="A150" s="7" t="s">
        <v>128</v>
      </c>
      <c r="B150" s="16">
        <v>2545.2600000000002</v>
      </c>
      <c r="C150" s="26">
        <v>6299.42</v>
      </c>
      <c r="D150" s="27">
        <v>5633.7</v>
      </c>
    </row>
    <row r="151" spans="1:4" ht="13.2" x14ac:dyDescent="0.25">
      <c r="A151" s="23"/>
      <c r="B151" s="21"/>
      <c r="C151" s="22"/>
      <c r="D151" s="23"/>
    </row>
    <row r="152" spans="1:4" ht="13.2" x14ac:dyDescent="0.25">
      <c r="A152" s="44" t="s">
        <v>61</v>
      </c>
      <c r="B152" s="16">
        <v>21508.29</v>
      </c>
      <c r="C152" s="20">
        <f t="shared" ref="C152:D152" si="16">SUM(C141:C150)</f>
        <v>25875.439999999995</v>
      </c>
      <c r="D152" s="16">
        <f t="shared" si="16"/>
        <v>25128.97</v>
      </c>
    </row>
    <row r="153" spans="1:4" ht="13.2" x14ac:dyDescent="0.25">
      <c r="A153" s="45" t="s">
        <v>129</v>
      </c>
      <c r="B153" s="46">
        <v>1.21E-2</v>
      </c>
      <c r="C153" s="46">
        <f t="shared" ref="C153:D153" si="17">C152/C$227</f>
        <v>1.4277958244422479E-2</v>
      </c>
      <c r="D153" s="46">
        <f t="shared" si="17"/>
        <v>1.3974855351815972E-2</v>
      </c>
    </row>
    <row r="154" spans="1:4" ht="15.75" customHeight="1" x14ac:dyDescent="0.3">
      <c r="A154" s="47" t="s">
        <v>130</v>
      </c>
      <c r="B154" s="11" t="s">
        <v>2</v>
      </c>
      <c r="C154" s="48" t="str">
        <f>$C$45</f>
        <v>JAN.LOJA 7</v>
      </c>
      <c r="D154" s="44" t="str">
        <f>$D$45</f>
        <v>FEV.LOJA 7</v>
      </c>
    </row>
    <row r="155" spans="1:4" ht="13.2" x14ac:dyDescent="0.25">
      <c r="A155" s="23"/>
      <c r="B155" s="9"/>
      <c r="C155" s="10"/>
      <c r="D155" s="23"/>
    </row>
    <row r="156" spans="1:4" ht="13.2" x14ac:dyDescent="0.25">
      <c r="A156" s="7" t="s">
        <v>131</v>
      </c>
      <c r="B156" s="16">
        <v>29912.07</v>
      </c>
      <c r="C156" s="14">
        <v>26615.32</v>
      </c>
      <c r="D156" s="15">
        <v>30932.04</v>
      </c>
    </row>
    <row r="157" spans="1:4" ht="13.2" x14ac:dyDescent="0.25">
      <c r="A157" s="7" t="s">
        <v>132</v>
      </c>
      <c r="B157" s="16">
        <v>19451.580000000002</v>
      </c>
      <c r="C157" s="14">
        <v>18068.13</v>
      </c>
      <c r="D157" s="15">
        <v>17739.39</v>
      </c>
    </row>
    <row r="158" spans="1:4" ht="13.2" x14ac:dyDescent="0.25">
      <c r="A158" s="7" t="s">
        <v>133</v>
      </c>
      <c r="B158" s="16">
        <v>4072.42</v>
      </c>
      <c r="C158" s="14">
        <v>4920</v>
      </c>
      <c r="D158" s="15">
        <v>3936</v>
      </c>
    </row>
    <row r="159" spans="1:4" ht="13.2" x14ac:dyDescent="0.25">
      <c r="A159" s="7" t="s">
        <v>134</v>
      </c>
      <c r="B159" s="16">
        <v>29.17</v>
      </c>
      <c r="C159" s="14">
        <v>0</v>
      </c>
      <c r="D159" s="15">
        <v>137.5</v>
      </c>
    </row>
    <row r="160" spans="1:4" ht="13.2" x14ac:dyDescent="0.25">
      <c r="A160" s="7" t="s">
        <v>135</v>
      </c>
      <c r="B160" s="16">
        <v>760.96</v>
      </c>
      <c r="C160" s="14">
        <v>551.29</v>
      </c>
      <c r="D160" s="41">
        <v>725.44</v>
      </c>
    </row>
    <row r="161" spans="1:4" ht="13.2" x14ac:dyDescent="0.25">
      <c r="A161" s="7" t="s">
        <v>136</v>
      </c>
      <c r="B161" s="16">
        <v>588.12</v>
      </c>
      <c r="C161" s="14">
        <v>0</v>
      </c>
      <c r="D161" s="41">
        <v>0</v>
      </c>
    </row>
    <row r="162" spans="1:4" ht="13.2" x14ac:dyDescent="0.25">
      <c r="A162" s="7" t="s">
        <v>137</v>
      </c>
      <c r="B162" s="21"/>
      <c r="C162" s="14">
        <v>0</v>
      </c>
      <c r="D162" s="41">
        <v>0</v>
      </c>
    </row>
    <row r="163" spans="1:4" ht="13.2" x14ac:dyDescent="0.25">
      <c r="A163" s="23"/>
      <c r="B163" s="21"/>
      <c r="C163" s="22"/>
      <c r="D163" s="23"/>
    </row>
    <row r="164" spans="1:4" ht="13.2" x14ac:dyDescent="0.25">
      <c r="A164" s="44" t="s">
        <v>61</v>
      </c>
      <c r="B164" s="16">
        <v>54814.32</v>
      </c>
      <c r="C164" s="20">
        <f t="shared" ref="C164:D164" si="18">SUM(C156:C162)</f>
        <v>50154.74</v>
      </c>
      <c r="D164" s="16">
        <f t="shared" si="18"/>
        <v>53470.37</v>
      </c>
    </row>
    <row r="165" spans="1:4" ht="13.2" x14ac:dyDescent="0.25">
      <c r="A165" s="45" t="s">
        <v>138</v>
      </c>
      <c r="B165" s="46">
        <v>3.09E-2</v>
      </c>
      <c r="C165" s="46">
        <f t="shared" ref="C165:D165" si="19">C164/C$227</f>
        <v>2.7675173194344368E-2</v>
      </c>
      <c r="D165" s="46">
        <f t="shared" si="19"/>
        <v>2.9736224220812877E-2</v>
      </c>
    </row>
    <row r="166" spans="1:4" ht="15.75" customHeight="1" x14ac:dyDescent="0.3">
      <c r="A166" s="52" t="s">
        <v>139</v>
      </c>
      <c r="B166" s="11" t="s">
        <v>2</v>
      </c>
      <c r="C166" s="48" t="str">
        <f>$C$45</f>
        <v>JAN.LOJA 7</v>
      </c>
      <c r="D166" s="44" t="str">
        <f>$D$45</f>
        <v>FEV.LOJA 7</v>
      </c>
    </row>
    <row r="167" spans="1:4" ht="13.2" x14ac:dyDescent="0.25">
      <c r="A167" s="23"/>
      <c r="B167" s="9"/>
      <c r="C167" s="10"/>
      <c r="D167" s="23"/>
    </row>
    <row r="168" spans="1:4" ht="13.2" x14ac:dyDescent="0.25">
      <c r="A168" s="7" t="s">
        <v>140</v>
      </c>
      <c r="B168" s="16">
        <v>867.1</v>
      </c>
      <c r="C168" s="14">
        <v>1064.6300000000001</v>
      </c>
      <c r="D168" s="15">
        <v>1036.73</v>
      </c>
    </row>
    <row r="169" spans="1:4" ht="13.2" x14ac:dyDescent="0.25">
      <c r="A169" s="7" t="s">
        <v>141</v>
      </c>
      <c r="B169" s="16">
        <v>273.26</v>
      </c>
      <c r="C169" s="14">
        <v>257.62</v>
      </c>
      <c r="D169" s="41">
        <v>259.27999999999997</v>
      </c>
    </row>
    <row r="170" spans="1:4" ht="13.2" x14ac:dyDescent="0.25">
      <c r="A170" s="7" t="s">
        <v>142</v>
      </c>
      <c r="B170" s="16">
        <v>625.84</v>
      </c>
      <c r="C170" s="14">
        <v>600.30999999999995</v>
      </c>
      <c r="D170" s="15">
        <v>643.37</v>
      </c>
    </row>
    <row r="171" spans="1:4" ht="13.2" x14ac:dyDescent="0.25">
      <c r="A171" s="7" t="s">
        <v>143</v>
      </c>
      <c r="B171" s="13">
        <v>143.31</v>
      </c>
      <c r="C171" s="14">
        <v>0</v>
      </c>
      <c r="D171" s="41">
        <v>0</v>
      </c>
    </row>
    <row r="172" spans="1:4" ht="13.2" x14ac:dyDescent="0.25">
      <c r="A172" s="7" t="s">
        <v>144</v>
      </c>
      <c r="B172" s="21"/>
      <c r="C172" s="14">
        <v>0</v>
      </c>
      <c r="D172" s="41">
        <v>0</v>
      </c>
    </row>
    <row r="173" spans="1:4" ht="13.2" x14ac:dyDescent="0.25">
      <c r="A173" s="23"/>
      <c r="B173" s="21"/>
      <c r="C173" s="22"/>
      <c r="D173" s="27" t="s">
        <v>0</v>
      </c>
    </row>
    <row r="174" spans="1:4" ht="13.2" x14ac:dyDescent="0.25">
      <c r="A174" s="44" t="s">
        <v>61</v>
      </c>
      <c r="B174" s="16">
        <v>1909.5</v>
      </c>
      <c r="C174" s="20">
        <f>SUM(C168:C172)</f>
        <v>1922.56</v>
      </c>
      <c r="D174" s="16">
        <f>SUM(D168:D173)</f>
        <v>1939.38</v>
      </c>
    </row>
    <row r="175" spans="1:4" ht="13.2" x14ac:dyDescent="0.25">
      <c r="A175" s="45" t="s">
        <v>145</v>
      </c>
      <c r="B175" s="46">
        <v>1.1000000000000001E-3</v>
      </c>
      <c r="C175" s="46">
        <f t="shared" ref="C175:D175" si="20">C174/C$227</f>
        <v>1.0608604685522984E-3</v>
      </c>
      <c r="D175" s="46">
        <f t="shared" si="20"/>
        <v>1.0785382358371577E-3</v>
      </c>
    </row>
    <row r="176" spans="1:4" ht="15.75" customHeight="1" x14ac:dyDescent="0.3">
      <c r="A176" s="47" t="s">
        <v>146</v>
      </c>
      <c r="B176" s="11" t="s">
        <v>2</v>
      </c>
      <c r="C176" s="48" t="str">
        <f>$C$45</f>
        <v>JAN.LOJA 7</v>
      </c>
      <c r="D176" s="44" t="str">
        <f>$D$45</f>
        <v>FEV.LOJA 7</v>
      </c>
    </row>
    <row r="177" spans="1:4" ht="13.2" x14ac:dyDescent="0.25">
      <c r="A177" s="23"/>
      <c r="B177" s="9"/>
      <c r="C177" s="10"/>
      <c r="D177" s="23"/>
    </row>
    <row r="178" spans="1:4" ht="13.2" x14ac:dyDescent="0.25">
      <c r="A178" s="7" t="s">
        <v>147</v>
      </c>
      <c r="B178" s="16">
        <v>6564.41</v>
      </c>
      <c r="C178" s="14">
        <v>1700.21</v>
      </c>
      <c r="D178" s="41">
        <v>2529.8000000000002</v>
      </c>
    </row>
    <row r="179" spans="1:4" ht="13.2" x14ac:dyDescent="0.25">
      <c r="A179" s="7" t="s">
        <v>148</v>
      </c>
      <c r="B179" s="16">
        <v>682.69</v>
      </c>
      <c r="C179" s="14">
        <v>232.21</v>
      </c>
      <c r="D179" s="15">
        <v>0</v>
      </c>
    </row>
    <row r="180" spans="1:4" ht="13.2" x14ac:dyDescent="0.25">
      <c r="A180" s="7" t="s">
        <v>149</v>
      </c>
      <c r="B180" s="16">
        <v>249.83</v>
      </c>
      <c r="C180" s="14">
        <v>0</v>
      </c>
      <c r="D180" s="15">
        <v>750</v>
      </c>
    </row>
    <row r="181" spans="1:4" ht="13.2" x14ac:dyDescent="0.25">
      <c r="A181" s="7" t="s">
        <v>150</v>
      </c>
      <c r="B181" s="16">
        <v>306.73</v>
      </c>
      <c r="C181" s="14">
        <v>241.8</v>
      </c>
      <c r="D181" s="41">
        <v>122.8</v>
      </c>
    </row>
    <row r="182" spans="1:4" ht="13.2" x14ac:dyDescent="0.25">
      <c r="A182" s="40" t="s">
        <v>151</v>
      </c>
      <c r="B182" s="13">
        <v>759.78</v>
      </c>
      <c r="C182" s="26">
        <v>1242.6199999999999</v>
      </c>
      <c r="D182" s="27">
        <v>600</v>
      </c>
    </row>
    <row r="183" spans="1:4" ht="13.2" x14ac:dyDescent="0.25">
      <c r="A183" s="40" t="s">
        <v>152</v>
      </c>
      <c r="B183" s="13">
        <v>136.58000000000001</v>
      </c>
      <c r="C183" s="26">
        <v>6</v>
      </c>
      <c r="D183" s="27">
        <v>0</v>
      </c>
    </row>
    <row r="184" spans="1:4" ht="13.2" x14ac:dyDescent="0.25">
      <c r="A184" s="40" t="s">
        <v>153</v>
      </c>
      <c r="B184" s="13">
        <v>2.17</v>
      </c>
      <c r="C184" s="26">
        <v>0</v>
      </c>
      <c r="D184" s="27">
        <v>1000</v>
      </c>
    </row>
    <row r="185" spans="1:4" ht="13.2" x14ac:dyDescent="0.25">
      <c r="A185" s="40" t="s">
        <v>154</v>
      </c>
      <c r="B185" s="13">
        <v>968.13</v>
      </c>
      <c r="C185" s="18">
        <v>2665.78</v>
      </c>
      <c r="D185" s="27">
        <v>2650.15</v>
      </c>
    </row>
    <row r="186" spans="1:4" ht="13.2" x14ac:dyDescent="0.25">
      <c r="A186" s="23"/>
      <c r="B186" s="21"/>
      <c r="C186" s="22"/>
      <c r="D186" s="23"/>
    </row>
    <row r="187" spans="1:4" ht="13.2" x14ac:dyDescent="0.25">
      <c r="A187" s="44" t="s">
        <v>61</v>
      </c>
      <c r="B187" s="16">
        <v>9670.33</v>
      </c>
      <c r="C187" s="20">
        <f t="shared" ref="C187:D187" si="21">SUM(C178:C185)</f>
        <v>6088.6200000000008</v>
      </c>
      <c r="D187" s="16">
        <f t="shared" si="21"/>
        <v>7652.75</v>
      </c>
    </row>
    <row r="188" spans="1:4" ht="13.2" x14ac:dyDescent="0.25">
      <c r="A188" s="45" t="s">
        <v>155</v>
      </c>
      <c r="B188" s="46">
        <v>5.4000000000000003E-3</v>
      </c>
      <c r="C188" s="46">
        <f t="shared" ref="C188:D188" si="22">C187/C$227</f>
        <v>3.3596747389090047E-3</v>
      </c>
      <c r="D188" s="46">
        <f t="shared" si="22"/>
        <v>4.2558876982864667E-3</v>
      </c>
    </row>
    <row r="189" spans="1:4" ht="15.75" customHeight="1" x14ac:dyDescent="0.3">
      <c r="A189" s="52" t="s">
        <v>156</v>
      </c>
      <c r="B189" s="11" t="s">
        <v>2</v>
      </c>
      <c r="C189" s="48" t="str">
        <f>$C$45</f>
        <v>JAN.LOJA 7</v>
      </c>
      <c r="D189" s="44" t="str">
        <f>$D$45</f>
        <v>FEV.LOJA 7</v>
      </c>
    </row>
    <row r="190" spans="1:4" ht="13.2" x14ac:dyDescent="0.25">
      <c r="A190" s="23"/>
      <c r="B190" s="9"/>
      <c r="C190" s="10"/>
      <c r="D190" s="23"/>
    </row>
    <row r="191" spans="1:4" ht="13.2" x14ac:dyDescent="0.25">
      <c r="A191" s="7" t="s">
        <v>157</v>
      </c>
      <c r="B191" s="16">
        <v>44.71</v>
      </c>
      <c r="C191" s="14">
        <v>30</v>
      </c>
      <c r="D191" s="41">
        <v>40</v>
      </c>
    </row>
    <row r="192" spans="1:4" ht="13.2" x14ac:dyDescent="0.25">
      <c r="A192" s="7" t="s">
        <v>158</v>
      </c>
      <c r="B192" s="21"/>
      <c r="C192" s="42">
        <v>0</v>
      </c>
      <c r="D192" s="41">
        <v>0</v>
      </c>
    </row>
    <row r="193" spans="1:4" ht="13.2" x14ac:dyDescent="0.25">
      <c r="A193" s="7" t="s">
        <v>159</v>
      </c>
      <c r="B193" s="21"/>
      <c r="C193" s="42">
        <v>0</v>
      </c>
      <c r="D193" s="41">
        <v>0</v>
      </c>
    </row>
    <row r="194" spans="1:4" ht="13.2" x14ac:dyDescent="0.25">
      <c r="A194" s="7" t="s">
        <v>160</v>
      </c>
      <c r="B194" s="16">
        <v>18.88</v>
      </c>
      <c r="C194" s="42">
        <v>0</v>
      </c>
      <c r="D194" s="41">
        <v>0</v>
      </c>
    </row>
    <row r="195" spans="1:4" ht="13.2" x14ac:dyDescent="0.25">
      <c r="A195" s="7" t="s">
        <v>161</v>
      </c>
      <c r="B195" s="21"/>
      <c r="C195" s="42">
        <v>0</v>
      </c>
      <c r="D195" s="41">
        <v>0</v>
      </c>
    </row>
    <row r="196" spans="1:4" ht="13.2" x14ac:dyDescent="0.25">
      <c r="A196" s="7" t="s">
        <v>162</v>
      </c>
      <c r="B196" s="21"/>
      <c r="C196" s="53">
        <v>0</v>
      </c>
      <c r="D196" s="41">
        <v>0</v>
      </c>
    </row>
    <row r="197" spans="1:4" ht="13.2" x14ac:dyDescent="0.25">
      <c r="A197" s="7" t="s">
        <v>163</v>
      </c>
      <c r="B197" s="21"/>
      <c r="C197" s="42">
        <v>0</v>
      </c>
      <c r="D197" s="41">
        <v>0</v>
      </c>
    </row>
    <row r="198" spans="1:4" ht="15.75" customHeight="1" x14ac:dyDescent="0.3">
      <c r="A198" s="47"/>
      <c r="B198" s="9"/>
      <c r="C198" s="48"/>
      <c r="D198" s="44"/>
    </row>
    <row r="199" spans="1:4" ht="13.2" x14ac:dyDescent="0.25">
      <c r="A199" s="44" t="s">
        <v>61</v>
      </c>
      <c r="B199" s="16">
        <v>63.59</v>
      </c>
      <c r="C199" s="20">
        <f t="shared" ref="C199:D199" si="23">SUM(C191:C197)</f>
        <v>30</v>
      </c>
      <c r="D199" s="16">
        <f t="shared" si="23"/>
        <v>40</v>
      </c>
    </row>
    <row r="200" spans="1:4" ht="13.2" x14ac:dyDescent="0.25">
      <c r="A200" s="54" t="s">
        <v>164</v>
      </c>
      <c r="B200" s="46">
        <v>0</v>
      </c>
      <c r="C200" s="46">
        <f t="shared" ref="C200:D200" si="24">C199/C$227</f>
        <v>1.6553872990475698E-5</v>
      </c>
      <c r="D200" s="46">
        <f t="shared" si="24"/>
        <v>2.2245011000157939E-5</v>
      </c>
    </row>
    <row r="201" spans="1:4" ht="15.75" customHeight="1" x14ac:dyDescent="0.3">
      <c r="A201" s="52" t="s">
        <v>165</v>
      </c>
      <c r="B201" s="11" t="s">
        <v>2</v>
      </c>
      <c r="C201" s="48" t="str">
        <f>$C$45</f>
        <v>JAN.LOJA 7</v>
      </c>
      <c r="D201" s="44" t="str">
        <f>$D$45</f>
        <v>FEV.LOJA 7</v>
      </c>
    </row>
    <row r="202" spans="1:4" ht="13.2" x14ac:dyDescent="0.25">
      <c r="A202" s="23"/>
      <c r="B202" s="9"/>
      <c r="C202" s="10"/>
      <c r="D202" s="23"/>
    </row>
    <row r="203" spans="1:4" ht="13.2" x14ac:dyDescent="0.25">
      <c r="A203" s="7" t="s">
        <v>166</v>
      </c>
      <c r="B203" s="21"/>
      <c r="C203" s="14">
        <v>0</v>
      </c>
      <c r="D203" s="41">
        <v>0</v>
      </c>
    </row>
    <row r="204" spans="1:4" ht="13.2" x14ac:dyDescent="0.25">
      <c r="A204" s="23"/>
      <c r="B204" s="9"/>
      <c r="C204" s="10"/>
      <c r="D204" s="23"/>
    </row>
    <row r="205" spans="1:4" ht="13.2" x14ac:dyDescent="0.25">
      <c r="A205" s="44" t="s">
        <v>61</v>
      </c>
      <c r="B205" s="21"/>
      <c r="C205" s="20">
        <f t="shared" ref="C205:D205" si="25">C203</f>
        <v>0</v>
      </c>
      <c r="D205" s="16">
        <f t="shared" si="25"/>
        <v>0</v>
      </c>
    </row>
    <row r="206" spans="1:4" ht="13.2" x14ac:dyDescent="0.25">
      <c r="A206" s="54" t="s">
        <v>167</v>
      </c>
      <c r="B206" s="46">
        <v>0</v>
      </c>
      <c r="C206" s="46">
        <f t="shared" ref="C206:D206" si="26">C205/C$227</f>
        <v>0</v>
      </c>
      <c r="D206" s="46">
        <f t="shared" si="26"/>
        <v>0</v>
      </c>
    </row>
    <row r="207" spans="1:4" ht="15.75" customHeight="1" x14ac:dyDescent="0.3">
      <c r="A207" s="47" t="s">
        <v>168</v>
      </c>
      <c r="B207" s="11" t="s">
        <v>2</v>
      </c>
      <c r="C207" s="48" t="str">
        <f>$C$45</f>
        <v>JAN.LOJA 7</v>
      </c>
      <c r="D207" s="44" t="str">
        <f>$D$45</f>
        <v>FEV.LOJA 7</v>
      </c>
    </row>
    <row r="208" spans="1:4" ht="13.2" x14ac:dyDescent="0.25">
      <c r="A208" s="23"/>
      <c r="B208" s="21"/>
      <c r="C208" s="22"/>
      <c r="D208" s="23"/>
    </row>
    <row r="209" spans="1:4" ht="13.2" x14ac:dyDescent="0.25">
      <c r="A209" s="7" t="s">
        <v>169</v>
      </c>
      <c r="B209" s="21"/>
      <c r="C209" s="14">
        <v>0</v>
      </c>
      <c r="D209" s="51"/>
    </row>
    <row r="210" spans="1:4" ht="13.2" x14ac:dyDescent="0.25">
      <c r="A210" s="7" t="s">
        <v>170</v>
      </c>
      <c r="B210" s="16">
        <v>997.32</v>
      </c>
      <c r="C210" s="14">
        <v>0</v>
      </c>
      <c r="D210" s="41">
        <v>790</v>
      </c>
    </row>
    <row r="211" spans="1:4" ht="13.2" x14ac:dyDescent="0.25">
      <c r="A211" s="7" t="s">
        <v>171</v>
      </c>
      <c r="B211" s="16">
        <v>191.27</v>
      </c>
      <c r="C211" s="14">
        <v>0</v>
      </c>
      <c r="D211" s="51"/>
    </row>
    <row r="212" spans="1:4" ht="13.2" x14ac:dyDescent="0.25">
      <c r="A212" s="7" t="s">
        <v>172</v>
      </c>
      <c r="B212" s="16">
        <v>183.19</v>
      </c>
      <c r="C212" s="14">
        <v>99.29</v>
      </c>
      <c r="D212" s="41">
        <v>148.1</v>
      </c>
    </row>
    <row r="213" spans="1:4" ht="13.2" x14ac:dyDescent="0.25">
      <c r="A213" s="7" t="s">
        <v>173</v>
      </c>
      <c r="B213" s="16"/>
      <c r="C213" s="14">
        <v>0</v>
      </c>
      <c r="D213" s="51"/>
    </row>
    <row r="214" spans="1:4" ht="13.2" x14ac:dyDescent="0.25">
      <c r="A214" s="23"/>
      <c r="B214" s="9"/>
      <c r="C214" s="10"/>
      <c r="D214" s="23"/>
    </row>
    <row r="215" spans="1:4" ht="13.2" x14ac:dyDescent="0.25">
      <c r="A215" s="44" t="s">
        <v>61</v>
      </c>
      <c r="B215" s="16">
        <v>1371.78</v>
      </c>
      <c r="C215" s="20">
        <f t="shared" ref="C215:D215" si="27">SUM(C209:C213)</f>
        <v>99.29</v>
      </c>
      <c r="D215" s="16">
        <f t="shared" si="27"/>
        <v>938.1</v>
      </c>
    </row>
    <row r="216" spans="1:4" ht="13.2" x14ac:dyDescent="0.25">
      <c r="A216" s="45" t="s">
        <v>174</v>
      </c>
      <c r="B216" s="46">
        <v>8.9999999999999998E-4</v>
      </c>
      <c r="C216" s="46">
        <f t="shared" ref="C216:D216" si="28">C215/C$227</f>
        <v>5.4787801640811067E-5</v>
      </c>
      <c r="D216" s="46">
        <f t="shared" si="28"/>
        <v>5.2170112048120407E-4</v>
      </c>
    </row>
    <row r="217" spans="1:4" ht="15.75" customHeight="1" x14ac:dyDescent="0.3">
      <c r="A217" s="47" t="s">
        <v>175</v>
      </c>
      <c r="B217" s="11" t="s">
        <v>2</v>
      </c>
      <c r="C217" s="48" t="str">
        <f>$C$45</f>
        <v>JAN.LOJA 7</v>
      </c>
      <c r="D217" s="44" t="str">
        <f>$D$45</f>
        <v>FEV.LOJA 7</v>
      </c>
    </row>
    <row r="218" spans="1:4" ht="13.2" x14ac:dyDescent="0.25">
      <c r="A218" s="23"/>
      <c r="B218" s="21"/>
      <c r="C218" s="22"/>
      <c r="D218" s="23"/>
    </row>
    <row r="219" spans="1:4" ht="13.2" x14ac:dyDescent="0.25">
      <c r="A219" s="44" t="s">
        <v>176</v>
      </c>
      <c r="B219" s="21"/>
      <c r="C219" s="14">
        <v>0</v>
      </c>
      <c r="D219" s="41">
        <v>0</v>
      </c>
    </row>
    <row r="220" spans="1:4" ht="13.2" x14ac:dyDescent="0.25">
      <c r="A220" s="44" t="s">
        <v>177</v>
      </c>
      <c r="B220" s="21"/>
      <c r="C220" s="14">
        <v>0</v>
      </c>
      <c r="D220" s="41">
        <v>0</v>
      </c>
    </row>
    <row r="221" spans="1:4" ht="13.2" x14ac:dyDescent="0.25">
      <c r="A221" s="44" t="s">
        <v>178</v>
      </c>
      <c r="B221" s="21"/>
      <c r="C221" s="14">
        <v>0</v>
      </c>
      <c r="D221" s="41">
        <v>0</v>
      </c>
    </row>
    <row r="222" spans="1:4" ht="13.2" x14ac:dyDescent="0.25">
      <c r="A222" s="44" t="s">
        <v>179</v>
      </c>
      <c r="B222" s="16">
        <v>-2.67</v>
      </c>
      <c r="C222" s="14">
        <v>0</v>
      </c>
      <c r="D222" s="41">
        <v>0</v>
      </c>
    </row>
    <row r="223" spans="1:4" ht="13.2" x14ac:dyDescent="0.25">
      <c r="A223" s="23"/>
      <c r="B223" s="21"/>
      <c r="C223" s="22"/>
      <c r="D223" s="23"/>
    </row>
    <row r="224" spans="1:4" ht="13.2" x14ac:dyDescent="0.25">
      <c r="A224" s="44" t="s">
        <v>61</v>
      </c>
      <c r="B224" s="21"/>
      <c r="C224" s="20">
        <f t="shared" ref="C224:D224" si="29">SUM(C219:C222)</f>
        <v>0</v>
      </c>
      <c r="D224" s="16">
        <f t="shared" si="29"/>
        <v>0</v>
      </c>
    </row>
    <row r="225" spans="1:4" ht="13.2" x14ac:dyDescent="0.25">
      <c r="A225" s="55"/>
      <c r="B225" s="56"/>
      <c r="C225" s="55"/>
      <c r="D225" s="55"/>
    </row>
    <row r="226" spans="1:4" ht="15.75" customHeight="1" x14ac:dyDescent="0.3">
      <c r="A226" s="47" t="s">
        <v>180</v>
      </c>
      <c r="B226" s="11" t="s">
        <v>2</v>
      </c>
      <c r="C226" s="48" t="str">
        <f>$C$45</f>
        <v>JAN.LOJA 7</v>
      </c>
      <c r="D226" s="44" t="str">
        <f>$D$45</f>
        <v>FEV.LOJA 7</v>
      </c>
    </row>
    <row r="227" spans="1:4" ht="13.2" x14ac:dyDescent="0.25">
      <c r="A227" s="57" t="s">
        <v>181</v>
      </c>
      <c r="B227" s="58">
        <f t="shared" ref="B227:D227" si="30">B4</f>
        <v>1776680.74</v>
      </c>
      <c r="C227" s="59">
        <f t="shared" si="30"/>
        <v>1812264.72</v>
      </c>
      <c r="D227" s="60">
        <f t="shared" si="30"/>
        <v>1798156</v>
      </c>
    </row>
    <row r="228" spans="1:4" ht="13.2" x14ac:dyDescent="0.25">
      <c r="A228" s="57" t="s">
        <v>182</v>
      </c>
      <c r="B228" s="58">
        <f t="shared" ref="B228:D228" si="31">B18</f>
        <v>1681280.12</v>
      </c>
      <c r="C228" s="59">
        <f t="shared" si="31"/>
        <v>1714724.27</v>
      </c>
      <c r="D228" s="60">
        <f t="shared" si="31"/>
        <v>1698719.97</v>
      </c>
    </row>
    <row r="229" spans="1:4" ht="13.2" x14ac:dyDescent="0.25">
      <c r="A229" s="57" t="s">
        <v>183</v>
      </c>
      <c r="B229" s="58">
        <f t="shared" ref="B229:D229" si="32">B20</f>
        <v>1319956.43</v>
      </c>
      <c r="C229" s="62">
        <f t="shared" si="32"/>
        <v>1353233.19</v>
      </c>
      <c r="D229" s="63">
        <f t="shared" si="32"/>
        <v>1343887.29</v>
      </c>
    </row>
    <row r="230" spans="1:4" ht="13.2" x14ac:dyDescent="0.25">
      <c r="A230" s="44" t="s">
        <v>184</v>
      </c>
      <c r="B230" s="64">
        <f t="shared" ref="B230:D230" si="33">B231/B227</f>
        <v>0.20337007199166238</v>
      </c>
      <c r="C230" s="65">
        <f t="shared" si="33"/>
        <v>0.19946924751699635</v>
      </c>
      <c r="D230" s="64">
        <f t="shared" si="33"/>
        <v>0.19733142174538801</v>
      </c>
    </row>
    <row r="231" spans="1:4" ht="13.2" x14ac:dyDescent="0.25">
      <c r="A231" s="57" t="s">
        <v>185</v>
      </c>
      <c r="B231" s="58">
        <f t="shared" ref="B231:D231" si="34">B24</f>
        <v>361323.69</v>
      </c>
      <c r="C231" s="61">
        <f t="shared" si="34"/>
        <v>361491.08000000007</v>
      </c>
      <c r="D231" s="58">
        <f t="shared" si="34"/>
        <v>354832.67999999993</v>
      </c>
    </row>
    <row r="232" spans="1:4" ht="13.2" x14ac:dyDescent="0.25">
      <c r="A232" s="57" t="s">
        <v>186</v>
      </c>
      <c r="B232" s="58">
        <f>B42</f>
        <v>335462.34999999998</v>
      </c>
      <c r="C232" s="61">
        <f t="shared" ref="C232:D232" si="35">SUM(C73+C89+C109+C137+C152+C164+C174+C187+C199+C205+C215)-C224</f>
        <v>340540.75999999995</v>
      </c>
      <c r="D232" s="58">
        <f t="shared" si="35"/>
        <v>339001.30000000005</v>
      </c>
    </row>
    <row r="233" spans="1:4" ht="13.2" x14ac:dyDescent="0.25">
      <c r="A233" s="66" t="s">
        <v>187</v>
      </c>
      <c r="B233" s="64">
        <f t="shared" ref="B233:D233" si="36">B232/B227</f>
        <v>0.18881408597922889</v>
      </c>
      <c r="C233" s="65">
        <f t="shared" si="36"/>
        <v>0.18790894963733551</v>
      </c>
      <c r="D233" s="64">
        <f t="shared" si="36"/>
        <v>0.18852719118919606</v>
      </c>
    </row>
    <row r="234" spans="1:4" ht="13.2" x14ac:dyDescent="0.25">
      <c r="A234" s="44" t="s">
        <v>188</v>
      </c>
      <c r="B234" s="64">
        <f t="shared" ref="B234:D234" si="37">B229/B227</f>
        <v>0.74293394433937521</v>
      </c>
      <c r="C234" s="65">
        <f t="shared" si="37"/>
        <v>0.74670834512520889</v>
      </c>
      <c r="D234" s="64">
        <f t="shared" si="37"/>
        <v>0.74736968872556109</v>
      </c>
    </row>
    <row r="235" spans="1:4" ht="13.2" x14ac:dyDescent="0.25">
      <c r="A235" s="57" t="s">
        <v>189</v>
      </c>
      <c r="B235" s="58">
        <f t="shared" ref="B235:D235" si="38">SUM(B231+B26-B34-B232)</f>
        <v>34424.900000000023</v>
      </c>
      <c r="C235" s="61">
        <f t="shared" si="38"/>
        <v>28876.120000000112</v>
      </c>
      <c r="D235" s="58">
        <f t="shared" si="38"/>
        <v>23048.479999999865</v>
      </c>
    </row>
    <row r="236" spans="1:4" ht="13.2" x14ac:dyDescent="0.25">
      <c r="A236" s="44" t="s">
        <v>190</v>
      </c>
      <c r="B236" s="64">
        <f t="shared" ref="B236:D236" si="39">B235/B227</f>
        <v>1.9375962841810299E-2</v>
      </c>
      <c r="C236" s="65">
        <f t="shared" si="39"/>
        <v>1.5933720764591229E-2</v>
      </c>
      <c r="D236" s="64">
        <f t="shared" si="39"/>
        <v>1.2817842278422932E-2</v>
      </c>
    </row>
    <row r="237" spans="1:4" ht="13.2" x14ac:dyDescent="0.25">
      <c r="A237" s="67"/>
      <c r="B237" s="68"/>
      <c r="C237" s="67"/>
      <c r="D237" s="67"/>
    </row>
    <row r="238" spans="1:4" ht="13.2" x14ac:dyDescent="0.25">
      <c r="A238" s="44" t="s">
        <v>191</v>
      </c>
      <c r="B238" s="9"/>
      <c r="C238" s="10"/>
      <c r="D238" s="23"/>
    </row>
    <row r="239" spans="1:4" ht="13.2" x14ac:dyDescent="0.25">
      <c r="A239" s="23"/>
      <c r="B239" s="9"/>
      <c r="C239" s="48" t="str">
        <f>$C$45</f>
        <v>JAN.LOJA 7</v>
      </c>
      <c r="D239" s="44" t="str">
        <f>$D$45</f>
        <v>FEV.LOJA 7</v>
      </c>
    </row>
    <row r="240" spans="1:4" ht="13.8" x14ac:dyDescent="0.25">
      <c r="A240" s="69" t="s">
        <v>192</v>
      </c>
      <c r="B240" s="70"/>
      <c r="C240" s="71">
        <f t="shared" ref="C240:D240" si="40">C229</f>
        <v>1353233.19</v>
      </c>
      <c r="D240" s="72">
        <f t="shared" si="40"/>
        <v>1343887.29</v>
      </c>
    </row>
    <row r="241" spans="1:4" ht="13.8" x14ac:dyDescent="0.25">
      <c r="A241" s="73" t="s">
        <v>193</v>
      </c>
      <c r="B241" s="74"/>
      <c r="C241" s="75">
        <v>17</v>
      </c>
      <c r="D241" s="19">
        <v>15</v>
      </c>
    </row>
    <row r="242" spans="1:4" ht="13.8" x14ac:dyDescent="0.25">
      <c r="A242" s="76" t="s">
        <v>194</v>
      </c>
      <c r="B242" s="70"/>
      <c r="C242" s="77">
        <f t="shared" ref="C242:D242" si="41">C240/C241</f>
        <v>79601.952352941167</v>
      </c>
      <c r="D242" s="78">
        <f t="shared" si="41"/>
        <v>89592.486000000004</v>
      </c>
    </row>
    <row r="243" spans="1:4" ht="13.2" x14ac:dyDescent="0.25">
      <c r="A243" s="23"/>
      <c r="B243" s="9"/>
      <c r="C243" s="10"/>
      <c r="D243" s="23"/>
    </row>
    <row r="244" spans="1:4" ht="13.8" x14ac:dyDescent="0.25">
      <c r="A244" s="79" t="s">
        <v>195</v>
      </c>
      <c r="B244" s="80"/>
      <c r="C244" s="81">
        <v>296315.03999999998</v>
      </c>
      <c r="D244" s="82">
        <v>284911.34999999998</v>
      </c>
    </row>
    <row r="245" spans="1:4" ht="13.8" x14ac:dyDescent="0.25">
      <c r="A245" s="69" t="s">
        <v>196</v>
      </c>
      <c r="B245" s="74"/>
      <c r="C245" s="75">
        <v>6</v>
      </c>
      <c r="D245" s="83">
        <v>6</v>
      </c>
    </row>
    <row r="246" spans="1:4" ht="13.8" x14ac:dyDescent="0.25">
      <c r="A246" s="76" t="s">
        <v>194</v>
      </c>
      <c r="B246" s="70"/>
      <c r="C246" s="77">
        <f t="shared" ref="C246:D246" si="42">C244/C245</f>
        <v>49385.84</v>
      </c>
      <c r="D246" s="78">
        <f t="shared" si="42"/>
        <v>47485.224999999999</v>
      </c>
    </row>
    <row r="247" spans="1:4" ht="13.2" x14ac:dyDescent="0.25">
      <c r="A247" s="23"/>
      <c r="B247" s="9"/>
      <c r="C247" s="10"/>
      <c r="D247" s="23"/>
    </row>
    <row r="248" spans="1:4" ht="13.8" x14ac:dyDescent="0.25">
      <c r="A248" s="79" t="s">
        <v>195</v>
      </c>
      <c r="B248" s="80"/>
      <c r="C248" s="81">
        <v>197348.99</v>
      </c>
      <c r="D248" s="82">
        <v>207443.24</v>
      </c>
    </row>
    <row r="249" spans="1:4" ht="13.8" x14ac:dyDescent="0.25">
      <c r="A249" s="69" t="s">
        <v>197</v>
      </c>
      <c r="B249" s="74"/>
      <c r="C249" s="75">
        <v>2</v>
      </c>
      <c r="D249" s="83">
        <v>2</v>
      </c>
    </row>
    <row r="250" spans="1:4" ht="13.8" x14ac:dyDescent="0.25">
      <c r="A250" s="76" t="s">
        <v>194</v>
      </c>
      <c r="B250" s="70"/>
      <c r="C250" s="77">
        <f t="shared" ref="C250:D250" si="43">C248/C249</f>
        <v>98674.494999999995</v>
      </c>
      <c r="D250" s="78">
        <f t="shared" si="43"/>
        <v>103721.62</v>
      </c>
    </row>
    <row r="251" spans="1:4" ht="13.2" x14ac:dyDescent="0.25">
      <c r="A251" s="23"/>
      <c r="B251" s="9"/>
      <c r="C251" s="10"/>
      <c r="D251" s="23"/>
    </row>
    <row r="252" spans="1:4" ht="13.2" x14ac:dyDescent="0.25">
      <c r="A252" s="73" t="s">
        <v>198</v>
      </c>
      <c r="B252" s="74"/>
      <c r="C252" s="42">
        <v>31467</v>
      </c>
      <c r="D252" s="41">
        <v>30554</v>
      </c>
    </row>
    <row r="253" spans="1:4" ht="13.2" x14ac:dyDescent="0.25">
      <c r="A253" s="84" t="s">
        <v>199</v>
      </c>
      <c r="B253" s="80"/>
      <c r="C253" s="38">
        <v>57.59</v>
      </c>
      <c r="D253" s="50">
        <v>58.85</v>
      </c>
    </row>
    <row r="254" spans="1:4" ht="13.2" x14ac:dyDescent="0.25">
      <c r="A254" s="73" t="s">
        <v>200</v>
      </c>
      <c r="B254" s="74"/>
      <c r="C254" s="42">
        <v>9</v>
      </c>
      <c r="D254" s="41">
        <v>9</v>
      </c>
    </row>
    <row r="255" spans="1:4" ht="13.2" x14ac:dyDescent="0.25">
      <c r="A255" s="73" t="s">
        <v>201</v>
      </c>
      <c r="B255" s="74"/>
      <c r="C255" s="42">
        <v>705</v>
      </c>
      <c r="D255" s="41">
        <v>705</v>
      </c>
    </row>
    <row r="256" spans="1:4" ht="13.2" x14ac:dyDescent="0.25">
      <c r="B256" s="68"/>
    </row>
    <row r="257" spans="2:2" ht="13.2" x14ac:dyDescent="0.25">
      <c r="B257" s="68"/>
    </row>
    <row r="258" spans="2:2" ht="13.2" x14ac:dyDescent="0.25">
      <c r="B258" s="68"/>
    </row>
    <row r="259" spans="2:2" ht="13.2" x14ac:dyDescent="0.25">
      <c r="B259" s="68"/>
    </row>
    <row r="260" spans="2:2" ht="13.2" x14ac:dyDescent="0.25">
      <c r="B260" s="68"/>
    </row>
    <row r="261" spans="2:2" ht="13.2" x14ac:dyDescent="0.25">
      <c r="B261" s="68"/>
    </row>
    <row r="262" spans="2:2" ht="13.2" x14ac:dyDescent="0.25">
      <c r="B262" s="68"/>
    </row>
    <row r="263" spans="2:2" ht="13.2" x14ac:dyDescent="0.25">
      <c r="B263" s="68"/>
    </row>
    <row r="264" spans="2:2" ht="13.2" x14ac:dyDescent="0.25">
      <c r="B264" s="68"/>
    </row>
    <row r="265" spans="2:2" ht="13.2" x14ac:dyDescent="0.25">
      <c r="B265" s="68"/>
    </row>
    <row r="266" spans="2:2" ht="13.2" x14ac:dyDescent="0.25">
      <c r="B266" s="68"/>
    </row>
    <row r="267" spans="2:2" ht="13.2" x14ac:dyDescent="0.25">
      <c r="B267" s="68"/>
    </row>
    <row r="268" spans="2:2" ht="13.2" x14ac:dyDescent="0.25">
      <c r="B268" s="68"/>
    </row>
    <row r="269" spans="2:2" ht="13.2" x14ac:dyDescent="0.25">
      <c r="B269" s="68"/>
    </row>
    <row r="270" spans="2:2" ht="13.2" x14ac:dyDescent="0.25">
      <c r="B270" s="68"/>
    </row>
    <row r="271" spans="2:2" ht="13.2" x14ac:dyDescent="0.25">
      <c r="B271" s="68"/>
    </row>
    <row r="272" spans="2:2" ht="13.2" x14ac:dyDescent="0.25">
      <c r="B272" s="68"/>
    </row>
    <row r="273" spans="2:2" ht="13.2" x14ac:dyDescent="0.25">
      <c r="B273" s="68"/>
    </row>
    <row r="274" spans="2:2" ht="13.2" x14ac:dyDescent="0.25">
      <c r="B274" s="68"/>
    </row>
    <row r="275" spans="2:2" ht="13.2" x14ac:dyDescent="0.25">
      <c r="B275" s="68"/>
    </row>
    <row r="276" spans="2:2" ht="13.2" x14ac:dyDescent="0.25">
      <c r="B276" s="68"/>
    </row>
    <row r="277" spans="2:2" ht="13.2" x14ac:dyDescent="0.25">
      <c r="B277" s="68"/>
    </row>
    <row r="278" spans="2:2" ht="13.2" x14ac:dyDescent="0.25">
      <c r="B278" s="68"/>
    </row>
    <row r="279" spans="2:2" ht="13.2" x14ac:dyDescent="0.25">
      <c r="B279" s="68"/>
    </row>
    <row r="280" spans="2:2" ht="13.2" x14ac:dyDescent="0.25">
      <c r="B280" s="68"/>
    </row>
    <row r="281" spans="2:2" ht="13.2" x14ac:dyDescent="0.25">
      <c r="B281" s="68"/>
    </row>
    <row r="282" spans="2:2" ht="13.2" x14ac:dyDescent="0.25">
      <c r="B282" s="68"/>
    </row>
    <row r="283" spans="2:2" ht="13.2" x14ac:dyDescent="0.25">
      <c r="B283" s="68"/>
    </row>
    <row r="284" spans="2:2" ht="13.2" x14ac:dyDescent="0.25">
      <c r="B284" s="68"/>
    </row>
    <row r="285" spans="2:2" ht="13.2" x14ac:dyDescent="0.25">
      <c r="B285" s="68"/>
    </row>
    <row r="286" spans="2:2" ht="13.2" x14ac:dyDescent="0.25">
      <c r="B286" s="68"/>
    </row>
    <row r="287" spans="2:2" ht="13.2" x14ac:dyDescent="0.25">
      <c r="B287" s="68"/>
    </row>
    <row r="288" spans="2:2" ht="13.2" x14ac:dyDescent="0.25">
      <c r="B288" s="68"/>
    </row>
    <row r="289" spans="2:2" ht="13.2" x14ac:dyDescent="0.25">
      <c r="B289" s="68"/>
    </row>
    <row r="290" spans="2:2" ht="13.2" x14ac:dyDescent="0.25">
      <c r="B290" s="68"/>
    </row>
    <row r="291" spans="2:2" ht="13.2" x14ac:dyDescent="0.25">
      <c r="B291" s="68"/>
    </row>
    <row r="292" spans="2:2" ht="13.2" x14ac:dyDescent="0.25">
      <c r="B292" s="68"/>
    </row>
    <row r="293" spans="2:2" ht="13.2" x14ac:dyDescent="0.25">
      <c r="B293" s="68"/>
    </row>
    <row r="294" spans="2:2" ht="13.2" x14ac:dyDescent="0.25">
      <c r="B294" s="68"/>
    </row>
    <row r="295" spans="2:2" ht="13.2" x14ac:dyDescent="0.25">
      <c r="B295" s="68"/>
    </row>
    <row r="296" spans="2:2" ht="13.2" x14ac:dyDescent="0.25">
      <c r="B296" s="68"/>
    </row>
    <row r="297" spans="2:2" ht="13.2" x14ac:dyDescent="0.25">
      <c r="B297" s="68"/>
    </row>
    <row r="298" spans="2:2" ht="13.2" x14ac:dyDescent="0.25">
      <c r="B298" s="68"/>
    </row>
    <row r="299" spans="2:2" ht="13.2" x14ac:dyDescent="0.25">
      <c r="B299" s="68"/>
    </row>
    <row r="300" spans="2:2" ht="13.2" x14ac:dyDescent="0.25">
      <c r="B300" s="68"/>
    </row>
    <row r="301" spans="2:2" ht="13.2" x14ac:dyDescent="0.25">
      <c r="B301" s="68"/>
    </row>
    <row r="302" spans="2:2" ht="13.2" x14ac:dyDescent="0.25">
      <c r="B302" s="68"/>
    </row>
    <row r="303" spans="2:2" ht="13.2" x14ac:dyDescent="0.25">
      <c r="B303" s="68"/>
    </row>
    <row r="304" spans="2:2" ht="13.2" x14ac:dyDescent="0.25">
      <c r="B304" s="68"/>
    </row>
    <row r="305" spans="2:2" ht="13.2" x14ac:dyDescent="0.25">
      <c r="B305" s="68"/>
    </row>
    <row r="306" spans="2:2" ht="13.2" x14ac:dyDescent="0.25">
      <c r="B306" s="68"/>
    </row>
    <row r="307" spans="2:2" ht="13.2" x14ac:dyDescent="0.25">
      <c r="B307" s="68"/>
    </row>
    <row r="308" spans="2:2" ht="13.2" x14ac:dyDescent="0.25">
      <c r="B308" s="68"/>
    </row>
    <row r="309" spans="2:2" ht="13.2" x14ac:dyDescent="0.25">
      <c r="B309" s="68"/>
    </row>
    <row r="310" spans="2:2" ht="13.2" x14ac:dyDescent="0.25">
      <c r="B310" s="68"/>
    </row>
    <row r="311" spans="2:2" ht="13.2" x14ac:dyDescent="0.25">
      <c r="B311" s="68"/>
    </row>
    <row r="312" spans="2:2" ht="13.2" x14ac:dyDescent="0.25">
      <c r="B312" s="68"/>
    </row>
    <row r="313" spans="2:2" ht="13.2" x14ac:dyDescent="0.25">
      <c r="B313" s="68"/>
    </row>
    <row r="314" spans="2:2" ht="13.2" x14ac:dyDescent="0.25">
      <c r="B314" s="68"/>
    </row>
    <row r="315" spans="2:2" ht="13.2" x14ac:dyDescent="0.25">
      <c r="B315" s="68"/>
    </row>
    <row r="316" spans="2:2" ht="13.2" x14ac:dyDescent="0.25">
      <c r="B316" s="68"/>
    </row>
    <row r="317" spans="2:2" ht="13.2" x14ac:dyDescent="0.25">
      <c r="B317" s="68"/>
    </row>
    <row r="318" spans="2:2" ht="13.2" x14ac:dyDescent="0.25">
      <c r="B318" s="68"/>
    </row>
    <row r="319" spans="2:2" ht="13.2" x14ac:dyDescent="0.25">
      <c r="B319" s="68"/>
    </row>
    <row r="320" spans="2:2" ht="13.2" x14ac:dyDescent="0.25">
      <c r="B320" s="68"/>
    </row>
    <row r="321" spans="2:2" ht="13.2" x14ac:dyDescent="0.25">
      <c r="B321" s="68"/>
    </row>
    <row r="322" spans="2:2" ht="13.2" x14ac:dyDescent="0.25">
      <c r="B322" s="68"/>
    </row>
    <row r="323" spans="2:2" ht="13.2" x14ac:dyDescent="0.25">
      <c r="B323" s="68"/>
    </row>
    <row r="324" spans="2:2" ht="13.2" x14ac:dyDescent="0.25">
      <c r="B324" s="68"/>
    </row>
    <row r="325" spans="2:2" ht="13.2" x14ac:dyDescent="0.25">
      <c r="B325" s="68"/>
    </row>
    <row r="326" spans="2:2" ht="13.2" x14ac:dyDescent="0.25">
      <c r="B326" s="68"/>
    </row>
    <row r="327" spans="2:2" ht="13.2" x14ac:dyDescent="0.25">
      <c r="B327" s="68"/>
    </row>
    <row r="328" spans="2:2" ht="13.2" x14ac:dyDescent="0.25">
      <c r="B328" s="68"/>
    </row>
    <row r="329" spans="2:2" ht="13.2" x14ac:dyDescent="0.25">
      <c r="B329" s="68"/>
    </row>
    <row r="330" spans="2:2" ht="13.2" x14ac:dyDescent="0.25">
      <c r="B330" s="68"/>
    </row>
    <row r="331" spans="2:2" ht="13.2" x14ac:dyDescent="0.25">
      <c r="B331" s="68"/>
    </row>
    <row r="332" spans="2:2" ht="13.2" x14ac:dyDescent="0.25">
      <c r="B332" s="68"/>
    </row>
    <row r="333" spans="2:2" ht="13.2" x14ac:dyDescent="0.25">
      <c r="B333" s="68"/>
    </row>
    <row r="334" spans="2:2" ht="13.2" x14ac:dyDescent="0.25">
      <c r="B334" s="68"/>
    </row>
    <row r="335" spans="2:2" ht="13.2" x14ac:dyDescent="0.25">
      <c r="B335" s="68"/>
    </row>
    <row r="336" spans="2:2" ht="13.2" x14ac:dyDescent="0.25">
      <c r="B336" s="68"/>
    </row>
    <row r="337" spans="2:2" ht="13.2" x14ac:dyDescent="0.25">
      <c r="B337" s="68"/>
    </row>
    <row r="338" spans="2:2" ht="13.2" x14ac:dyDescent="0.25">
      <c r="B338" s="68"/>
    </row>
    <row r="339" spans="2:2" ht="13.2" x14ac:dyDescent="0.25">
      <c r="B339" s="68"/>
    </row>
    <row r="340" spans="2:2" ht="13.2" x14ac:dyDescent="0.25">
      <c r="B340" s="68"/>
    </row>
    <row r="341" spans="2:2" ht="13.2" x14ac:dyDescent="0.25">
      <c r="B341" s="68"/>
    </row>
    <row r="342" spans="2:2" ht="13.2" x14ac:dyDescent="0.25">
      <c r="B342" s="68"/>
    </row>
    <row r="343" spans="2:2" ht="13.2" x14ac:dyDescent="0.25">
      <c r="B343" s="68"/>
    </row>
    <row r="344" spans="2:2" ht="13.2" x14ac:dyDescent="0.25">
      <c r="B344" s="68"/>
    </row>
    <row r="345" spans="2:2" ht="13.2" x14ac:dyDescent="0.25">
      <c r="B345" s="68"/>
    </row>
    <row r="346" spans="2:2" ht="13.2" x14ac:dyDescent="0.25">
      <c r="B346" s="68"/>
    </row>
    <row r="347" spans="2:2" ht="13.2" x14ac:dyDescent="0.25">
      <c r="B347" s="68"/>
    </row>
    <row r="348" spans="2:2" ht="13.2" x14ac:dyDescent="0.25">
      <c r="B348" s="68"/>
    </row>
    <row r="349" spans="2:2" ht="13.2" x14ac:dyDescent="0.25">
      <c r="B349" s="68"/>
    </row>
    <row r="350" spans="2:2" ht="13.2" x14ac:dyDescent="0.25">
      <c r="B350" s="68"/>
    </row>
    <row r="351" spans="2:2" ht="13.2" x14ac:dyDescent="0.25">
      <c r="B351" s="68"/>
    </row>
    <row r="352" spans="2:2" ht="13.2" x14ac:dyDescent="0.25">
      <c r="B352" s="68"/>
    </row>
    <row r="353" spans="2:2" ht="13.2" x14ac:dyDescent="0.25">
      <c r="B353" s="68"/>
    </row>
    <row r="354" spans="2:2" ht="13.2" x14ac:dyDescent="0.25">
      <c r="B354" s="68"/>
    </row>
    <row r="355" spans="2:2" ht="13.2" x14ac:dyDescent="0.25">
      <c r="B355" s="68"/>
    </row>
    <row r="356" spans="2:2" ht="13.2" x14ac:dyDescent="0.25">
      <c r="B356" s="68"/>
    </row>
    <row r="357" spans="2:2" ht="13.2" x14ac:dyDescent="0.25">
      <c r="B357" s="68"/>
    </row>
    <row r="358" spans="2:2" ht="13.2" x14ac:dyDescent="0.25">
      <c r="B358" s="68"/>
    </row>
    <row r="359" spans="2:2" ht="13.2" x14ac:dyDescent="0.25">
      <c r="B359" s="68"/>
    </row>
    <row r="360" spans="2:2" ht="13.2" x14ac:dyDescent="0.25">
      <c r="B360" s="68"/>
    </row>
    <row r="361" spans="2:2" ht="13.2" x14ac:dyDescent="0.25">
      <c r="B361" s="68"/>
    </row>
    <row r="362" spans="2:2" ht="13.2" x14ac:dyDescent="0.25">
      <c r="B362" s="68"/>
    </row>
    <row r="363" spans="2:2" ht="13.2" x14ac:dyDescent="0.25">
      <c r="B363" s="68"/>
    </row>
    <row r="364" spans="2:2" ht="13.2" x14ac:dyDescent="0.25">
      <c r="B364" s="68"/>
    </row>
    <row r="365" spans="2:2" ht="13.2" x14ac:dyDescent="0.25">
      <c r="B365" s="68"/>
    </row>
    <row r="366" spans="2:2" ht="13.2" x14ac:dyDescent="0.25">
      <c r="B366" s="68"/>
    </row>
    <row r="367" spans="2:2" ht="13.2" x14ac:dyDescent="0.25">
      <c r="B367" s="68"/>
    </row>
    <row r="368" spans="2:2" ht="13.2" x14ac:dyDescent="0.25">
      <c r="B368" s="68"/>
    </row>
    <row r="369" spans="2:2" ht="13.2" x14ac:dyDescent="0.25">
      <c r="B369" s="68"/>
    </row>
    <row r="370" spans="2:2" ht="13.2" x14ac:dyDescent="0.25">
      <c r="B370" s="68"/>
    </row>
    <row r="371" spans="2:2" ht="13.2" x14ac:dyDescent="0.25">
      <c r="B371" s="68"/>
    </row>
    <row r="372" spans="2:2" ht="13.2" x14ac:dyDescent="0.25">
      <c r="B372" s="68"/>
    </row>
    <row r="373" spans="2:2" ht="13.2" x14ac:dyDescent="0.25">
      <c r="B373" s="68"/>
    </row>
    <row r="374" spans="2:2" ht="13.2" x14ac:dyDescent="0.25">
      <c r="B374" s="68"/>
    </row>
    <row r="375" spans="2:2" ht="13.2" x14ac:dyDescent="0.25">
      <c r="B375" s="68"/>
    </row>
    <row r="376" spans="2:2" ht="13.2" x14ac:dyDescent="0.25">
      <c r="B376" s="68"/>
    </row>
    <row r="377" spans="2:2" ht="13.2" x14ac:dyDescent="0.25">
      <c r="B377" s="68"/>
    </row>
    <row r="378" spans="2:2" ht="13.2" x14ac:dyDescent="0.25">
      <c r="B378" s="68"/>
    </row>
    <row r="379" spans="2:2" ht="13.2" x14ac:dyDescent="0.25">
      <c r="B379" s="68"/>
    </row>
    <row r="380" spans="2:2" ht="13.2" x14ac:dyDescent="0.25">
      <c r="B380" s="68"/>
    </row>
    <row r="381" spans="2:2" ht="13.2" x14ac:dyDescent="0.25">
      <c r="B381" s="68"/>
    </row>
    <row r="382" spans="2:2" ht="13.2" x14ac:dyDescent="0.25">
      <c r="B382" s="68"/>
    </row>
    <row r="383" spans="2:2" ht="13.2" x14ac:dyDescent="0.25">
      <c r="B383" s="68"/>
    </row>
    <row r="384" spans="2:2" ht="13.2" x14ac:dyDescent="0.25">
      <c r="B384" s="68"/>
    </row>
    <row r="385" spans="2:2" ht="13.2" x14ac:dyDescent="0.25">
      <c r="B385" s="68"/>
    </row>
    <row r="386" spans="2:2" ht="13.2" x14ac:dyDescent="0.25">
      <c r="B386" s="68"/>
    </row>
    <row r="387" spans="2:2" ht="13.2" x14ac:dyDescent="0.25">
      <c r="B387" s="68"/>
    </row>
    <row r="388" spans="2:2" ht="13.2" x14ac:dyDescent="0.25">
      <c r="B388" s="68"/>
    </row>
    <row r="389" spans="2:2" ht="13.2" x14ac:dyDescent="0.25">
      <c r="B389" s="68"/>
    </row>
    <row r="390" spans="2:2" ht="13.2" x14ac:dyDescent="0.25">
      <c r="B390" s="68"/>
    </row>
    <row r="391" spans="2:2" ht="13.2" x14ac:dyDescent="0.25">
      <c r="B391" s="68"/>
    </row>
    <row r="392" spans="2:2" ht="13.2" x14ac:dyDescent="0.25">
      <c r="B392" s="68"/>
    </row>
    <row r="393" spans="2:2" ht="13.2" x14ac:dyDescent="0.25">
      <c r="B393" s="68"/>
    </row>
    <row r="394" spans="2:2" ht="13.2" x14ac:dyDescent="0.25">
      <c r="B394" s="68"/>
    </row>
    <row r="395" spans="2:2" ht="13.2" x14ac:dyDescent="0.25">
      <c r="B395" s="68"/>
    </row>
    <row r="396" spans="2:2" ht="13.2" x14ac:dyDescent="0.25">
      <c r="B396" s="68"/>
    </row>
    <row r="397" spans="2:2" ht="13.2" x14ac:dyDescent="0.25">
      <c r="B397" s="68"/>
    </row>
    <row r="398" spans="2:2" ht="13.2" x14ac:dyDescent="0.25">
      <c r="B398" s="68"/>
    </row>
    <row r="399" spans="2:2" ht="13.2" x14ac:dyDescent="0.25">
      <c r="B399" s="68"/>
    </row>
    <row r="400" spans="2:2" ht="13.2" x14ac:dyDescent="0.25">
      <c r="B400" s="68"/>
    </row>
    <row r="401" spans="2:2" ht="13.2" x14ac:dyDescent="0.25">
      <c r="B401" s="68"/>
    </row>
    <row r="402" spans="2:2" ht="13.2" x14ac:dyDescent="0.25">
      <c r="B402" s="68"/>
    </row>
    <row r="403" spans="2:2" ht="13.2" x14ac:dyDescent="0.25">
      <c r="B403" s="68"/>
    </row>
    <row r="404" spans="2:2" ht="13.2" x14ac:dyDescent="0.25">
      <c r="B404" s="68"/>
    </row>
    <row r="405" spans="2:2" ht="13.2" x14ac:dyDescent="0.25">
      <c r="B405" s="68"/>
    </row>
    <row r="406" spans="2:2" ht="13.2" x14ac:dyDescent="0.25">
      <c r="B406" s="68"/>
    </row>
    <row r="407" spans="2:2" ht="13.2" x14ac:dyDescent="0.25">
      <c r="B407" s="68"/>
    </row>
    <row r="408" spans="2:2" ht="13.2" x14ac:dyDescent="0.25">
      <c r="B408" s="68"/>
    </row>
    <row r="409" spans="2:2" ht="13.2" x14ac:dyDescent="0.25">
      <c r="B409" s="68"/>
    </row>
    <row r="410" spans="2:2" ht="13.2" x14ac:dyDescent="0.25">
      <c r="B410" s="68"/>
    </row>
    <row r="411" spans="2:2" ht="13.2" x14ac:dyDescent="0.25">
      <c r="B411" s="68"/>
    </row>
    <row r="412" spans="2:2" ht="13.2" x14ac:dyDescent="0.25">
      <c r="B412" s="68"/>
    </row>
    <row r="413" spans="2:2" ht="13.2" x14ac:dyDescent="0.25">
      <c r="B413" s="68"/>
    </row>
    <row r="414" spans="2:2" ht="13.2" x14ac:dyDescent="0.25">
      <c r="B414" s="68"/>
    </row>
    <row r="415" spans="2:2" ht="13.2" x14ac:dyDescent="0.25">
      <c r="B415" s="68"/>
    </row>
    <row r="416" spans="2:2" ht="13.2" x14ac:dyDescent="0.25">
      <c r="B416" s="68"/>
    </row>
    <row r="417" spans="2:2" ht="13.2" x14ac:dyDescent="0.25">
      <c r="B417" s="68"/>
    </row>
    <row r="418" spans="2:2" ht="13.2" x14ac:dyDescent="0.25">
      <c r="B418" s="68"/>
    </row>
    <row r="419" spans="2:2" ht="13.2" x14ac:dyDescent="0.25">
      <c r="B419" s="68"/>
    </row>
    <row r="420" spans="2:2" ht="13.2" x14ac:dyDescent="0.25">
      <c r="B420" s="68"/>
    </row>
    <row r="421" spans="2:2" ht="13.2" x14ac:dyDescent="0.25">
      <c r="B421" s="68"/>
    </row>
    <row r="422" spans="2:2" ht="13.2" x14ac:dyDescent="0.25">
      <c r="B422" s="68"/>
    </row>
    <row r="423" spans="2:2" ht="13.2" x14ac:dyDescent="0.25">
      <c r="B423" s="68"/>
    </row>
    <row r="424" spans="2:2" ht="13.2" x14ac:dyDescent="0.25">
      <c r="B424" s="68"/>
    </row>
    <row r="425" spans="2:2" ht="13.2" x14ac:dyDescent="0.25">
      <c r="B425" s="68"/>
    </row>
    <row r="426" spans="2:2" ht="13.2" x14ac:dyDescent="0.25">
      <c r="B426" s="68"/>
    </row>
    <row r="427" spans="2:2" ht="13.2" x14ac:dyDescent="0.25">
      <c r="B427" s="68"/>
    </row>
    <row r="428" spans="2:2" ht="13.2" x14ac:dyDescent="0.25">
      <c r="B428" s="68"/>
    </row>
    <row r="429" spans="2:2" ht="13.2" x14ac:dyDescent="0.25">
      <c r="B429" s="68"/>
    </row>
    <row r="430" spans="2:2" ht="13.2" x14ac:dyDescent="0.25">
      <c r="B430" s="68"/>
    </row>
    <row r="431" spans="2:2" ht="13.2" x14ac:dyDescent="0.25">
      <c r="B431" s="68"/>
    </row>
    <row r="432" spans="2:2" ht="13.2" x14ac:dyDescent="0.25">
      <c r="B432" s="68"/>
    </row>
    <row r="433" spans="2:2" ht="13.2" x14ac:dyDescent="0.25">
      <c r="B433" s="68"/>
    </row>
    <row r="434" spans="2:2" ht="13.2" x14ac:dyDescent="0.25">
      <c r="B434" s="68"/>
    </row>
    <row r="435" spans="2:2" ht="13.2" x14ac:dyDescent="0.25">
      <c r="B435" s="68"/>
    </row>
    <row r="436" spans="2:2" ht="13.2" x14ac:dyDescent="0.25">
      <c r="B436" s="68"/>
    </row>
    <row r="437" spans="2:2" ht="13.2" x14ac:dyDescent="0.25">
      <c r="B437" s="68"/>
    </row>
    <row r="438" spans="2:2" ht="13.2" x14ac:dyDescent="0.25">
      <c r="B438" s="68"/>
    </row>
    <row r="439" spans="2:2" ht="13.2" x14ac:dyDescent="0.25">
      <c r="B439" s="68"/>
    </row>
    <row r="440" spans="2:2" ht="13.2" x14ac:dyDescent="0.25">
      <c r="B440" s="68"/>
    </row>
    <row r="441" spans="2:2" ht="13.2" x14ac:dyDescent="0.25">
      <c r="B441" s="68"/>
    </row>
    <row r="442" spans="2:2" ht="13.2" x14ac:dyDescent="0.25">
      <c r="B442" s="68"/>
    </row>
    <row r="443" spans="2:2" ht="13.2" x14ac:dyDescent="0.25">
      <c r="B443" s="68"/>
    </row>
    <row r="444" spans="2:2" ht="13.2" x14ac:dyDescent="0.25">
      <c r="B444" s="68"/>
    </row>
    <row r="445" spans="2:2" ht="13.2" x14ac:dyDescent="0.25">
      <c r="B445" s="68"/>
    </row>
    <row r="446" spans="2:2" ht="13.2" x14ac:dyDescent="0.25">
      <c r="B446" s="68"/>
    </row>
    <row r="447" spans="2:2" ht="13.2" x14ac:dyDescent="0.25">
      <c r="B447" s="68"/>
    </row>
    <row r="448" spans="2:2" ht="13.2" x14ac:dyDescent="0.25">
      <c r="B448" s="68"/>
    </row>
    <row r="449" spans="2:2" ht="13.2" x14ac:dyDescent="0.25">
      <c r="B449" s="68"/>
    </row>
    <row r="450" spans="2:2" ht="13.2" x14ac:dyDescent="0.25">
      <c r="B450" s="68"/>
    </row>
    <row r="451" spans="2:2" ht="13.2" x14ac:dyDescent="0.25">
      <c r="B451" s="68"/>
    </row>
    <row r="452" spans="2:2" ht="13.2" x14ac:dyDescent="0.25">
      <c r="B452" s="68"/>
    </row>
    <row r="453" spans="2:2" ht="13.2" x14ac:dyDescent="0.25">
      <c r="B453" s="68"/>
    </row>
    <row r="454" spans="2:2" ht="13.2" x14ac:dyDescent="0.25">
      <c r="B454" s="68"/>
    </row>
    <row r="455" spans="2:2" ht="13.2" x14ac:dyDescent="0.25">
      <c r="B455" s="68"/>
    </row>
    <row r="456" spans="2:2" ht="13.2" x14ac:dyDescent="0.25">
      <c r="B456" s="68"/>
    </row>
    <row r="457" spans="2:2" ht="13.2" x14ac:dyDescent="0.25">
      <c r="B457" s="68"/>
    </row>
    <row r="458" spans="2:2" ht="13.2" x14ac:dyDescent="0.25">
      <c r="B458" s="68"/>
    </row>
    <row r="459" spans="2:2" ht="13.2" x14ac:dyDescent="0.25">
      <c r="B459" s="68"/>
    </row>
    <row r="460" spans="2:2" ht="13.2" x14ac:dyDescent="0.25">
      <c r="B460" s="68"/>
    </row>
    <row r="461" spans="2:2" ht="13.2" x14ac:dyDescent="0.25">
      <c r="B461" s="68"/>
    </row>
    <row r="462" spans="2:2" ht="13.2" x14ac:dyDescent="0.25">
      <c r="B462" s="68"/>
    </row>
    <row r="463" spans="2:2" ht="13.2" x14ac:dyDescent="0.25">
      <c r="B463" s="68"/>
    </row>
    <row r="464" spans="2:2" ht="13.2" x14ac:dyDescent="0.25">
      <c r="B464" s="68"/>
    </row>
    <row r="465" spans="2:2" ht="13.2" x14ac:dyDescent="0.25">
      <c r="B465" s="68"/>
    </row>
    <row r="466" spans="2:2" ht="13.2" x14ac:dyDescent="0.25">
      <c r="B466" s="68"/>
    </row>
    <row r="467" spans="2:2" ht="13.2" x14ac:dyDescent="0.25">
      <c r="B467" s="68"/>
    </row>
    <row r="468" spans="2:2" ht="13.2" x14ac:dyDescent="0.25">
      <c r="B468" s="68"/>
    </row>
    <row r="469" spans="2:2" ht="13.2" x14ac:dyDescent="0.25">
      <c r="B469" s="68"/>
    </row>
    <row r="470" spans="2:2" ht="13.2" x14ac:dyDescent="0.25">
      <c r="B470" s="68"/>
    </row>
    <row r="471" spans="2:2" ht="13.2" x14ac:dyDescent="0.25">
      <c r="B471" s="68"/>
    </row>
    <row r="472" spans="2:2" ht="13.2" x14ac:dyDescent="0.25">
      <c r="B472" s="68"/>
    </row>
    <row r="473" spans="2:2" ht="13.2" x14ac:dyDescent="0.25">
      <c r="B473" s="68"/>
    </row>
    <row r="474" spans="2:2" ht="13.2" x14ac:dyDescent="0.25">
      <c r="B474" s="68"/>
    </row>
    <row r="475" spans="2:2" ht="13.2" x14ac:dyDescent="0.25">
      <c r="B475" s="68"/>
    </row>
    <row r="476" spans="2:2" ht="13.2" x14ac:dyDescent="0.25">
      <c r="B476" s="68"/>
    </row>
    <row r="477" spans="2:2" ht="13.2" x14ac:dyDescent="0.25">
      <c r="B477" s="68"/>
    </row>
    <row r="478" spans="2:2" ht="13.2" x14ac:dyDescent="0.25">
      <c r="B478" s="68"/>
    </row>
    <row r="479" spans="2:2" ht="13.2" x14ac:dyDescent="0.25">
      <c r="B479" s="68"/>
    </row>
    <row r="480" spans="2:2" ht="13.2" x14ac:dyDescent="0.25">
      <c r="B480" s="68"/>
    </row>
    <row r="481" spans="2:2" ht="13.2" x14ac:dyDescent="0.25">
      <c r="B481" s="68"/>
    </row>
    <row r="482" spans="2:2" ht="13.2" x14ac:dyDescent="0.25">
      <c r="B482" s="68"/>
    </row>
    <row r="483" spans="2:2" ht="13.2" x14ac:dyDescent="0.25">
      <c r="B483" s="68"/>
    </row>
    <row r="484" spans="2:2" ht="13.2" x14ac:dyDescent="0.25">
      <c r="B484" s="68"/>
    </row>
    <row r="485" spans="2:2" ht="13.2" x14ac:dyDescent="0.25">
      <c r="B485" s="68"/>
    </row>
    <row r="486" spans="2:2" ht="13.2" x14ac:dyDescent="0.25">
      <c r="B486" s="68"/>
    </row>
    <row r="487" spans="2:2" ht="13.2" x14ac:dyDescent="0.25">
      <c r="B487" s="68"/>
    </row>
    <row r="488" spans="2:2" ht="13.2" x14ac:dyDescent="0.25">
      <c r="B488" s="68"/>
    </row>
    <row r="489" spans="2:2" ht="13.2" x14ac:dyDescent="0.25">
      <c r="B489" s="68"/>
    </row>
    <row r="490" spans="2:2" ht="13.2" x14ac:dyDescent="0.25">
      <c r="B490" s="68"/>
    </row>
    <row r="491" spans="2:2" ht="13.2" x14ac:dyDescent="0.25">
      <c r="B491" s="68"/>
    </row>
    <row r="492" spans="2:2" ht="13.2" x14ac:dyDescent="0.25">
      <c r="B492" s="68"/>
    </row>
    <row r="493" spans="2:2" ht="13.2" x14ac:dyDescent="0.25">
      <c r="B493" s="68"/>
    </row>
    <row r="494" spans="2:2" ht="13.2" x14ac:dyDescent="0.25">
      <c r="B494" s="68"/>
    </row>
    <row r="495" spans="2:2" ht="13.2" x14ac:dyDescent="0.25">
      <c r="B495" s="68"/>
    </row>
    <row r="496" spans="2:2" ht="13.2" x14ac:dyDescent="0.25">
      <c r="B496" s="68"/>
    </row>
    <row r="497" spans="2:2" ht="13.2" x14ac:dyDescent="0.25">
      <c r="B497" s="68"/>
    </row>
    <row r="498" spans="2:2" ht="13.2" x14ac:dyDescent="0.25">
      <c r="B498" s="68"/>
    </row>
    <row r="499" spans="2:2" ht="13.2" x14ac:dyDescent="0.25">
      <c r="B499" s="68"/>
    </row>
    <row r="500" spans="2:2" ht="13.2" x14ac:dyDescent="0.25">
      <c r="B500" s="68"/>
    </row>
    <row r="501" spans="2:2" ht="13.2" x14ac:dyDescent="0.25">
      <c r="B501" s="68"/>
    </row>
    <row r="502" spans="2:2" ht="13.2" x14ac:dyDescent="0.25">
      <c r="B502" s="68"/>
    </row>
    <row r="503" spans="2:2" ht="13.2" x14ac:dyDescent="0.25">
      <c r="B503" s="68"/>
    </row>
    <row r="504" spans="2:2" ht="13.2" x14ac:dyDescent="0.25">
      <c r="B504" s="68"/>
    </row>
    <row r="505" spans="2:2" ht="13.2" x14ac:dyDescent="0.25">
      <c r="B505" s="68"/>
    </row>
    <row r="506" spans="2:2" ht="13.2" x14ac:dyDescent="0.25">
      <c r="B506" s="68"/>
    </row>
    <row r="507" spans="2:2" ht="13.2" x14ac:dyDescent="0.25">
      <c r="B507" s="68"/>
    </row>
    <row r="508" spans="2:2" ht="13.2" x14ac:dyDescent="0.25">
      <c r="B508" s="68"/>
    </row>
    <row r="509" spans="2:2" ht="13.2" x14ac:dyDescent="0.25">
      <c r="B509" s="68"/>
    </row>
    <row r="510" spans="2:2" ht="13.2" x14ac:dyDescent="0.25">
      <c r="B510" s="68"/>
    </row>
    <row r="511" spans="2:2" ht="13.2" x14ac:dyDescent="0.25">
      <c r="B511" s="68"/>
    </row>
    <row r="512" spans="2:2" ht="13.2" x14ac:dyDescent="0.25">
      <c r="B512" s="68"/>
    </row>
    <row r="513" spans="2:2" ht="13.2" x14ac:dyDescent="0.25">
      <c r="B513" s="68"/>
    </row>
    <row r="514" spans="2:2" ht="13.2" x14ac:dyDescent="0.25">
      <c r="B514" s="68"/>
    </row>
    <row r="515" spans="2:2" ht="13.2" x14ac:dyDescent="0.25">
      <c r="B515" s="68"/>
    </row>
    <row r="516" spans="2:2" ht="13.2" x14ac:dyDescent="0.25">
      <c r="B516" s="68"/>
    </row>
    <row r="517" spans="2:2" ht="13.2" x14ac:dyDescent="0.25">
      <c r="B517" s="68"/>
    </row>
    <row r="518" spans="2:2" ht="13.2" x14ac:dyDescent="0.25">
      <c r="B518" s="68"/>
    </row>
    <row r="519" spans="2:2" ht="13.2" x14ac:dyDescent="0.25">
      <c r="B519" s="68"/>
    </row>
    <row r="520" spans="2:2" ht="13.2" x14ac:dyDescent="0.25">
      <c r="B520" s="68"/>
    </row>
    <row r="521" spans="2:2" ht="13.2" x14ac:dyDescent="0.25">
      <c r="B521" s="68"/>
    </row>
    <row r="522" spans="2:2" ht="13.2" x14ac:dyDescent="0.25">
      <c r="B522" s="68"/>
    </row>
    <row r="523" spans="2:2" ht="13.2" x14ac:dyDescent="0.25">
      <c r="B523" s="68"/>
    </row>
    <row r="524" spans="2:2" ht="13.2" x14ac:dyDescent="0.25">
      <c r="B524" s="68"/>
    </row>
    <row r="525" spans="2:2" ht="13.2" x14ac:dyDescent="0.25">
      <c r="B525" s="68"/>
    </row>
    <row r="526" spans="2:2" ht="13.2" x14ac:dyDescent="0.25">
      <c r="B526" s="68"/>
    </row>
    <row r="527" spans="2:2" ht="13.2" x14ac:dyDescent="0.25">
      <c r="B527" s="68"/>
    </row>
    <row r="528" spans="2:2" ht="13.2" x14ac:dyDescent="0.25">
      <c r="B528" s="68"/>
    </row>
    <row r="529" spans="2:2" ht="13.2" x14ac:dyDescent="0.25">
      <c r="B529" s="68"/>
    </row>
    <row r="530" spans="2:2" ht="13.2" x14ac:dyDescent="0.25">
      <c r="B530" s="68"/>
    </row>
    <row r="531" spans="2:2" ht="13.2" x14ac:dyDescent="0.25">
      <c r="B531" s="68"/>
    </row>
    <row r="532" spans="2:2" ht="13.2" x14ac:dyDescent="0.25">
      <c r="B532" s="68"/>
    </row>
    <row r="533" spans="2:2" ht="13.2" x14ac:dyDescent="0.25">
      <c r="B533" s="68"/>
    </row>
    <row r="534" spans="2:2" ht="13.2" x14ac:dyDescent="0.25">
      <c r="B534" s="68"/>
    </row>
    <row r="535" spans="2:2" ht="13.2" x14ac:dyDescent="0.25">
      <c r="B535" s="68"/>
    </row>
    <row r="536" spans="2:2" ht="13.2" x14ac:dyDescent="0.25">
      <c r="B536" s="68"/>
    </row>
    <row r="537" spans="2:2" ht="13.2" x14ac:dyDescent="0.25">
      <c r="B537" s="68"/>
    </row>
    <row r="538" spans="2:2" ht="13.2" x14ac:dyDescent="0.25">
      <c r="B538" s="68"/>
    </row>
    <row r="539" spans="2:2" ht="13.2" x14ac:dyDescent="0.25">
      <c r="B539" s="68"/>
    </row>
    <row r="540" spans="2:2" ht="13.2" x14ac:dyDescent="0.25">
      <c r="B540" s="68"/>
    </row>
    <row r="541" spans="2:2" ht="13.2" x14ac:dyDescent="0.25">
      <c r="B541" s="68"/>
    </row>
    <row r="542" spans="2:2" ht="13.2" x14ac:dyDescent="0.25">
      <c r="B542" s="68"/>
    </row>
    <row r="543" spans="2:2" ht="13.2" x14ac:dyDescent="0.25">
      <c r="B543" s="68"/>
    </row>
    <row r="544" spans="2:2" ht="13.2" x14ac:dyDescent="0.25">
      <c r="B544" s="68"/>
    </row>
    <row r="545" spans="2:2" ht="13.2" x14ac:dyDescent="0.25">
      <c r="B545" s="68"/>
    </row>
    <row r="546" spans="2:2" ht="13.2" x14ac:dyDescent="0.25">
      <c r="B546" s="68"/>
    </row>
    <row r="547" spans="2:2" ht="13.2" x14ac:dyDescent="0.25">
      <c r="B547" s="68"/>
    </row>
    <row r="548" spans="2:2" ht="13.2" x14ac:dyDescent="0.25">
      <c r="B548" s="68"/>
    </row>
    <row r="549" spans="2:2" ht="13.2" x14ac:dyDescent="0.25">
      <c r="B549" s="68"/>
    </row>
    <row r="550" spans="2:2" ht="13.2" x14ac:dyDescent="0.25">
      <c r="B550" s="68"/>
    </row>
    <row r="551" spans="2:2" ht="13.2" x14ac:dyDescent="0.25">
      <c r="B551" s="68"/>
    </row>
    <row r="552" spans="2:2" ht="13.2" x14ac:dyDescent="0.25">
      <c r="B552" s="68"/>
    </row>
    <row r="553" spans="2:2" ht="13.2" x14ac:dyDescent="0.25">
      <c r="B553" s="68"/>
    </row>
    <row r="554" spans="2:2" ht="13.2" x14ac:dyDescent="0.25">
      <c r="B554" s="68"/>
    </row>
    <row r="555" spans="2:2" ht="13.2" x14ac:dyDescent="0.25">
      <c r="B555" s="68"/>
    </row>
    <row r="556" spans="2:2" ht="13.2" x14ac:dyDescent="0.25">
      <c r="B556" s="68"/>
    </row>
    <row r="557" spans="2:2" ht="13.2" x14ac:dyDescent="0.25">
      <c r="B557" s="68"/>
    </row>
    <row r="558" spans="2:2" ht="13.2" x14ac:dyDescent="0.25">
      <c r="B558" s="68"/>
    </row>
    <row r="559" spans="2:2" ht="13.2" x14ac:dyDescent="0.25">
      <c r="B559" s="68"/>
    </row>
    <row r="560" spans="2:2" ht="13.2" x14ac:dyDescent="0.25">
      <c r="B560" s="68"/>
    </row>
    <row r="561" spans="2:2" ht="13.2" x14ac:dyDescent="0.25">
      <c r="B561" s="68"/>
    </row>
    <row r="562" spans="2:2" ht="13.2" x14ac:dyDescent="0.25">
      <c r="B562" s="68"/>
    </row>
    <row r="563" spans="2:2" ht="13.2" x14ac:dyDescent="0.25">
      <c r="B563" s="68"/>
    </row>
    <row r="564" spans="2:2" ht="13.2" x14ac:dyDescent="0.25">
      <c r="B564" s="68"/>
    </row>
    <row r="565" spans="2:2" ht="13.2" x14ac:dyDescent="0.25">
      <c r="B565" s="68"/>
    </row>
    <row r="566" spans="2:2" ht="13.2" x14ac:dyDescent="0.25">
      <c r="B566" s="68"/>
    </row>
    <row r="567" spans="2:2" ht="13.2" x14ac:dyDescent="0.25">
      <c r="B567" s="68"/>
    </row>
    <row r="568" spans="2:2" ht="13.2" x14ac:dyDescent="0.25">
      <c r="B568" s="68"/>
    </row>
    <row r="569" spans="2:2" ht="13.2" x14ac:dyDescent="0.25">
      <c r="B569" s="68"/>
    </row>
    <row r="570" spans="2:2" ht="13.2" x14ac:dyDescent="0.25">
      <c r="B570" s="68"/>
    </row>
    <row r="571" spans="2:2" ht="13.2" x14ac:dyDescent="0.25">
      <c r="B571" s="68"/>
    </row>
    <row r="572" spans="2:2" ht="13.2" x14ac:dyDescent="0.25">
      <c r="B572" s="68"/>
    </row>
    <row r="573" spans="2:2" ht="13.2" x14ac:dyDescent="0.25">
      <c r="B573" s="68"/>
    </row>
    <row r="574" spans="2:2" ht="13.2" x14ac:dyDescent="0.25">
      <c r="B574" s="68"/>
    </row>
    <row r="575" spans="2:2" ht="13.2" x14ac:dyDescent="0.25">
      <c r="B575" s="68"/>
    </row>
    <row r="576" spans="2:2" ht="13.2" x14ac:dyDescent="0.25">
      <c r="B576" s="68"/>
    </row>
    <row r="577" spans="2:2" ht="13.2" x14ac:dyDescent="0.25">
      <c r="B577" s="68"/>
    </row>
    <row r="578" spans="2:2" ht="13.2" x14ac:dyDescent="0.25">
      <c r="B578" s="68"/>
    </row>
    <row r="579" spans="2:2" ht="13.2" x14ac:dyDescent="0.25">
      <c r="B579" s="68"/>
    </row>
    <row r="580" spans="2:2" ht="13.2" x14ac:dyDescent="0.25">
      <c r="B580" s="68"/>
    </row>
    <row r="581" spans="2:2" ht="13.2" x14ac:dyDescent="0.25">
      <c r="B581" s="68"/>
    </row>
    <row r="582" spans="2:2" ht="13.2" x14ac:dyDescent="0.25">
      <c r="B582" s="68"/>
    </row>
    <row r="583" spans="2:2" ht="13.2" x14ac:dyDescent="0.25">
      <c r="B583" s="68"/>
    </row>
    <row r="584" spans="2:2" ht="13.2" x14ac:dyDescent="0.25">
      <c r="B584" s="68"/>
    </row>
    <row r="585" spans="2:2" ht="13.2" x14ac:dyDescent="0.25">
      <c r="B585" s="68"/>
    </row>
    <row r="586" spans="2:2" ht="13.2" x14ac:dyDescent="0.25">
      <c r="B586" s="68"/>
    </row>
    <row r="587" spans="2:2" ht="13.2" x14ac:dyDescent="0.25">
      <c r="B587" s="68"/>
    </row>
    <row r="588" spans="2:2" ht="13.2" x14ac:dyDescent="0.25">
      <c r="B588" s="68"/>
    </row>
    <row r="589" spans="2:2" ht="13.2" x14ac:dyDescent="0.25">
      <c r="B589" s="68"/>
    </row>
    <row r="590" spans="2:2" ht="13.2" x14ac:dyDescent="0.25">
      <c r="B590" s="68"/>
    </row>
    <row r="591" spans="2:2" ht="13.2" x14ac:dyDescent="0.25">
      <c r="B591" s="68"/>
    </row>
    <row r="592" spans="2:2" ht="13.2" x14ac:dyDescent="0.25">
      <c r="B592" s="68"/>
    </row>
    <row r="593" spans="2:2" ht="13.2" x14ac:dyDescent="0.25">
      <c r="B593" s="68"/>
    </row>
    <row r="594" spans="2:2" ht="13.2" x14ac:dyDescent="0.25">
      <c r="B594" s="68"/>
    </row>
    <row r="595" spans="2:2" ht="13.2" x14ac:dyDescent="0.25">
      <c r="B595" s="68"/>
    </row>
    <row r="596" spans="2:2" ht="13.2" x14ac:dyDescent="0.25">
      <c r="B596" s="68"/>
    </row>
    <row r="597" spans="2:2" ht="13.2" x14ac:dyDescent="0.25">
      <c r="B597" s="68"/>
    </row>
    <row r="598" spans="2:2" ht="13.2" x14ac:dyDescent="0.25">
      <c r="B598" s="68"/>
    </row>
    <row r="599" spans="2:2" ht="13.2" x14ac:dyDescent="0.25">
      <c r="B599" s="68"/>
    </row>
    <row r="600" spans="2:2" ht="13.2" x14ac:dyDescent="0.25">
      <c r="B600" s="68"/>
    </row>
    <row r="601" spans="2:2" ht="13.2" x14ac:dyDescent="0.25">
      <c r="B601" s="68"/>
    </row>
    <row r="602" spans="2:2" ht="13.2" x14ac:dyDescent="0.25">
      <c r="B602" s="68"/>
    </row>
    <row r="603" spans="2:2" ht="13.2" x14ac:dyDescent="0.25">
      <c r="B603" s="68"/>
    </row>
    <row r="604" spans="2:2" ht="13.2" x14ac:dyDescent="0.25">
      <c r="B604" s="68"/>
    </row>
    <row r="605" spans="2:2" ht="13.2" x14ac:dyDescent="0.25">
      <c r="B605" s="68"/>
    </row>
    <row r="606" spans="2:2" ht="13.2" x14ac:dyDescent="0.25">
      <c r="B606" s="68"/>
    </row>
    <row r="607" spans="2:2" ht="13.2" x14ac:dyDescent="0.25">
      <c r="B607" s="68"/>
    </row>
    <row r="608" spans="2:2" ht="13.2" x14ac:dyDescent="0.25">
      <c r="B608" s="68"/>
    </row>
    <row r="609" spans="2:2" ht="13.2" x14ac:dyDescent="0.25">
      <c r="B609" s="68"/>
    </row>
    <row r="610" spans="2:2" ht="13.2" x14ac:dyDescent="0.25">
      <c r="B610" s="68"/>
    </row>
    <row r="611" spans="2:2" ht="13.2" x14ac:dyDescent="0.25">
      <c r="B611" s="68"/>
    </row>
    <row r="612" spans="2:2" ht="13.2" x14ac:dyDescent="0.25">
      <c r="B612" s="68"/>
    </row>
    <row r="613" spans="2:2" ht="13.2" x14ac:dyDescent="0.25">
      <c r="B613" s="68"/>
    </row>
    <row r="614" spans="2:2" ht="13.2" x14ac:dyDescent="0.25">
      <c r="B614" s="68"/>
    </row>
    <row r="615" spans="2:2" ht="13.2" x14ac:dyDescent="0.25">
      <c r="B615" s="68"/>
    </row>
    <row r="616" spans="2:2" ht="13.2" x14ac:dyDescent="0.25">
      <c r="B616" s="68"/>
    </row>
    <row r="617" spans="2:2" ht="13.2" x14ac:dyDescent="0.25">
      <c r="B617" s="68"/>
    </row>
    <row r="618" spans="2:2" ht="13.2" x14ac:dyDescent="0.25">
      <c r="B618" s="68"/>
    </row>
    <row r="619" spans="2:2" ht="13.2" x14ac:dyDescent="0.25">
      <c r="B619" s="68"/>
    </row>
    <row r="620" spans="2:2" ht="13.2" x14ac:dyDescent="0.25">
      <c r="B620" s="68"/>
    </row>
    <row r="621" spans="2:2" ht="13.2" x14ac:dyDescent="0.25">
      <c r="B621" s="68"/>
    </row>
    <row r="622" spans="2:2" ht="13.2" x14ac:dyDescent="0.25">
      <c r="B622" s="68"/>
    </row>
    <row r="623" spans="2:2" ht="13.2" x14ac:dyDescent="0.25">
      <c r="B623" s="68"/>
    </row>
    <row r="624" spans="2:2" ht="13.2" x14ac:dyDescent="0.25">
      <c r="B624" s="68"/>
    </row>
    <row r="625" spans="2:2" ht="13.2" x14ac:dyDescent="0.25">
      <c r="B625" s="68"/>
    </row>
    <row r="626" spans="2:2" ht="13.2" x14ac:dyDescent="0.25">
      <c r="B626" s="68"/>
    </row>
    <row r="627" spans="2:2" ht="13.2" x14ac:dyDescent="0.25">
      <c r="B627" s="68"/>
    </row>
    <row r="628" spans="2:2" ht="13.2" x14ac:dyDescent="0.25">
      <c r="B628" s="68"/>
    </row>
    <row r="629" spans="2:2" ht="13.2" x14ac:dyDescent="0.25">
      <c r="B629" s="68"/>
    </row>
    <row r="630" spans="2:2" ht="13.2" x14ac:dyDescent="0.25">
      <c r="B630" s="68"/>
    </row>
    <row r="631" spans="2:2" ht="13.2" x14ac:dyDescent="0.25">
      <c r="B631" s="68"/>
    </row>
    <row r="632" spans="2:2" ht="13.2" x14ac:dyDescent="0.25">
      <c r="B632" s="68"/>
    </row>
    <row r="633" spans="2:2" ht="13.2" x14ac:dyDescent="0.25">
      <c r="B633" s="68"/>
    </row>
    <row r="634" spans="2:2" ht="13.2" x14ac:dyDescent="0.25">
      <c r="B634" s="68"/>
    </row>
    <row r="635" spans="2:2" ht="13.2" x14ac:dyDescent="0.25">
      <c r="B635" s="68"/>
    </row>
    <row r="636" spans="2:2" ht="13.2" x14ac:dyDescent="0.25">
      <c r="B636" s="68"/>
    </row>
    <row r="637" spans="2:2" ht="13.2" x14ac:dyDescent="0.25">
      <c r="B637" s="68"/>
    </row>
    <row r="638" spans="2:2" ht="13.2" x14ac:dyDescent="0.25">
      <c r="B638" s="68"/>
    </row>
    <row r="639" spans="2:2" ht="13.2" x14ac:dyDescent="0.25">
      <c r="B639" s="68"/>
    </row>
    <row r="640" spans="2:2" ht="13.2" x14ac:dyDescent="0.25">
      <c r="B640" s="68"/>
    </row>
    <row r="641" spans="2:2" ht="13.2" x14ac:dyDescent="0.25">
      <c r="B641" s="68"/>
    </row>
    <row r="642" spans="2:2" ht="13.2" x14ac:dyDescent="0.25">
      <c r="B642" s="68"/>
    </row>
    <row r="643" spans="2:2" ht="13.2" x14ac:dyDescent="0.25">
      <c r="B643" s="68"/>
    </row>
    <row r="644" spans="2:2" ht="13.2" x14ac:dyDescent="0.25">
      <c r="B644" s="68"/>
    </row>
    <row r="645" spans="2:2" ht="13.2" x14ac:dyDescent="0.25">
      <c r="B645" s="68"/>
    </row>
    <row r="646" spans="2:2" ht="13.2" x14ac:dyDescent="0.25">
      <c r="B646" s="68"/>
    </row>
    <row r="647" spans="2:2" ht="13.2" x14ac:dyDescent="0.25">
      <c r="B647" s="68"/>
    </row>
    <row r="648" spans="2:2" ht="13.2" x14ac:dyDescent="0.25">
      <c r="B648" s="68"/>
    </row>
    <row r="649" spans="2:2" ht="13.2" x14ac:dyDescent="0.25">
      <c r="B649" s="68"/>
    </row>
    <row r="650" spans="2:2" ht="13.2" x14ac:dyDescent="0.25">
      <c r="B650" s="68"/>
    </row>
    <row r="651" spans="2:2" ht="13.2" x14ac:dyDescent="0.25">
      <c r="B651" s="68"/>
    </row>
    <row r="652" spans="2:2" ht="13.2" x14ac:dyDescent="0.25">
      <c r="B652" s="68"/>
    </row>
    <row r="653" spans="2:2" ht="13.2" x14ac:dyDescent="0.25">
      <c r="B653" s="68"/>
    </row>
    <row r="654" spans="2:2" ht="13.2" x14ac:dyDescent="0.25">
      <c r="B654" s="68"/>
    </row>
    <row r="655" spans="2:2" ht="13.2" x14ac:dyDescent="0.25">
      <c r="B655" s="68"/>
    </row>
    <row r="656" spans="2:2" ht="13.2" x14ac:dyDescent="0.25">
      <c r="B656" s="68"/>
    </row>
    <row r="657" spans="2:2" ht="13.2" x14ac:dyDescent="0.25">
      <c r="B657" s="68"/>
    </row>
    <row r="658" spans="2:2" ht="13.2" x14ac:dyDescent="0.25">
      <c r="B658" s="68"/>
    </row>
    <row r="659" spans="2:2" ht="13.2" x14ac:dyDescent="0.25">
      <c r="B659" s="68"/>
    </row>
    <row r="660" spans="2:2" ht="13.2" x14ac:dyDescent="0.25">
      <c r="B660" s="68"/>
    </row>
    <row r="661" spans="2:2" ht="13.2" x14ac:dyDescent="0.25">
      <c r="B661" s="68"/>
    </row>
    <row r="662" spans="2:2" ht="13.2" x14ac:dyDescent="0.25">
      <c r="B662" s="68"/>
    </row>
    <row r="663" spans="2:2" ht="13.2" x14ac:dyDescent="0.25">
      <c r="B663" s="68"/>
    </row>
    <row r="664" spans="2:2" ht="13.2" x14ac:dyDescent="0.25">
      <c r="B664" s="68"/>
    </row>
    <row r="665" spans="2:2" ht="13.2" x14ac:dyDescent="0.25">
      <c r="B665" s="68"/>
    </row>
    <row r="666" spans="2:2" ht="13.2" x14ac:dyDescent="0.25">
      <c r="B666" s="68"/>
    </row>
    <row r="667" spans="2:2" ht="13.2" x14ac:dyDescent="0.25">
      <c r="B667" s="68"/>
    </row>
    <row r="668" spans="2:2" ht="13.2" x14ac:dyDescent="0.25">
      <c r="B668" s="68"/>
    </row>
    <row r="669" spans="2:2" ht="13.2" x14ac:dyDescent="0.25">
      <c r="B669" s="68"/>
    </row>
    <row r="670" spans="2:2" ht="13.2" x14ac:dyDescent="0.25">
      <c r="B670" s="68"/>
    </row>
    <row r="671" spans="2:2" ht="13.2" x14ac:dyDescent="0.25">
      <c r="B671" s="68"/>
    </row>
    <row r="672" spans="2:2" ht="13.2" x14ac:dyDescent="0.25">
      <c r="B672" s="68"/>
    </row>
    <row r="673" spans="2:2" ht="13.2" x14ac:dyDescent="0.25">
      <c r="B673" s="68"/>
    </row>
    <row r="674" spans="2:2" ht="13.2" x14ac:dyDescent="0.25">
      <c r="B674" s="68"/>
    </row>
    <row r="675" spans="2:2" ht="13.2" x14ac:dyDescent="0.25">
      <c r="B675" s="68"/>
    </row>
    <row r="676" spans="2:2" ht="13.2" x14ac:dyDescent="0.25">
      <c r="B676" s="68"/>
    </row>
    <row r="677" spans="2:2" ht="13.2" x14ac:dyDescent="0.25">
      <c r="B677" s="68"/>
    </row>
    <row r="678" spans="2:2" ht="13.2" x14ac:dyDescent="0.25">
      <c r="B678" s="68"/>
    </row>
    <row r="679" spans="2:2" ht="13.2" x14ac:dyDescent="0.25">
      <c r="B679" s="68"/>
    </row>
    <row r="680" spans="2:2" ht="13.2" x14ac:dyDescent="0.25">
      <c r="B680" s="68"/>
    </row>
    <row r="681" spans="2:2" ht="13.2" x14ac:dyDescent="0.25">
      <c r="B681" s="68"/>
    </row>
    <row r="682" spans="2:2" ht="13.2" x14ac:dyDescent="0.25">
      <c r="B682" s="68"/>
    </row>
    <row r="683" spans="2:2" ht="13.2" x14ac:dyDescent="0.25">
      <c r="B683" s="68"/>
    </row>
    <row r="684" spans="2:2" ht="13.2" x14ac:dyDescent="0.25">
      <c r="B684" s="68"/>
    </row>
    <row r="685" spans="2:2" ht="13.2" x14ac:dyDescent="0.25">
      <c r="B685" s="68"/>
    </row>
    <row r="686" spans="2:2" ht="13.2" x14ac:dyDescent="0.25">
      <c r="B686" s="68"/>
    </row>
    <row r="687" spans="2:2" ht="13.2" x14ac:dyDescent="0.25">
      <c r="B687" s="68"/>
    </row>
    <row r="688" spans="2:2" ht="13.2" x14ac:dyDescent="0.25">
      <c r="B688" s="68"/>
    </row>
    <row r="689" spans="2:2" ht="13.2" x14ac:dyDescent="0.25">
      <c r="B689" s="68"/>
    </row>
    <row r="690" spans="2:2" ht="13.2" x14ac:dyDescent="0.25">
      <c r="B690" s="68"/>
    </row>
    <row r="691" spans="2:2" ht="13.2" x14ac:dyDescent="0.25">
      <c r="B691" s="68"/>
    </row>
    <row r="692" spans="2:2" ht="13.2" x14ac:dyDescent="0.25">
      <c r="B692" s="68"/>
    </row>
    <row r="693" spans="2:2" ht="13.2" x14ac:dyDescent="0.25">
      <c r="B693" s="68"/>
    </row>
    <row r="694" spans="2:2" ht="13.2" x14ac:dyDescent="0.25">
      <c r="B694" s="68"/>
    </row>
    <row r="695" spans="2:2" ht="13.2" x14ac:dyDescent="0.25">
      <c r="B695" s="68"/>
    </row>
    <row r="696" spans="2:2" ht="13.2" x14ac:dyDescent="0.25">
      <c r="B696" s="68"/>
    </row>
    <row r="697" spans="2:2" ht="13.2" x14ac:dyDescent="0.25">
      <c r="B697" s="68"/>
    </row>
    <row r="698" spans="2:2" ht="13.2" x14ac:dyDescent="0.25">
      <c r="B698" s="68"/>
    </row>
    <row r="699" spans="2:2" ht="13.2" x14ac:dyDescent="0.25">
      <c r="B699" s="68"/>
    </row>
    <row r="700" spans="2:2" ht="13.2" x14ac:dyDescent="0.25">
      <c r="B700" s="68"/>
    </row>
    <row r="701" spans="2:2" ht="13.2" x14ac:dyDescent="0.25">
      <c r="B701" s="68"/>
    </row>
    <row r="702" spans="2:2" ht="13.2" x14ac:dyDescent="0.25">
      <c r="B702" s="68"/>
    </row>
    <row r="703" spans="2:2" ht="13.2" x14ac:dyDescent="0.25">
      <c r="B703" s="68"/>
    </row>
    <row r="704" spans="2:2" ht="13.2" x14ac:dyDescent="0.25">
      <c r="B704" s="68"/>
    </row>
    <row r="705" spans="2:2" ht="13.2" x14ac:dyDescent="0.25">
      <c r="B705" s="68"/>
    </row>
    <row r="706" spans="2:2" ht="13.2" x14ac:dyDescent="0.25">
      <c r="B706" s="68"/>
    </row>
    <row r="707" spans="2:2" ht="13.2" x14ac:dyDescent="0.25">
      <c r="B707" s="68"/>
    </row>
    <row r="708" spans="2:2" ht="13.2" x14ac:dyDescent="0.25">
      <c r="B708" s="68"/>
    </row>
    <row r="709" spans="2:2" ht="13.2" x14ac:dyDescent="0.25">
      <c r="B709" s="68"/>
    </row>
    <row r="710" spans="2:2" ht="13.2" x14ac:dyDescent="0.25">
      <c r="B710" s="68"/>
    </row>
    <row r="711" spans="2:2" ht="13.2" x14ac:dyDescent="0.25">
      <c r="B711" s="68"/>
    </row>
    <row r="712" spans="2:2" ht="13.2" x14ac:dyDescent="0.25">
      <c r="B712" s="68"/>
    </row>
    <row r="713" spans="2:2" ht="13.2" x14ac:dyDescent="0.25">
      <c r="B713" s="68"/>
    </row>
    <row r="714" spans="2:2" ht="13.2" x14ac:dyDescent="0.25">
      <c r="B714" s="68"/>
    </row>
    <row r="715" spans="2:2" ht="13.2" x14ac:dyDescent="0.25">
      <c r="B715" s="68"/>
    </row>
    <row r="716" spans="2:2" ht="13.2" x14ac:dyDescent="0.25">
      <c r="B716" s="68"/>
    </row>
    <row r="717" spans="2:2" ht="13.2" x14ac:dyDescent="0.25">
      <c r="B717" s="68"/>
    </row>
    <row r="718" spans="2:2" ht="13.2" x14ac:dyDescent="0.25">
      <c r="B718" s="68"/>
    </row>
    <row r="719" spans="2:2" ht="13.2" x14ac:dyDescent="0.25">
      <c r="B719" s="68"/>
    </row>
    <row r="720" spans="2:2" ht="13.2" x14ac:dyDescent="0.25">
      <c r="B720" s="68"/>
    </row>
    <row r="721" spans="2:2" ht="13.2" x14ac:dyDescent="0.25">
      <c r="B721" s="68"/>
    </row>
    <row r="722" spans="2:2" ht="13.2" x14ac:dyDescent="0.25">
      <c r="B722" s="68"/>
    </row>
    <row r="723" spans="2:2" ht="13.2" x14ac:dyDescent="0.25">
      <c r="B723" s="68"/>
    </row>
    <row r="724" spans="2:2" ht="13.2" x14ac:dyDescent="0.25">
      <c r="B724" s="68"/>
    </row>
    <row r="725" spans="2:2" ht="13.2" x14ac:dyDescent="0.25">
      <c r="B725" s="68"/>
    </row>
    <row r="726" spans="2:2" ht="13.2" x14ac:dyDescent="0.25">
      <c r="B726" s="68"/>
    </row>
    <row r="727" spans="2:2" ht="13.2" x14ac:dyDescent="0.25">
      <c r="B727" s="68"/>
    </row>
    <row r="728" spans="2:2" ht="13.2" x14ac:dyDescent="0.25">
      <c r="B728" s="68"/>
    </row>
    <row r="729" spans="2:2" ht="13.2" x14ac:dyDescent="0.25">
      <c r="B729" s="68"/>
    </row>
    <row r="730" spans="2:2" ht="13.2" x14ac:dyDescent="0.25">
      <c r="B730" s="68"/>
    </row>
    <row r="731" spans="2:2" ht="13.2" x14ac:dyDescent="0.25">
      <c r="B731" s="68"/>
    </row>
    <row r="732" spans="2:2" ht="13.2" x14ac:dyDescent="0.25">
      <c r="B732" s="68"/>
    </row>
    <row r="733" spans="2:2" ht="13.2" x14ac:dyDescent="0.25">
      <c r="B733" s="68"/>
    </row>
    <row r="734" spans="2:2" ht="13.2" x14ac:dyDescent="0.25">
      <c r="B734" s="68"/>
    </row>
    <row r="735" spans="2:2" ht="13.2" x14ac:dyDescent="0.25">
      <c r="B735" s="68"/>
    </row>
    <row r="736" spans="2:2" ht="13.2" x14ac:dyDescent="0.25">
      <c r="B736" s="68"/>
    </row>
    <row r="737" spans="2:2" ht="13.2" x14ac:dyDescent="0.25">
      <c r="B737" s="68"/>
    </row>
    <row r="738" spans="2:2" ht="13.2" x14ac:dyDescent="0.25">
      <c r="B738" s="68"/>
    </row>
    <row r="739" spans="2:2" ht="13.2" x14ac:dyDescent="0.25">
      <c r="B739" s="68"/>
    </row>
    <row r="740" spans="2:2" ht="13.2" x14ac:dyDescent="0.25">
      <c r="B740" s="68"/>
    </row>
    <row r="741" spans="2:2" ht="13.2" x14ac:dyDescent="0.25">
      <c r="B741" s="68"/>
    </row>
    <row r="742" spans="2:2" ht="13.2" x14ac:dyDescent="0.25">
      <c r="B742" s="68"/>
    </row>
    <row r="743" spans="2:2" ht="13.2" x14ac:dyDescent="0.25">
      <c r="B743" s="68"/>
    </row>
    <row r="744" spans="2:2" ht="13.2" x14ac:dyDescent="0.25">
      <c r="B744" s="68"/>
    </row>
    <row r="745" spans="2:2" ht="13.2" x14ac:dyDescent="0.25">
      <c r="B745" s="68"/>
    </row>
    <row r="746" spans="2:2" ht="13.2" x14ac:dyDescent="0.25">
      <c r="B746" s="68"/>
    </row>
    <row r="747" spans="2:2" ht="13.2" x14ac:dyDescent="0.25">
      <c r="B747" s="68"/>
    </row>
    <row r="748" spans="2:2" ht="13.2" x14ac:dyDescent="0.25">
      <c r="B748" s="68"/>
    </row>
    <row r="749" spans="2:2" ht="13.2" x14ac:dyDescent="0.25">
      <c r="B749" s="68"/>
    </row>
    <row r="750" spans="2:2" ht="13.2" x14ac:dyDescent="0.25">
      <c r="B750" s="68"/>
    </row>
    <row r="751" spans="2:2" ht="13.2" x14ac:dyDescent="0.25">
      <c r="B751" s="68"/>
    </row>
    <row r="752" spans="2:2" ht="13.2" x14ac:dyDescent="0.25">
      <c r="B752" s="68"/>
    </row>
    <row r="753" spans="2:2" ht="13.2" x14ac:dyDescent="0.25">
      <c r="B753" s="68"/>
    </row>
    <row r="754" spans="2:2" ht="13.2" x14ac:dyDescent="0.25">
      <c r="B754" s="68"/>
    </row>
    <row r="755" spans="2:2" ht="13.2" x14ac:dyDescent="0.25">
      <c r="B755" s="68"/>
    </row>
    <row r="756" spans="2:2" ht="13.2" x14ac:dyDescent="0.25">
      <c r="B756" s="68"/>
    </row>
    <row r="757" spans="2:2" ht="13.2" x14ac:dyDescent="0.25">
      <c r="B757" s="68"/>
    </row>
    <row r="758" spans="2:2" ht="13.2" x14ac:dyDescent="0.25">
      <c r="B758" s="68"/>
    </row>
    <row r="759" spans="2:2" ht="13.2" x14ac:dyDescent="0.25">
      <c r="B759" s="68"/>
    </row>
    <row r="760" spans="2:2" ht="13.2" x14ac:dyDescent="0.25">
      <c r="B760" s="68"/>
    </row>
    <row r="761" spans="2:2" ht="13.2" x14ac:dyDescent="0.25">
      <c r="B761" s="68"/>
    </row>
    <row r="762" spans="2:2" ht="13.2" x14ac:dyDescent="0.25">
      <c r="B762" s="68"/>
    </row>
    <row r="763" spans="2:2" ht="13.2" x14ac:dyDescent="0.25">
      <c r="B763" s="68"/>
    </row>
    <row r="764" spans="2:2" ht="13.2" x14ac:dyDescent="0.25">
      <c r="B764" s="68"/>
    </row>
    <row r="765" spans="2:2" ht="13.2" x14ac:dyDescent="0.25">
      <c r="B765" s="68"/>
    </row>
    <row r="766" spans="2:2" ht="13.2" x14ac:dyDescent="0.25">
      <c r="B766" s="68"/>
    </row>
    <row r="767" spans="2:2" ht="13.2" x14ac:dyDescent="0.25">
      <c r="B767" s="68"/>
    </row>
    <row r="768" spans="2:2" ht="13.2" x14ac:dyDescent="0.25">
      <c r="B768" s="68"/>
    </row>
    <row r="769" spans="2:2" ht="13.2" x14ac:dyDescent="0.25">
      <c r="B769" s="68"/>
    </row>
    <row r="770" spans="2:2" ht="13.2" x14ac:dyDescent="0.25">
      <c r="B770" s="68"/>
    </row>
    <row r="771" spans="2:2" ht="13.2" x14ac:dyDescent="0.25">
      <c r="B771" s="68"/>
    </row>
    <row r="772" spans="2:2" ht="13.2" x14ac:dyDescent="0.25">
      <c r="B772" s="68"/>
    </row>
    <row r="773" spans="2:2" ht="13.2" x14ac:dyDescent="0.25">
      <c r="B773" s="68"/>
    </row>
    <row r="774" spans="2:2" ht="13.2" x14ac:dyDescent="0.25">
      <c r="B774" s="68"/>
    </row>
    <row r="775" spans="2:2" ht="13.2" x14ac:dyDescent="0.25">
      <c r="B775" s="68"/>
    </row>
    <row r="776" spans="2:2" ht="13.2" x14ac:dyDescent="0.25">
      <c r="B776" s="68"/>
    </row>
    <row r="777" spans="2:2" ht="13.2" x14ac:dyDescent="0.25">
      <c r="B777" s="68"/>
    </row>
    <row r="778" spans="2:2" ht="13.2" x14ac:dyDescent="0.25">
      <c r="B778" s="68"/>
    </row>
    <row r="779" spans="2:2" ht="13.2" x14ac:dyDescent="0.25">
      <c r="B779" s="68"/>
    </row>
    <row r="780" spans="2:2" ht="13.2" x14ac:dyDescent="0.25">
      <c r="B780" s="68"/>
    </row>
    <row r="781" spans="2:2" ht="13.2" x14ac:dyDescent="0.25">
      <c r="B781" s="68"/>
    </row>
    <row r="782" spans="2:2" ht="13.2" x14ac:dyDescent="0.25">
      <c r="B782" s="68"/>
    </row>
    <row r="783" spans="2:2" ht="13.2" x14ac:dyDescent="0.25">
      <c r="B783" s="68"/>
    </row>
    <row r="784" spans="2:2" ht="13.2" x14ac:dyDescent="0.25">
      <c r="B784" s="68"/>
    </row>
    <row r="785" spans="2:2" ht="13.2" x14ac:dyDescent="0.25">
      <c r="B785" s="68"/>
    </row>
    <row r="786" spans="2:2" ht="13.2" x14ac:dyDescent="0.25">
      <c r="B786" s="68"/>
    </row>
    <row r="787" spans="2:2" ht="13.2" x14ac:dyDescent="0.25">
      <c r="B787" s="68"/>
    </row>
    <row r="788" spans="2:2" ht="13.2" x14ac:dyDescent="0.25">
      <c r="B788" s="68"/>
    </row>
    <row r="789" spans="2:2" ht="13.2" x14ac:dyDescent="0.25">
      <c r="B789" s="68"/>
    </row>
    <row r="790" spans="2:2" ht="13.2" x14ac:dyDescent="0.25">
      <c r="B790" s="68"/>
    </row>
    <row r="791" spans="2:2" ht="13.2" x14ac:dyDescent="0.25">
      <c r="B791" s="68"/>
    </row>
    <row r="792" spans="2:2" ht="13.2" x14ac:dyDescent="0.25">
      <c r="B792" s="68"/>
    </row>
    <row r="793" spans="2:2" ht="13.2" x14ac:dyDescent="0.25">
      <c r="B793" s="68"/>
    </row>
    <row r="794" spans="2:2" ht="13.2" x14ac:dyDescent="0.25">
      <c r="B794" s="68"/>
    </row>
    <row r="795" spans="2:2" ht="13.2" x14ac:dyDescent="0.25">
      <c r="B795" s="68"/>
    </row>
    <row r="796" spans="2:2" ht="13.2" x14ac:dyDescent="0.25">
      <c r="B796" s="68"/>
    </row>
    <row r="797" spans="2:2" ht="13.2" x14ac:dyDescent="0.25">
      <c r="B797" s="68"/>
    </row>
    <row r="798" spans="2:2" ht="13.2" x14ac:dyDescent="0.25">
      <c r="B798" s="68"/>
    </row>
    <row r="799" spans="2:2" ht="13.2" x14ac:dyDescent="0.25">
      <c r="B799" s="68"/>
    </row>
    <row r="800" spans="2:2" ht="13.2" x14ac:dyDescent="0.25">
      <c r="B800" s="68"/>
    </row>
    <row r="801" spans="2:2" ht="13.2" x14ac:dyDescent="0.25">
      <c r="B801" s="68"/>
    </row>
    <row r="802" spans="2:2" ht="13.2" x14ac:dyDescent="0.25">
      <c r="B802" s="68"/>
    </row>
    <row r="803" spans="2:2" ht="13.2" x14ac:dyDescent="0.25">
      <c r="B803" s="68"/>
    </row>
    <row r="804" spans="2:2" ht="13.2" x14ac:dyDescent="0.25">
      <c r="B804" s="68"/>
    </row>
    <row r="805" spans="2:2" ht="13.2" x14ac:dyDescent="0.25">
      <c r="B805" s="68"/>
    </row>
    <row r="806" spans="2:2" ht="13.2" x14ac:dyDescent="0.25">
      <c r="B806" s="68"/>
    </row>
    <row r="807" spans="2:2" ht="13.2" x14ac:dyDescent="0.25">
      <c r="B807" s="68"/>
    </row>
    <row r="808" spans="2:2" ht="13.2" x14ac:dyDescent="0.25">
      <c r="B808" s="68"/>
    </row>
    <row r="809" spans="2:2" ht="13.2" x14ac:dyDescent="0.25">
      <c r="B809" s="68"/>
    </row>
    <row r="810" spans="2:2" ht="13.2" x14ac:dyDescent="0.25">
      <c r="B810" s="68"/>
    </row>
    <row r="811" spans="2:2" ht="13.2" x14ac:dyDescent="0.25">
      <c r="B811" s="68"/>
    </row>
    <row r="812" spans="2:2" ht="13.2" x14ac:dyDescent="0.25">
      <c r="B812" s="68"/>
    </row>
    <row r="813" spans="2:2" ht="13.2" x14ac:dyDescent="0.25">
      <c r="B813" s="68"/>
    </row>
    <row r="814" spans="2:2" ht="13.2" x14ac:dyDescent="0.25">
      <c r="B814" s="68"/>
    </row>
    <row r="815" spans="2:2" ht="13.2" x14ac:dyDescent="0.25">
      <c r="B815" s="68"/>
    </row>
    <row r="816" spans="2:2" ht="13.2" x14ac:dyDescent="0.25">
      <c r="B816" s="68"/>
    </row>
    <row r="817" spans="2:2" ht="13.2" x14ac:dyDescent="0.25">
      <c r="B817" s="68"/>
    </row>
    <row r="818" spans="2:2" ht="13.2" x14ac:dyDescent="0.25">
      <c r="B818" s="68"/>
    </row>
    <row r="819" spans="2:2" ht="13.2" x14ac:dyDescent="0.25">
      <c r="B819" s="68"/>
    </row>
    <row r="820" spans="2:2" ht="13.2" x14ac:dyDescent="0.25">
      <c r="B820" s="68"/>
    </row>
    <row r="821" spans="2:2" ht="13.2" x14ac:dyDescent="0.25">
      <c r="B821" s="68"/>
    </row>
    <row r="822" spans="2:2" ht="13.2" x14ac:dyDescent="0.25">
      <c r="B822" s="68"/>
    </row>
    <row r="823" spans="2:2" ht="13.2" x14ac:dyDescent="0.25">
      <c r="B823" s="68"/>
    </row>
    <row r="824" spans="2:2" ht="13.2" x14ac:dyDescent="0.25">
      <c r="B824" s="68"/>
    </row>
    <row r="825" spans="2:2" ht="13.2" x14ac:dyDescent="0.25">
      <c r="B825" s="68"/>
    </row>
    <row r="826" spans="2:2" ht="13.2" x14ac:dyDescent="0.25">
      <c r="B826" s="68"/>
    </row>
    <row r="827" spans="2:2" ht="13.2" x14ac:dyDescent="0.25">
      <c r="B827" s="68"/>
    </row>
    <row r="828" spans="2:2" ht="13.2" x14ac:dyDescent="0.25">
      <c r="B828" s="68"/>
    </row>
    <row r="829" spans="2:2" ht="13.2" x14ac:dyDescent="0.25">
      <c r="B829" s="68"/>
    </row>
    <row r="830" spans="2:2" ht="13.2" x14ac:dyDescent="0.25">
      <c r="B830" s="68"/>
    </row>
    <row r="831" spans="2:2" ht="13.2" x14ac:dyDescent="0.25">
      <c r="B831" s="68"/>
    </row>
    <row r="832" spans="2:2" ht="13.2" x14ac:dyDescent="0.25">
      <c r="B832" s="68"/>
    </row>
    <row r="833" spans="2:2" ht="13.2" x14ac:dyDescent="0.25">
      <c r="B833" s="68"/>
    </row>
    <row r="834" spans="2:2" ht="13.2" x14ac:dyDescent="0.25">
      <c r="B834" s="68"/>
    </row>
    <row r="835" spans="2:2" ht="13.2" x14ac:dyDescent="0.25">
      <c r="B835" s="68"/>
    </row>
    <row r="836" spans="2:2" ht="13.2" x14ac:dyDescent="0.25">
      <c r="B836" s="68"/>
    </row>
    <row r="837" spans="2:2" ht="13.2" x14ac:dyDescent="0.25">
      <c r="B837" s="68"/>
    </row>
    <row r="838" spans="2:2" ht="13.2" x14ac:dyDescent="0.25">
      <c r="B838" s="68"/>
    </row>
    <row r="839" spans="2:2" ht="13.2" x14ac:dyDescent="0.25">
      <c r="B839" s="68"/>
    </row>
    <row r="840" spans="2:2" ht="13.2" x14ac:dyDescent="0.25">
      <c r="B840" s="68"/>
    </row>
    <row r="841" spans="2:2" ht="13.2" x14ac:dyDescent="0.25">
      <c r="B841" s="68"/>
    </row>
    <row r="842" spans="2:2" ht="13.2" x14ac:dyDescent="0.25">
      <c r="B842" s="68"/>
    </row>
    <row r="843" spans="2:2" ht="13.2" x14ac:dyDescent="0.25">
      <c r="B843" s="68"/>
    </row>
    <row r="844" spans="2:2" ht="13.2" x14ac:dyDescent="0.25">
      <c r="B844" s="68"/>
    </row>
    <row r="845" spans="2:2" ht="13.2" x14ac:dyDescent="0.25">
      <c r="B845" s="68"/>
    </row>
    <row r="846" spans="2:2" ht="13.2" x14ac:dyDescent="0.25">
      <c r="B846" s="68"/>
    </row>
    <row r="847" spans="2:2" ht="13.2" x14ac:dyDescent="0.25">
      <c r="B847" s="68"/>
    </row>
    <row r="848" spans="2:2" ht="13.2" x14ac:dyDescent="0.25">
      <c r="B848" s="68"/>
    </row>
    <row r="849" spans="2:2" ht="13.2" x14ac:dyDescent="0.25">
      <c r="B849" s="68"/>
    </row>
    <row r="850" spans="2:2" ht="13.2" x14ac:dyDescent="0.25">
      <c r="B850" s="68"/>
    </row>
    <row r="851" spans="2:2" ht="13.2" x14ac:dyDescent="0.25">
      <c r="B851" s="68"/>
    </row>
    <row r="852" spans="2:2" ht="13.2" x14ac:dyDescent="0.25">
      <c r="B852" s="68"/>
    </row>
    <row r="853" spans="2:2" ht="13.2" x14ac:dyDescent="0.25">
      <c r="B853" s="68"/>
    </row>
    <row r="854" spans="2:2" ht="13.2" x14ac:dyDescent="0.25">
      <c r="B854" s="68"/>
    </row>
    <row r="855" spans="2:2" ht="13.2" x14ac:dyDescent="0.25">
      <c r="B855" s="68"/>
    </row>
    <row r="856" spans="2:2" ht="13.2" x14ac:dyDescent="0.25">
      <c r="B856" s="68"/>
    </row>
    <row r="857" spans="2:2" ht="13.2" x14ac:dyDescent="0.25">
      <c r="B857" s="68"/>
    </row>
    <row r="858" spans="2:2" ht="13.2" x14ac:dyDescent="0.25">
      <c r="B858" s="68"/>
    </row>
    <row r="859" spans="2:2" ht="13.2" x14ac:dyDescent="0.25">
      <c r="B859" s="68"/>
    </row>
    <row r="860" spans="2:2" ht="13.2" x14ac:dyDescent="0.25">
      <c r="B860" s="68"/>
    </row>
    <row r="861" spans="2:2" ht="13.2" x14ac:dyDescent="0.25">
      <c r="B861" s="68"/>
    </row>
    <row r="862" spans="2:2" ht="13.2" x14ac:dyDescent="0.25">
      <c r="B862" s="68"/>
    </row>
    <row r="863" spans="2:2" ht="13.2" x14ac:dyDescent="0.25">
      <c r="B863" s="68"/>
    </row>
    <row r="864" spans="2:2" ht="13.2" x14ac:dyDescent="0.25">
      <c r="B864" s="68"/>
    </row>
    <row r="865" spans="2:2" ht="13.2" x14ac:dyDescent="0.25">
      <c r="B865" s="68"/>
    </row>
    <row r="866" spans="2:2" ht="13.2" x14ac:dyDescent="0.25">
      <c r="B866" s="68"/>
    </row>
    <row r="867" spans="2:2" ht="13.2" x14ac:dyDescent="0.25">
      <c r="B867" s="68"/>
    </row>
    <row r="868" spans="2:2" ht="13.2" x14ac:dyDescent="0.25">
      <c r="B868" s="68"/>
    </row>
    <row r="869" spans="2:2" ht="13.2" x14ac:dyDescent="0.25">
      <c r="B869" s="68"/>
    </row>
    <row r="870" spans="2:2" ht="13.2" x14ac:dyDescent="0.25">
      <c r="B870" s="68"/>
    </row>
    <row r="871" spans="2:2" ht="13.2" x14ac:dyDescent="0.25">
      <c r="B871" s="68"/>
    </row>
    <row r="872" spans="2:2" ht="13.2" x14ac:dyDescent="0.25">
      <c r="B872" s="68"/>
    </row>
    <row r="873" spans="2:2" ht="13.2" x14ac:dyDescent="0.25">
      <c r="B873" s="68"/>
    </row>
    <row r="874" spans="2:2" ht="13.2" x14ac:dyDescent="0.25">
      <c r="B874" s="68"/>
    </row>
    <row r="875" spans="2:2" ht="13.2" x14ac:dyDescent="0.25">
      <c r="B875" s="68"/>
    </row>
    <row r="876" spans="2:2" ht="13.2" x14ac:dyDescent="0.25">
      <c r="B876" s="68"/>
    </row>
    <row r="877" spans="2:2" ht="13.2" x14ac:dyDescent="0.25">
      <c r="B877" s="68"/>
    </row>
    <row r="878" spans="2:2" ht="13.2" x14ac:dyDescent="0.25">
      <c r="B878" s="68"/>
    </row>
    <row r="879" spans="2:2" ht="13.2" x14ac:dyDescent="0.25">
      <c r="B879" s="68"/>
    </row>
    <row r="880" spans="2:2" ht="13.2" x14ac:dyDescent="0.25">
      <c r="B880" s="68"/>
    </row>
    <row r="881" spans="2:2" ht="13.2" x14ac:dyDescent="0.25">
      <c r="B881" s="68"/>
    </row>
    <row r="882" spans="2:2" ht="13.2" x14ac:dyDescent="0.25">
      <c r="B882" s="68"/>
    </row>
    <row r="883" spans="2:2" ht="13.2" x14ac:dyDescent="0.25">
      <c r="B883" s="68"/>
    </row>
    <row r="884" spans="2:2" ht="13.2" x14ac:dyDescent="0.25">
      <c r="B884" s="68"/>
    </row>
    <row r="885" spans="2:2" ht="13.2" x14ac:dyDescent="0.25">
      <c r="B885" s="68"/>
    </row>
    <row r="886" spans="2:2" ht="13.2" x14ac:dyDescent="0.25">
      <c r="B886" s="68"/>
    </row>
    <row r="887" spans="2:2" ht="13.2" x14ac:dyDescent="0.25">
      <c r="B887" s="68"/>
    </row>
    <row r="888" spans="2:2" ht="13.2" x14ac:dyDescent="0.25">
      <c r="B888" s="68"/>
    </row>
    <row r="889" spans="2:2" ht="13.2" x14ac:dyDescent="0.25">
      <c r="B889" s="68"/>
    </row>
    <row r="890" spans="2:2" ht="13.2" x14ac:dyDescent="0.25">
      <c r="B890" s="68"/>
    </row>
    <row r="891" spans="2:2" ht="13.2" x14ac:dyDescent="0.25">
      <c r="B891" s="68"/>
    </row>
    <row r="892" spans="2:2" ht="13.2" x14ac:dyDescent="0.25">
      <c r="B892" s="68"/>
    </row>
    <row r="893" spans="2:2" ht="13.2" x14ac:dyDescent="0.25">
      <c r="B893" s="68"/>
    </row>
    <row r="894" spans="2:2" ht="13.2" x14ac:dyDescent="0.25">
      <c r="B894" s="68"/>
    </row>
    <row r="895" spans="2:2" ht="13.2" x14ac:dyDescent="0.25">
      <c r="B895" s="68"/>
    </row>
    <row r="896" spans="2:2" ht="13.2" x14ac:dyDescent="0.25">
      <c r="B896" s="68"/>
    </row>
    <row r="897" spans="2:2" ht="13.2" x14ac:dyDescent="0.25">
      <c r="B897" s="68"/>
    </row>
    <row r="898" spans="2:2" ht="13.2" x14ac:dyDescent="0.25">
      <c r="B898" s="68"/>
    </row>
    <row r="899" spans="2:2" ht="13.2" x14ac:dyDescent="0.25">
      <c r="B899" s="68"/>
    </row>
    <row r="900" spans="2:2" ht="13.2" x14ac:dyDescent="0.25">
      <c r="B900" s="68"/>
    </row>
    <row r="901" spans="2:2" ht="13.2" x14ac:dyDescent="0.25">
      <c r="B901" s="68"/>
    </row>
    <row r="902" spans="2:2" ht="13.2" x14ac:dyDescent="0.25">
      <c r="B902" s="68"/>
    </row>
    <row r="903" spans="2:2" ht="13.2" x14ac:dyDescent="0.25">
      <c r="B903" s="68"/>
    </row>
    <row r="904" spans="2:2" ht="13.2" x14ac:dyDescent="0.25">
      <c r="B904" s="68"/>
    </row>
    <row r="905" spans="2:2" ht="13.2" x14ac:dyDescent="0.25">
      <c r="B905" s="68"/>
    </row>
    <row r="906" spans="2:2" ht="13.2" x14ac:dyDescent="0.25">
      <c r="B906" s="68"/>
    </row>
    <row r="907" spans="2:2" ht="13.2" x14ac:dyDescent="0.25">
      <c r="B907" s="68"/>
    </row>
    <row r="908" spans="2:2" ht="13.2" x14ac:dyDescent="0.25">
      <c r="B908" s="68"/>
    </row>
    <row r="909" spans="2:2" ht="13.2" x14ac:dyDescent="0.25">
      <c r="B909" s="68"/>
    </row>
    <row r="910" spans="2:2" ht="13.2" x14ac:dyDescent="0.25">
      <c r="B910" s="68"/>
    </row>
    <row r="911" spans="2:2" ht="13.2" x14ac:dyDescent="0.25">
      <c r="B911" s="68"/>
    </row>
    <row r="912" spans="2:2" ht="13.2" x14ac:dyDescent="0.25">
      <c r="B912" s="68"/>
    </row>
    <row r="913" spans="2:2" ht="13.2" x14ac:dyDescent="0.25">
      <c r="B913" s="68"/>
    </row>
    <row r="914" spans="2:2" ht="13.2" x14ac:dyDescent="0.25">
      <c r="B914" s="68"/>
    </row>
    <row r="915" spans="2:2" ht="13.2" x14ac:dyDescent="0.25">
      <c r="B915" s="68"/>
    </row>
    <row r="916" spans="2:2" ht="13.2" x14ac:dyDescent="0.25">
      <c r="B916" s="68"/>
    </row>
    <row r="917" spans="2:2" ht="13.2" x14ac:dyDescent="0.25">
      <c r="B917" s="68"/>
    </row>
    <row r="918" spans="2:2" ht="13.2" x14ac:dyDescent="0.25">
      <c r="B918" s="68"/>
    </row>
    <row r="919" spans="2:2" ht="13.2" x14ac:dyDescent="0.25">
      <c r="B919" s="68"/>
    </row>
    <row r="920" spans="2:2" ht="13.2" x14ac:dyDescent="0.25">
      <c r="B920" s="68"/>
    </row>
    <row r="921" spans="2:2" ht="13.2" x14ac:dyDescent="0.25">
      <c r="B921" s="68"/>
    </row>
    <row r="922" spans="2:2" ht="13.2" x14ac:dyDescent="0.25">
      <c r="B922" s="68"/>
    </row>
    <row r="923" spans="2:2" ht="13.2" x14ac:dyDescent="0.25">
      <c r="B923" s="68"/>
    </row>
    <row r="924" spans="2:2" ht="13.2" x14ac:dyDescent="0.25">
      <c r="B924" s="68"/>
    </row>
    <row r="925" spans="2:2" ht="13.2" x14ac:dyDescent="0.25">
      <c r="B925" s="68"/>
    </row>
    <row r="926" spans="2:2" ht="13.2" x14ac:dyDescent="0.25">
      <c r="B926" s="68"/>
    </row>
    <row r="927" spans="2:2" ht="13.2" x14ac:dyDescent="0.25">
      <c r="B927" s="68"/>
    </row>
    <row r="928" spans="2:2" ht="13.2" x14ac:dyDescent="0.25">
      <c r="B928" s="68"/>
    </row>
    <row r="929" spans="2:2" ht="13.2" x14ac:dyDescent="0.25">
      <c r="B929" s="68"/>
    </row>
    <row r="930" spans="2:2" ht="13.2" x14ac:dyDescent="0.25">
      <c r="B930" s="68"/>
    </row>
    <row r="931" spans="2:2" ht="13.2" x14ac:dyDescent="0.25">
      <c r="B931" s="68"/>
    </row>
    <row r="932" spans="2:2" ht="13.2" x14ac:dyDescent="0.25">
      <c r="B932" s="68"/>
    </row>
    <row r="933" spans="2:2" ht="13.2" x14ac:dyDescent="0.25">
      <c r="B933" s="68"/>
    </row>
    <row r="934" spans="2:2" ht="13.2" x14ac:dyDescent="0.25">
      <c r="B934" s="68"/>
    </row>
    <row r="935" spans="2:2" ht="13.2" x14ac:dyDescent="0.25">
      <c r="B935" s="68"/>
    </row>
    <row r="936" spans="2:2" ht="13.2" x14ac:dyDescent="0.25">
      <c r="B936" s="68"/>
    </row>
    <row r="937" spans="2:2" ht="13.2" x14ac:dyDescent="0.25">
      <c r="B937" s="68"/>
    </row>
    <row r="938" spans="2:2" ht="13.2" x14ac:dyDescent="0.25">
      <c r="B938" s="68"/>
    </row>
    <row r="939" spans="2:2" ht="13.2" x14ac:dyDescent="0.25">
      <c r="B939" s="68"/>
    </row>
    <row r="940" spans="2:2" ht="13.2" x14ac:dyDescent="0.25">
      <c r="B940" s="68"/>
    </row>
    <row r="941" spans="2:2" ht="13.2" x14ac:dyDescent="0.25">
      <c r="B941" s="68"/>
    </row>
    <row r="942" spans="2:2" ht="13.2" x14ac:dyDescent="0.25">
      <c r="B942" s="68"/>
    </row>
    <row r="943" spans="2:2" ht="13.2" x14ac:dyDescent="0.25">
      <c r="B943" s="68"/>
    </row>
    <row r="944" spans="2:2" ht="13.2" x14ac:dyDescent="0.25">
      <c r="B944" s="68"/>
    </row>
    <row r="945" spans="2:2" ht="13.2" x14ac:dyDescent="0.25">
      <c r="B945" s="68"/>
    </row>
    <row r="946" spans="2:2" ht="13.2" x14ac:dyDescent="0.25">
      <c r="B946" s="68"/>
    </row>
    <row r="947" spans="2:2" ht="13.2" x14ac:dyDescent="0.25">
      <c r="B947" s="68"/>
    </row>
    <row r="948" spans="2:2" ht="13.2" x14ac:dyDescent="0.25">
      <c r="B948" s="68"/>
    </row>
    <row r="949" spans="2:2" ht="13.2" x14ac:dyDescent="0.25">
      <c r="B949" s="68"/>
    </row>
    <row r="950" spans="2:2" ht="13.2" x14ac:dyDescent="0.25">
      <c r="B950" s="68"/>
    </row>
    <row r="951" spans="2:2" ht="13.2" x14ac:dyDescent="0.25">
      <c r="B951" s="68"/>
    </row>
    <row r="952" spans="2:2" ht="13.2" x14ac:dyDescent="0.25">
      <c r="B952" s="68"/>
    </row>
    <row r="953" spans="2:2" ht="13.2" x14ac:dyDescent="0.25">
      <c r="B953" s="68"/>
    </row>
    <row r="954" spans="2:2" ht="13.2" x14ac:dyDescent="0.25">
      <c r="B954" s="68"/>
    </row>
    <row r="955" spans="2:2" ht="13.2" x14ac:dyDescent="0.25">
      <c r="B955" s="68"/>
    </row>
    <row r="956" spans="2:2" ht="13.2" x14ac:dyDescent="0.25">
      <c r="B956" s="68"/>
    </row>
    <row r="957" spans="2:2" ht="13.2" x14ac:dyDescent="0.25">
      <c r="B957" s="68"/>
    </row>
    <row r="958" spans="2:2" ht="13.2" x14ac:dyDescent="0.25">
      <c r="B958" s="68"/>
    </row>
    <row r="959" spans="2:2" ht="13.2" x14ac:dyDescent="0.25">
      <c r="B959" s="68"/>
    </row>
    <row r="960" spans="2:2" ht="13.2" x14ac:dyDescent="0.25">
      <c r="B960" s="68"/>
    </row>
    <row r="961" spans="2:2" ht="13.2" x14ac:dyDescent="0.25">
      <c r="B961" s="68"/>
    </row>
    <row r="962" spans="2:2" ht="13.2" x14ac:dyDescent="0.25">
      <c r="B962" s="68"/>
    </row>
    <row r="963" spans="2:2" ht="13.2" x14ac:dyDescent="0.25">
      <c r="B963" s="68"/>
    </row>
    <row r="964" spans="2:2" ht="13.2" x14ac:dyDescent="0.25">
      <c r="B964" s="68"/>
    </row>
    <row r="965" spans="2:2" ht="13.2" x14ac:dyDescent="0.25">
      <c r="B965" s="68"/>
    </row>
    <row r="966" spans="2:2" ht="13.2" x14ac:dyDescent="0.25">
      <c r="B966" s="68"/>
    </row>
    <row r="967" spans="2:2" ht="13.2" x14ac:dyDescent="0.25">
      <c r="B967" s="68"/>
    </row>
    <row r="968" spans="2:2" ht="13.2" x14ac:dyDescent="0.25">
      <c r="B968" s="68"/>
    </row>
    <row r="969" spans="2:2" ht="13.2" x14ac:dyDescent="0.25">
      <c r="B969" s="68"/>
    </row>
    <row r="970" spans="2:2" ht="13.2" x14ac:dyDescent="0.25">
      <c r="B970" s="68"/>
    </row>
    <row r="971" spans="2:2" ht="13.2" x14ac:dyDescent="0.25">
      <c r="B971" s="68"/>
    </row>
    <row r="972" spans="2:2" ht="13.2" x14ac:dyDescent="0.25">
      <c r="B972" s="68"/>
    </row>
    <row r="973" spans="2:2" ht="13.2" x14ac:dyDescent="0.25">
      <c r="B973" s="68"/>
    </row>
    <row r="974" spans="2:2" ht="13.2" x14ac:dyDescent="0.25">
      <c r="B974" s="68"/>
    </row>
    <row r="975" spans="2:2" ht="13.2" x14ac:dyDescent="0.25">
      <c r="B975" s="68"/>
    </row>
    <row r="976" spans="2:2" ht="13.2" x14ac:dyDescent="0.25">
      <c r="B976" s="68"/>
    </row>
    <row r="977" spans="2:2" ht="13.2" x14ac:dyDescent="0.25">
      <c r="B977" s="68"/>
    </row>
    <row r="978" spans="2:2" ht="13.2" x14ac:dyDescent="0.25">
      <c r="B978" s="68"/>
    </row>
    <row r="979" spans="2:2" ht="13.2" x14ac:dyDescent="0.25">
      <c r="B979" s="68"/>
    </row>
    <row r="980" spans="2:2" ht="13.2" x14ac:dyDescent="0.25">
      <c r="B980" s="68"/>
    </row>
    <row r="981" spans="2:2" ht="13.2" x14ac:dyDescent="0.25">
      <c r="B981" s="68"/>
    </row>
    <row r="982" spans="2:2" ht="13.2" x14ac:dyDescent="0.25">
      <c r="B982" s="68"/>
    </row>
    <row r="983" spans="2:2" ht="13.2" x14ac:dyDescent="0.25">
      <c r="B983" s="68"/>
    </row>
    <row r="984" spans="2:2" ht="13.2" x14ac:dyDescent="0.25">
      <c r="B984" s="68"/>
    </row>
    <row r="985" spans="2:2" ht="13.2" x14ac:dyDescent="0.25">
      <c r="B985" s="68"/>
    </row>
    <row r="986" spans="2:2" ht="13.2" x14ac:dyDescent="0.25">
      <c r="B986" s="68"/>
    </row>
    <row r="987" spans="2:2" ht="13.2" x14ac:dyDescent="0.25">
      <c r="B987" s="68"/>
    </row>
    <row r="988" spans="2:2" ht="13.2" x14ac:dyDescent="0.25">
      <c r="B988" s="68"/>
    </row>
    <row r="989" spans="2:2" ht="13.2" x14ac:dyDescent="0.25">
      <c r="B989" s="68"/>
    </row>
    <row r="990" spans="2:2" ht="13.2" x14ac:dyDescent="0.25">
      <c r="B990" s="68"/>
    </row>
    <row r="991" spans="2:2" ht="13.2" x14ac:dyDescent="0.25">
      <c r="B991" s="68"/>
    </row>
    <row r="992" spans="2:2" ht="13.2" x14ac:dyDescent="0.25">
      <c r="B992" s="68"/>
    </row>
    <row r="993" spans="2:2" ht="13.2" x14ac:dyDescent="0.25">
      <c r="B993" s="68"/>
    </row>
    <row r="994" spans="2:2" ht="13.2" x14ac:dyDescent="0.25">
      <c r="B994" s="68"/>
    </row>
    <row r="995" spans="2:2" ht="13.2" x14ac:dyDescent="0.25">
      <c r="B995" s="68"/>
    </row>
    <row r="996" spans="2:2" ht="13.2" x14ac:dyDescent="0.25">
      <c r="B996" s="68"/>
    </row>
    <row r="997" spans="2:2" ht="13.2" x14ac:dyDescent="0.25">
      <c r="B997" s="68"/>
    </row>
    <row r="998" spans="2:2" ht="13.2" x14ac:dyDescent="0.25">
      <c r="B998" s="68"/>
    </row>
    <row r="999" spans="2:2" ht="13.2" x14ac:dyDescent="0.25">
      <c r="B999" s="68"/>
    </row>
    <row r="1000" spans="2:2" ht="13.2" x14ac:dyDescent="0.25">
      <c r="B1000" s="68"/>
    </row>
    <row r="1001" spans="2:2" ht="13.2" x14ac:dyDescent="0.25">
      <c r="B1001" s="68"/>
    </row>
    <row r="1002" spans="2:2" ht="13.2" x14ac:dyDescent="0.25">
      <c r="B1002" s="68"/>
    </row>
    <row r="1003" spans="2:2" ht="13.2" x14ac:dyDescent="0.25">
      <c r="B1003" s="68"/>
    </row>
    <row r="1004" spans="2:2" ht="13.2" x14ac:dyDescent="0.25">
      <c r="B1004" s="68"/>
    </row>
    <row r="1005" spans="2:2" ht="13.2" x14ac:dyDescent="0.25">
      <c r="B1005" s="68"/>
    </row>
    <row r="1006" spans="2:2" ht="13.2" x14ac:dyDescent="0.25">
      <c r="B1006" s="68"/>
    </row>
    <row r="1007" spans="2:2" ht="13.2" x14ac:dyDescent="0.25">
      <c r="B1007" s="68"/>
    </row>
    <row r="1008" spans="2:2" ht="13.2" x14ac:dyDescent="0.25">
      <c r="B1008" s="68"/>
    </row>
    <row r="1009" spans="2:2" ht="13.2" x14ac:dyDescent="0.25">
      <c r="B1009" s="68"/>
    </row>
    <row r="1010" spans="2:2" ht="13.2" x14ac:dyDescent="0.25">
      <c r="B1010" s="68"/>
    </row>
    <row r="1011" spans="2:2" ht="13.2" x14ac:dyDescent="0.25">
      <c r="B1011" s="68"/>
    </row>
    <row r="1012" spans="2:2" ht="13.2" x14ac:dyDescent="0.25">
      <c r="B1012" s="68"/>
    </row>
    <row r="1013" spans="2:2" ht="13.2" x14ac:dyDescent="0.25">
      <c r="B1013" s="68"/>
    </row>
    <row r="1014" spans="2:2" ht="13.2" x14ac:dyDescent="0.25">
      <c r="B1014" s="6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DRE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VAIO</cp:lastModifiedBy>
  <dcterms:modified xsi:type="dcterms:W3CDTF">2023-02-28T20:15:05Z</dcterms:modified>
</cp:coreProperties>
</file>