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0\atividadesexcel\"/>
    </mc:Choice>
  </mc:AlternateContent>
  <xr:revisionPtr revIDLastSave="0" documentId="8_{0CF6BDEE-CF6F-4875-A484-33B0C5B3CA5E}" xr6:coauthVersionLast="45" xr6:coauthVersionMax="45" xr10:uidLastSave="{00000000-0000-0000-0000-000000000000}"/>
  <bookViews>
    <workbookView xWindow="-120" yWindow="-120" windowWidth="19440" windowHeight="11160" xr2:uid="{00000000-000D-0000-FFFF-FFFF00000000}"/>
  </bookViews>
  <sheets>
    <sheet name="FEV 2020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9" i="1" l="1"/>
  <c r="Y20" i="1" l="1"/>
  <c r="AH23" i="1"/>
  <c r="AL15" i="1"/>
  <c r="AH14" i="1"/>
  <c r="AH13" i="1"/>
  <c r="AH12" i="1"/>
  <c r="AH9" i="1"/>
  <c r="AK9" i="1" s="1"/>
  <c r="AL9" i="1" s="1"/>
  <c r="AH8" i="1"/>
  <c r="AK8" i="1" s="1"/>
  <c r="AL8" i="1" s="1"/>
  <c r="AH7" i="1"/>
  <c r="AK7" i="1" s="1"/>
  <c r="AL7" i="1" s="1"/>
  <c r="AH6" i="1"/>
  <c r="AK6" i="1" s="1"/>
  <c r="AL6" i="1" s="1"/>
  <c r="AH5" i="1"/>
  <c r="AK5" i="1" s="1"/>
  <c r="AL5" i="1" s="1"/>
  <c r="D1" i="1"/>
  <c r="AL10" i="1" l="1"/>
  <c r="AL2" i="1" s="1"/>
  <c r="Y17" i="1" s="1"/>
  <c r="Y2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Erisvaldo Pedrosa Machado (VALDO)</author>
  </authors>
  <commentList>
    <comment ref="B6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Aula de Apresentação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<sst xmlns="http://schemas.openxmlformats.org/spreadsheetml/2006/main" count="55" uniqueCount="27">
  <si>
    <t>HOJE:</t>
  </si>
  <si>
    <t>fe/2020</t>
  </si>
  <si>
    <t>TOTAL</t>
  </si>
  <si>
    <t>S</t>
  </si>
  <si>
    <t>D</t>
  </si>
  <si>
    <t>T</t>
  </si>
  <si>
    <t>Q</t>
  </si>
  <si>
    <t>R$</t>
  </si>
  <si>
    <t>H</t>
  </si>
  <si>
    <t>HS</t>
  </si>
  <si>
    <t>A RECEBER</t>
  </si>
  <si>
    <t>DESIGNER GRÁFICO</t>
  </si>
  <si>
    <t>GESTÃO SÁBADO MANHÃ</t>
  </si>
  <si>
    <t>OPERADOR MANHÃ</t>
  </si>
  <si>
    <t>OPERADOR NOITE</t>
  </si>
  <si>
    <t>OPERADOR SÁBADO TARDE</t>
  </si>
  <si>
    <t>VALES 20</t>
  </si>
  <si>
    <t>VALES 50</t>
  </si>
  <si>
    <t>VALES 100</t>
  </si>
  <si>
    <t>total h/aulas</t>
  </si>
  <si>
    <t>Salário bruto</t>
  </si>
  <si>
    <t>+8%</t>
  </si>
  <si>
    <t>dep. Complem</t>
  </si>
  <si>
    <t>total pgto</t>
  </si>
  <si>
    <t>aulas apresnt:</t>
  </si>
  <si>
    <t>DIF h/a c ttl pgto</t>
  </si>
  <si>
    <t>DEPÓSITO EFETuados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</si>
</sst>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[$-F800]dddd\,\ mmmm\ dd\,\ yyyy"/>
    <numFmt numFmtId="165" formatCode="&quot;R$&quot;\ #,##0.00"/>
    <numFmt numFmtId="166" formatCode="dd"/>
    <numFmt numFmtId="167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AC3B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5" fontId="9" fillId="4" borderId="3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166" fontId="0" fillId="0" borderId="3" xfId="0" applyNumberFormat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4" fillId="2" borderId="3" xfId="2" applyBorder="1" applyAlignment="1">
      <alignment horizontal="center"/>
    </xf>
    <xf numFmtId="0" fontId="2" fillId="2" borderId="3" xfId="2" applyFont="1" applyBorder="1" applyAlignment="1">
      <alignment horizontal="center"/>
    </xf>
    <xf numFmtId="0" fontId="3" fillId="8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9" borderId="3" xfId="1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left"/>
    </xf>
    <xf numFmtId="165" fontId="0" fillId="9" borderId="3" xfId="0" applyNumberForma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quotePrefix="1" applyFont="1" applyAlignment="1">
      <alignment horizontal="left"/>
    </xf>
    <xf numFmtId="0" fontId="0" fillId="13" borderId="3" xfId="0" applyFill="1" applyBorder="1" applyAlignment="1">
      <alignment horizontal="center"/>
    </xf>
    <xf numFmtId="167" fontId="3" fillId="13" borderId="3" xfId="0" applyNumberFormat="1" applyFont="1" applyFill="1" applyBorder="1" applyAlignment="1">
      <alignment horizontal="center" vertical="center"/>
    </xf>
    <xf numFmtId="44" fontId="6" fillId="12" borderId="3" xfId="0" applyNumberFormat="1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165" fontId="6" fillId="0" borderId="0" xfId="0" applyNumberFormat="1" applyFont="1" applyAlignment="1">
      <alignment horizontal="center"/>
    </xf>
    <xf numFmtId="44" fontId="6" fillId="0" borderId="0" xfId="0" applyNumberFormat="1" applyFont="1" applyAlignment="1">
      <alignment horizontal="center"/>
    </xf>
    <xf numFmtId="9" fontId="6" fillId="0" borderId="0" xfId="4" applyNumberFormat="1" applyFont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65" fontId="6" fillId="0" borderId="4" xfId="0" applyNumberFormat="1" applyFont="1" applyBorder="1" applyAlignment="1">
      <alignment horizontal="center" vertical="center"/>
    </xf>
    <xf numFmtId="165" fontId="6" fillId="0" borderId="6" xfId="0" applyNumberFormat="1" applyFont="1" applyBorder="1" applyAlignment="1">
      <alignment horizontal="center" vertical="center"/>
    </xf>
    <xf numFmtId="165" fontId="6" fillId="0" borderId="5" xfId="0" applyNumberFormat="1" applyFont="1" applyBorder="1" applyAlignment="1">
      <alignment horizontal="center" vertical="center"/>
    </xf>
    <xf numFmtId="165" fontId="6" fillId="11" borderId="3" xfId="0" applyNumberFormat="1" applyFont="1" applyFill="1" applyBorder="1" applyAlignment="1">
      <alignment horizontal="center" vertical="center"/>
    </xf>
    <xf numFmtId="0" fontId="11" fillId="3" borderId="3" xfId="3" applyFont="1" applyBorder="1" applyAlignment="1">
      <alignment horizontal="center" vertical="center"/>
    </xf>
    <xf numFmtId="44" fontId="6" fillId="6" borderId="3" xfId="1" applyFont="1" applyFill="1" applyBorder="1" applyAlignment="1">
      <alignment horizontal="center" vertical="center"/>
    </xf>
    <xf numFmtId="165" fontId="6" fillId="13" borderId="3" xfId="0" applyNumberFormat="1" applyFont="1" applyFill="1" applyBorder="1" applyAlignment="1">
      <alignment horizontal="center" vertical="center"/>
    </xf>
    <xf numFmtId="165" fontId="6" fillId="10" borderId="3" xfId="0" applyNumberFormat="1" applyFont="1" applyFill="1" applyBorder="1" applyAlignment="1">
      <alignment horizontal="center" vertical="center"/>
    </xf>
    <xf numFmtId="165" fontId="6" fillId="0" borderId="3" xfId="0" applyNumberFormat="1" applyFont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4" fontId="6" fillId="6" borderId="3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left" vertical="center" indent="1"/>
    </xf>
    <xf numFmtId="164" fontId="7" fillId="0" borderId="0" xfId="0" applyNumberFormat="1" applyFont="1" applyAlignment="1">
      <alignment horizontal="left" vertical="center" indent="1"/>
    </xf>
    <xf numFmtId="17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5" fontId="10" fillId="4" borderId="3" xfId="0" applyNumberFormat="1" applyFont="1" applyFill="1" applyBorder="1" applyAlignment="1">
      <alignment horizontal="center" vertical="center"/>
    </xf>
  </cellXfs>
  <cellStyles count="5">
    <cellStyle name="Ênfase1" xfId="2" builtinId="29"/>
    <cellStyle name="Ênfase6" xfId="3" builtinId="49"/>
    <cellStyle name="Moeda" xfId="1" builtinId="4"/>
    <cellStyle name="Normal" xfId="0" builtinId="0"/>
    <cellStyle name="Porcentagem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7"/>
  <sheetViews>
    <sheetView showGridLines="0" tabSelected="1" workbookViewId="0">
      <selection activeCell="AJ7" sqref="AJ7"/>
    </sheetView>
  </sheetViews>
  <sheetFormatPr defaultRowHeight="15" x14ac:dyDescent="0.25"/>
  <cols>
    <col min="1" max="1" width="22.5703125" style="1" customWidth="1"/>
    <col min="2" max="32" width="3.5703125" style="2" customWidth="1"/>
    <col min="33" max="33" width="1.42578125" style="2" customWidth="1"/>
    <col min="34" max="34" width="4.140625" style="2" customWidth="1"/>
    <col min="35" max="35" width="4.85546875" style="2" customWidth="1"/>
    <col min="36" max="36" width="3.85546875" style="2" customWidth="1"/>
    <col min="37" max="37" width="4.28515625" style="2" customWidth="1"/>
    <col min="38" max="38" width="15.140625" style="2" customWidth="1"/>
    <col min="39" max="45" width="3.5703125" style="2" customWidth="1"/>
    <col min="46" max="16384" width="9.140625" style="2"/>
  </cols>
  <sheetData>
    <row r="1" spans="1:38" ht="23.25" x14ac:dyDescent="0.25">
      <c r="B1" s="45" t="s">
        <v>0</v>
      </c>
      <c r="C1" s="46"/>
      <c r="D1" s="47">
        <f ca="1">TODAY()</f>
        <v>44086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</row>
    <row r="2" spans="1:38" ht="36.75" customHeight="1" x14ac:dyDescent="0.25">
      <c r="D2" s="49" t="s">
        <v>1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3"/>
      <c r="AI2" s="51" t="s">
        <v>2</v>
      </c>
      <c r="AJ2" s="52"/>
      <c r="AK2" s="4"/>
      <c r="AL2" s="5">
        <f>+AL10-AL15</f>
        <v>1962</v>
      </c>
    </row>
    <row r="3" spans="1:38" x14ac:dyDescent="0.25">
      <c r="B3" s="6" t="s">
        <v>3</v>
      </c>
      <c r="C3" s="7" t="s">
        <v>4</v>
      </c>
      <c r="D3" s="4" t="s">
        <v>3</v>
      </c>
      <c r="E3" s="4" t="s">
        <v>5</v>
      </c>
      <c r="F3" s="4" t="s">
        <v>6</v>
      </c>
      <c r="G3" s="4" t="s">
        <v>6</v>
      </c>
      <c r="H3" s="4" t="s">
        <v>3</v>
      </c>
      <c r="I3" s="6" t="s">
        <v>3</v>
      </c>
      <c r="J3" s="7" t="s">
        <v>4</v>
      </c>
      <c r="K3" s="4" t="s">
        <v>3</v>
      </c>
      <c r="L3" s="4" t="s">
        <v>5</v>
      </c>
      <c r="M3" s="4" t="s">
        <v>6</v>
      </c>
      <c r="N3" s="4" t="s">
        <v>6</v>
      </c>
      <c r="O3" s="4" t="s">
        <v>3</v>
      </c>
      <c r="P3" s="6" t="s">
        <v>3</v>
      </c>
      <c r="Q3" s="7" t="s">
        <v>4</v>
      </c>
      <c r="R3" s="4" t="s">
        <v>3</v>
      </c>
      <c r="S3" s="4" t="s">
        <v>5</v>
      </c>
      <c r="T3" s="4" t="s">
        <v>6</v>
      </c>
      <c r="U3" s="4" t="s">
        <v>6</v>
      </c>
      <c r="V3" s="4" t="s">
        <v>3</v>
      </c>
      <c r="W3" s="6" t="s">
        <v>3</v>
      </c>
      <c r="X3" s="7" t="s">
        <v>4</v>
      </c>
      <c r="Y3" s="4" t="s">
        <v>3</v>
      </c>
      <c r="Z3" s="4" t="s">
        <v>5</v>
      </c>
      <c r="AA3" s="4" t="s">
        <v>6</v>
      </c>
      <c r="AB3" s="4" t="s">
        <v>6</v>
      </c>
      <c r="AC3" s="4" t="s">
        <v>3</v>
      </c>
      <c r="AD3" s="6" t="s">
        <v>3</v>
      </c>
      <c r="AE3" s="7" t="s">
        <v>4</v>
      </c>
      <c r="AF3" s="4" t="s">
        <v>3</v>
      </c>
      <c r="AG3" s="3"/>
    </row>
    <row r="4" spans="1:38" x14ac:dyDescent="0.25">
      <c r="B4" s="8">
        <v>43862</v>
      </c>
      <c r="C4" s="8">
        <v>43863</v>
      </c>
      <c r="D4" s="8">
        <v>43864</v>
      </c>
      <c r="E4" s="8">
        <v>43865</v>
      </c>
      <c r="F4" s="8">
        <v>43866</v>
      </c>
      <c r="G4" s="8">
        <v>43867</v>
      </c>
      <c r="H4" s="8">
        <v>43868</v>
      </c>
      <c r="I4" s="8">
        <v>43869</v>
      </c>
      <c r="J4" s="8">
        <v>43870</v>
      </c>
      <c r="K4" s="8">
        <v>43871</v>
      </c>
      <c r="L4" s="8">
        <v>43872</v>
      </c>
      <c r="M4" s="8">
        <v>43873</v>
      </c>
      <c r="N4" s="8">
        <v>43874</v>
      </c>
      <c r="O4" s="8">
        <v>43875</v>
      </c>
      <c r="P4" s="8">
        <v>43876</v>
      </c>
      <c r="Q4" s="8">
        <v>43877</v>
      </c>
      <c r="R4" s="8">
        <v>43878</v>
      </c>
      <c r="S4" s="8">
        <v>43879</v>
      </c>
      <c r="T4" s="8">
        <v>43880</v>
      </c>
      <c r="U4" s="8">
        <v>43881</v>
      </c>
      <c r="V4" s="8">
        <v>43882</v>
      </c>
      <c r="W4" s="8">
        <v>43883</v>
      </c>
      <c r="X4" s="8">
        <v>43884</v>
      </c>
      <c r="Y4" s="8">
        <v>43885</v>
      </c>
      <c r="Z4" s="8">
        <v>43886</v>
      </c>
      <c r="AA4" s="8">
        <v>43887</v>
      </c>
      <c r="AB4" s="8">
        <v>43888</v>
      </c>
      <c r="AC4" s="8">
        <v>43889</v>
      </c>
      <c r="AD4" s="8">
        <v>43890</v>
      </c>
      <c r="AE4" s="8"/>
      <c r="AF4" s="8">
        <v>43892</v>
      </c>
      <c r="AG4" s="9"/>
      <c r="AH4" s="10" t="s">
        <v>4</v>
      </c>
      <c r="AI4" s="10" t="s">
        <v>7</v>
      </c>
      <c r="AJ4" s="10" t="s">
        <v>8</v>
      </c>
      <c r="AK4" s="10" t="s">
        <v>9</v>
      </c>
      <c r="AL4" s="11" t="s">
        <v>10</v>
      </c>
    </row>
    <row r="5" spans="1:38" x14ac:dyDescent="0.25">
      <c r="A5" s="1" t="s">
        <v>11</v>
      </c>
      <c r="B5" s="6"/>
      <c r="C5" s="7"/>
      <c r="D5" s="4"/>
      <c r="E5" s="4">
        <v>1</v>
      </c>
      <c r="F5" s="4"/>
      <c r="G5" s="4">
        <v>1</v>
      </c>
      <c r="H5" s="4"/>
      <c r="I5" s="6"/>
      <c r="J5" s="7"/>
      <c r="K5" s="4"/>
      <c r="L5" s="4">
        <v>1</v>
      </c>
      <c r="M5" s="4"/>
      <c r="N5" s="4">
        <v>1</v>
      </c>
      <c r="O5" s="4"/>
      <c r="P5" s="6"/>
      <c r="Q5" s="7"/>
      <c r="R5" s="4"/>
      <c r="S5" s="4">
        <v>1</v>
      </c>
      <c r="T5" s="4"/>
      <c r="U5" s="4">
        <v>1</v>
      </c>
      <c r="V5" s="4"/>
      <c r="W5" s="6"/>
      <c r="X5" s="7"/>
      <c r="Y5" s="12"/>
      <c r="Z5" s="12"/>
      <c r="AA5" s="12"/>
      <c r="AB5" s="4">
        <v>1</v>
      </c>
      <c r="AC5" s="4"/>
      <c r="AD5" s="6"/>
      <c r="AE5" s="7"/>
      <c r="AF5" s="4"/>
      <c r="AG5" s="4"/>
      <c r="AH5" s="13">
        <f>SUMIF(B5:AF5,"&gt;0")</f>
        <v>7</v>
      </c>
      <c r="AI5" s="13">
        <v>18</v>
      </c>
      <c r="AJ5" s="13">
        <v>3</v>
      </c>
      <c r="AK5" s="13">
        <f t="shared" ref="AK5:AK7" si="0">AH5*AJ5</f>
        <v>21</v>
      </c>
      <c r="AL5" s="14">
        <f>AK5*AI5</f>
        <v>378</v>
      </c>
    </row>
    <row r="6" spans="1:38" x14ac:dyDescent="0.25">
      <c r="A6" s="1" t="s">
        <v>12</v>
      </c>
      <c r="B6" s="22">
        <v>0.5</v>
      </c>
      <c r="C6" s="7"/>
      <c r="D6" s="4"/>
      <c r="E6" s="4"/>
      <c r="F6" s="4"/>
      <c r="G6" s="4"/>
      <c r="H6" s="4"/>
      <c r="I6" s="6">
        <v>1</v>
      </c>
      <c r="J6" s="7"/>
      <c r="K6" s="4"/>
      <c r="L6" s="4"/>
      <c r="M6" s="4"/>
      <c r="N6" s="4"/>
      <c r="O6" s="4"/>
      <c r="P6" s="6">
        <v>1</v>
      </c>
      <c r="Q6" s="7"/>
      <c r="R6" s="4"/>
      <c r="S6" s="4"/>
      <c r="T6" s="4"/>
      <c r="U6" s="4"/>
      <c r="V6" s="4"/>
      <c r="W6" s="6"/>
      <c r="X6" s="7"/>
      <c r="Y6" s="12"/>
      <c r="Z6" s="12"/>
      <c r="AA6" s="12"/>
      <c r="AB6" s="4"/>
      <c r="AC6" s="4"/>
      <c r="AD6" s="6">
        <v>1</v>
      </c>
      <c r="AE6" s="7"/>
      <c r="AF6" s="4"/>
      <c r="AG6" s="4"/>
      <c r="AH6" s="13">
        <f>SUMIF(B6:AF6,"&gt;0")</f>
        <v>3.5</v>
      </c>
      <c r="AI6" s="13">
        <v>18</v>
      </c>
      <c r="AJ6" s="13">
        <v>4</v>
      </c>
      <c r="AK6" s="13">
        <f t="shared" si="0"/>
        <v>14</v>
      </c>
      <c r="AL6" s="14">
        <f t="shared" ref="AL6:AL9" si="1">AK6*AI6</f>
        <v>252</v>
      </c>
    </row>
    <row r="7" spans="1:38" x14ac:dyDescent="0.25">
      <c r="A7" s="1" t="s">
        <v>13</v>
      </c>
      <c r="B7" s="6"/>
      <c r="C7" s="7"/>
      <c r="D7" s="4"/>
      <c r="E7" s="4"/>
      <c r="F7" s="4">
        <v>1</v>
      </c>
      <c r="G7" s="4"/>
      <c r="H7" s="4">
        <v>1</v>
      </c>
      <c r="I7" s="6"/>
      <c r="J7" s="7"/>
      <c r="K7" s="4">
        <v>1</v>
      </c>
      <c r="L7" s="4"/>
      <c r="M7" s="4">
        <v>1</v>
      </c>
      <c r="N7" s="4"/>
      <c r="O7" s="4">
        <v>1</v>
      </c>
      <c r="P7" s="6"/>
      <c r="Q7" s="7"/>
      <c r="R7" s="4">
        <v>1</v>
      </c>
      <c r="S7" s="4"/>
      <c r="T7" s="4">
        <v>1</v>
      </c>
      <c r="U7" s="4"/>
      <c r="V7" s="4">
        <v>1</v>
      </c>
      <c r="W7" s="6"/>
      <c r="X7" s="7"/>
      <c r="Y7" s="12"/>
      <c r="Z7" s="12"/>
      <c r="AA7" s="12"/>
      <c r="AB7" s="4"/>
      <c r="AC7" s="4">
        <v>1</v>
      </c>
      <c r="AD7" s="6"/>
      <c r="AE7" s="7"/>
      <c r="AF7" s="4"/>
      <c r="AG7" s="4"/>
      <c r="AH7" s="13">
        <f t="shared" ref="AH7:AH8" si="2">SUMIF(B7:AF7,"&gt;0")</f>
        <v>9</v>
      </c>
      <c r="AI7" s="13">
        <v>18</v>
      </c>
      <c r="AJ7" s="21">
        <v>3</v>
      </c>
      <c r="AK7" s="13">
        <f t="shared" si="0"/>
        <v>27</v>
      </c>
      <c r="AL7" s="14">
        <f t="shared" si="1"/>
        <v>486</v>
      </c>
    </row>
    <row r="8" spans="1:38" x14ac:dyDescent="0.25">
      <c r="A8" s="1" t="s">
        <v>14</v>
      </c>
      <c r="B8" s="6"/>
      <c r="C8" s="7"/>
      <c r="D8" s="4">
        <v>1</v>
      </c>
      <c r="E8" s="4"/>
      <c r="F8" s="4"/>
      <c r="G8" s="4"/>
      <c r="H8" s="4">
        <v>1</v>
      </c>
      <c r="I8" s="6"/>
      <c r="J8" s="7"/>
      <c r="K8" s="4">
        <v>1</v>
      </c>
      <c r="L8" s="4"/>
      <c r="M8" s="4">
        <v>1</v>
      </c>
      <c r="N8" s="4"/>
      <c r="O8" s="4">
        <v>1</v>
      </c>
      <c r="P8" s="6"/>
      <c r="Q8" s="7"/>
      <c r="R8" s="4">
        <v>1</v>
      </c>
      <c r="S8" s="4"/>
      <c r="T8" s="4">
        <v>1</v>
      </c>
      <c r="U8" s="4"/>
      <c r="V8" s="4">
        <v>1</v>
      </c>
      <c r="W8" s="6"/>
      <c r="X8" s="7"/>
      <c r="Y8" s="12"/>
      <c r="Z8" s="12"/>
      <c r="AA8" s="12"/>
      <c r="AB8" s="4"/>
      <c r="AC8" s="4">
        <v>1</v>
      </c>
      <c r="AD8" s="6"/>
      <c r="AE8" s="7"/>
      <c r="AF8" s="4"/>
      <c r="AG8" s="4"/>
      <c r="AH8" s="13">
        <f t="shared" si="2"/>
        <v>9</v>
      </c>
      <c r="AI8" s="13">
        <v>18</v>
      </c>
      <c r="AJ8" s="13">
        <v>3</v>
      </c>
      <c r="AK8" s="13">
        <f>AH8*AJ8</f>
        <v>27</v>
      </c>
      <c r="AL8" s="14">
        <f t="shared" si="1"/>
        <v>486</v>
      </c>
    </row>
    <row r="9" spans="1:38" x14ac:dyDescent="0.25">
      <c r="A9" s="1" t="s">
        <v>15</v>
      </c>
      <c r="B9" s="6">
        <v>1</v>
      </c>
      <c r="C9" s="7"/>
      <c r="D9" s="4"/>
      <c r="E9" s="4"/>
      <c r="F9" s="4"/>
      <c r="G9" s="4"/>
      <c r="H9" s="4"/>
      <c r="I9" s="6">
        <v>1</v>
      </c>
      <c r="J9" s="7"/>
      <c r="K9" s="4"/>
      <c r="L9" s="4"/>
      <c r="M9" s="4"/>
      <c r="N9" s="4"/>
      <c r="O9" s="4"/>
      <c r="P9" s="6">
        <v>1</v>
      </c>
      <c r="Q9" s="7"/>
      <c r="R9" s="4"/>
      <c r="S9" s="4"/>
      <c r="T9" s="4"/>
      <c r="U9" s="4"/>
      <c r="V9" s="4"/>
      <c r="W9" s="6"/>
      <c r="X9" s="7"/>
      <c r="Y9" s="12"/>
      <c r="Z9" s="12"/>
      <c r="AA9" s="12"/>
      <c r="AB9" s="4"/>
      <c r="AC9" s="4"/>
      <c r="AD9" s="6">
        <v>1</v>
      </c>
      <c r="AE9" s="7"/>
      <c r="AF9" s="4"/>
      <c r="AG9" s="4"/>
      <c r="AH9" s="13">
        <f>SUMIF(B9:AF9,"&gt;0")</f>
        <v>4</v>
      </c>
      <c r="AI9" s="13">
        <v>18</v>
      </c>
      <c r="AJ9" s="13">
        <v>5</v>
      </c>
      <c r="AK9" s="13">
        <f>AH9*AJ9</f>
        <v>20</v>
      </c>
      <c r="AL9" s="14">
        <f t="shared" si="1"/>
        <v>360</v>
      </c>
    </row>
    <row r="10" spans="1:38" x14ac:dyDescent="0.25">
      <c r="AL10" s="15">
        <f>SUM(AL5:AL9)</f>
        <v>1962</v>
      </c>
    </row>
    <row r="12" spans="1:38" x14ac:dyDescent="0.25">
      <c r="A12" s="16" t="s">
        <v>16</v>
      </c>
      <c r="B12" s="6"/>
      <c r="C12" s="7"/>
      <c r="D12" s="4"/>
      <c r="E12" s="4"/>
      <c r="F12" s="4"/>
      <c r="G12" s="4"/>
      <c r="H12" s="4"/>
      <c r="I12" s="6"/>
      <c r="J12" s="7"/>
      <c r="K12" s="4"/>
      <c r="L12" s="4"/>
      <c r="M12" s="4"/>
      <c r="N12" s="4"/>
      <c r="O12" s="4"/>
      <c r="P12" s="6"/>
      <c r="Q12" s="7"/>
      <c r="R12" s="4"/>
      <c r="S12" s="4"/>
      <c r="T12" s="4"/>
      <c r="U12" s="4"/>
      <c r="V12" s="4"/>
      <c r="W12" s="6"/>
      <c r="X12" s="7"/>
      <c r="Y12" s="12"/>
      <c r="Z12" s="12"/>
      <c r="AA12" s="12"/>
      <c r="AB12" s="4"/>
      <c r="AC12" s="4"/>
      <c r="AD12" s="6"/>
      <c r="AE12" s="7"/>
      <c r="AF12" s="4"/>
      <c r="AG12" s="4"/>
      <c r="AH12" s="13">
        <f>SUMIF(B12:AF12,"&gt;0")</f>
        <v>0</v>
      </c>
      <c r="AI12" s="13">
        <v>20</v>
      </c>
      <c r="AJ12" s="13"/>
      <c r="AK12" s="13"/>
      <c r="AL12" s="14"/>
    </row>
    <row r="13" spans="1:38" x14ac:dyDescent="0.25">
      <c r="A13" s="16" t="s">
        <v>17</v>
      </c>
      <c r="B13" s="6"/>
      <c r="C13" s="7"/>
      <c r="D13" s="4"/>
      <c r="E13" s="4"/>
      <c r="F13" s="4"/>
      <c r="G13" s="4"/>
      <c r="H13" s="4"/>
      <c r="I13" s="6"/>
      <c r="J13" s="7"/>
      <c r="K13" s="4"/>
      <c r="L13" s="4"/>
      <c r="M13" s="4"/>
      <c r="N13" s="4"/>
      <c r="O13" s="4"/>
      <c r="P13" s="6"/>
      <c r="Q13" s="7"/>
      <c r="R13" s="4"/>
      <c r="S13" s="4"/>
      <c r="T13" s="4"/>
      <c r="U13" s="4"/>
      <c r="V13" s="4"/>
      <c r="W13" s="6"/>
      <c r="X13" s="7"/>
      <c r="Y13" s="12"/>
      <c r="Z13" s="12"/>
      <c r="AA13" s="12"/>
      <c r="AB13" s="4"/>
      <c r="AC13" s="4"/>
      <c r="AD13" s="6"/>
      <c r="AE13" s="7"/>
      <c r="AF13" s="4"/>
      <c r="AG13" s="4"/>
      <c r="AH13" s="13">
        <f>SUMIF(B13:AF13,"&gt;0")</f>
        <v>0</v>
      </c>
      <c r="AI13" s="13">
        <v>50</v>
      </c>
      <c r="AJ13" s="13"/>
      <c r="AK13" s="13"/>
      <c r="AL13" s="14"/>
    </row>
    <row r="14" spans="1:38" x14ac:dyDescent="0.25">
      <c r="A14" s="16" t="s">
        <v>18</v>
      </c>
      <c r="B14" s="6"/>
      <c r="C14" s="7"/>
      <c r="D14" s="4"/>
      <c r="E14" s="4"/>
      <c r="F14" s="4"/>
      <c r="G14" s="4"/>
      <c r="H14" s="4"/>
      <c r="I14" s="6"/>
      <c r="J14" s="7"/>
      <c r="K14" s="4"/>
      <c r="L14" s="4"/>
      <c r="M14" s="4"/>
      <c r="N14" s="4"/>
      <c r="O14" s="4"/>
      <c r="P14" s="6"/>
      <c r="Q14" s="7"/>
      <c r="R14" s="4"/>
      <c r="S14" s="4"/>
      <c r="T14" s="4"/>
      <c r="U14" s="4"/>
      <c r="V14" s="4"/>
      <c r="W14" s="6"/>
      <c r="X14" s="7"/>
      <c r="Y14" s="12"/>
      <c r="Z14" s="12"/>
      <c r="AA14" s="12"/>
      <c r="AB14" s="4"/>
      <c r="AC14" s="4"/>
      <c r="AD14" s="6"/>
      <c r="AE14" s="7"/>
      <c r="AF14" s="4"/>
      <c r="AG14" s="4"/>
      <c r="AH14" s="13">
        <f>SUMIF(B14:AF14,"&gt;0")</f>
        <v>0</v>
      </c>
      <c r="AI14" s="13">
        <v>100</v>
      </c>
      <c r="AJ14" s="13"/>
      <c r="AK14" s="13"/>
      <c r="AL14" s="14"/>
    </row>
    <row r="15" spans="1:38" x14ac:dyDescent="0.25">
      <c r="AL15" s="17">
        <f>SUM(AL12:AL14)</f>
        <v>0</v>
      </c>
    </row>
    <row r="17" spans="1:39" s="19" customFormat="1" ht="24" customHeight="1" x14ac:dyDescent="0.3">
      <c r="A17" s="18"/>
      <c r="T17" s="28" t="s">
        <v>19</v>
      </c>
      <c r="U17" s="29"/>
      <c r="V17" s="29"/>
      <c r="W17" s="29"/>
      <c r="X17" s="30"/>
      <c r="Y17" s="53">
        <f>AL2</f>
        <v>1962</v>
      </c>
      <c r="Z17" s="53"/>
      <c r="AA17" s="53"/>
      <c r="AB17" s="53"/>
      <c r="AC17" s="53"/>
      <c r="AD17" s="53"/>
      <c r="AE17" s="53"/>
      <c r="AH17" s="35" t="s">
        <v>26</v>
      </c>
      <c r="AI17" s="35"/>
      <c r="AJ17" s="35"/>
      <c r="AK17" s="35"/>
      <c r="AL17" s="35"/>
      <c r="AM17" s="35"/>
    </row>
    <row r="18" spans="1:39" s="19" customFormat="1" ht="24" customHeight="1" x14ac:dyDescent="0.3">
      <c r="A18" s="18"/>
      <c r="K18" s="25"/>
      <c r="L18" s="26"/>
      <c r="M18" s="26"/>
      <c r="N18" s="26"/>
      <c r="O18" s="26"/>
      <c r="P18" s="26"/>
      <c r="Q18" s="26"/>
      <c r="T18" s="28" t="s">
        <v>20</v>
      </c>
      <c r="U18" s="29"/>
      <c r="V18" s="29"/>
      <c r="W18" s="29"/>
      <c r="X18" s="30"/>
      <c r="Y18" s="37">
        <v>1289.17</v>
      </c>
      <c r="Z18" s="37"/>
      <c r="AA18" s="37"/>
      <c r="AB18" s="37"/>
      <c r="AC18" s="37"/>
      <c r="AD18" s="37"/>
      <c r="AE18" s="37"/>
      <c r="AF18" s="20" t="s">
        <v>21</v>
      </c>
      <c r="AH18" s="36">
        <v>1186.04</v>
      </c>
      <c r="AI18" s="36"/>
      <c r="AJ18" s="36"/>
      <c r="AK18" s="36"/>
      <c r="AL18" s="36"/>
      <c r="AM18" s="36"/>
    </row>
    <row r="19" spans="1:39" s="19" customFormat="1" ht="24" customHeight="1" x14ac:dyDescent="0.3">
      <c r="A19" s="18"/>
      <c r="M19" s="27">
        <f>K18/Y18</f>
        <v>0</v>
      </c>
      <c r="N19" s="27"/>
      <c r="O19" s="27"/>
      <c r="T19" s="28" t="s">
        <v>22</v>
      </c>
      <c r="U19" s="29"/>
      <c r="V19" s="29"/>
      <c r="W19" s="29"/>
      <c r="X19" s="30"/>
      <c r="Y19" s="38">
        <v>699.83</v>
      </c>
      <c r="Z19" s="38"/>
      <c r="AA19" s="38"/>
      <c r="AB19" s="38"/>
      <c r="AC19" s="38"/>
      <c r="AD19" s="38"/>
      <c r="AE19" s="38"/>
      <c r="AH19" s="36">
        <v>699.83</v>
      </c>
      <c r="AI19" s="36"/>
      <c r="AJ19" s="36"/>
      <c r="AK19" s="36"/>
      <c r="AL19" s="36"/>
      <c r="AM19" s="36"/>
    </row>
    <row r="20" spans="1:39" s="19" customFormat="1" ht="24" customHeight="1" x14ac:dyDescent="0.3">
      <c r="A20" s="18"/>
      <c r="T20" s="28" t="s">
        <v>23</v>
      </c>
      <c r="U20" s="29"/>
      <c r="V20" s="29"/>
      <c r="W20" s="29"/>
      <c r="X20" s="30"/>
      <c r="Y20" s="39">
        <f>Y18+Y19</f>
        <v>1989</v>
      </c>
      <c r="Z20" s="39"/>
      <c r="AA20" s="39"/>
      <c r="AB20" s="39"/>
      <c r="AC20" s="39"/>
      <c r="AD20" s="39"/>
      <c r="AE20" s="39"/>
      <c r="AH20" s="40"/>
      <c r="AI20" s="40"/>
      <c r="AJ20" s="40"/>
      <c r="AK20" s="40"/>
      <c r="AL20" s="40"/>
      <c r="AM20" s="40"/>
    </row>
    <row r="21" spans="1:39" s="19" customFormat="1" ht="24" customHeight="1" x14ac:dyDescent="0.3">
      <c r="A21" s="18"/>
      <c r="T21" s="28" t="s">
        <v>24</v>
      </c>
      <c r="U21" s="29"/>
      <c r="V21" s="29"/>
      <c r="W21" s="29"/>
      <c r="X21" s="30"/>
      <c r="Y21" s="31">
        <v>0</v>
      </c>
      <c r="Z21" s="32"/>
      <c r="AA21" s="32"/>
      <c r="AB21" s="32"/>
      <c r="AC21" s="32"/>
      <c r="AD21" s="32"/>
      <c r="AE21" s="33"/>
      <c r="AH21" s="41"/>
      <c r="AI21" s="42"/>
      <c r="AJ21" s="42"/>
      <c r="AK21" s="42"/>
      <c r="AL21" s="42"/>
      <c r="AM21" s="43"/>
    </row>
    <row r="22" spans="1:39" s="19" customFormat="1" ht="24" customHeight="1" x14ac:dyDescent="0.3">
      <c r="A22" s="18"/>
      <c r="T22" s="28" t="s">
        <v>25</v>
      </c>
      <c r="U22" s="29"/>
      <c r="V22" s="29"/>
      <c r="W22" s="29"/>
      <c r="X22" s="30"/>
      <c r="Y22" s="34">
        <f>Y17-Y20</f>
        <v>-27</v>
      </c>
      <c r="Z22" s="34"/>
      <c r="AA22" s="34"/>
      <c r="AB22" s="34"/>
      <c r="AC22" s="34"/>
      <c r="AD22" s="34"/>
      <c r="AE22" s="34"/>
      <c r="AH22" s="44"/>
      <c r="AI22" s="40"/>
      <c r="AJ22" s="40"/>
      <c r="AK22" s="40"/>
      <c r="AL22" s="40"/>
      <c r="AM22" s="40"/>
    </row>
    <row r="23" spans="1:39" ht="20.100000000000001" customHeight="1" x14ac:dyDescent="0.25">
      <c r="AH23" s="23">
        <f>SUM(AH18:AM22)</f>
        <v>1885.87</v>
      </c>
      <c r="AI23" s="24"/>
      <c r="AJ23" s="24"/>
      <c r="AK23" s="24"/>
      <c r="AL23" s="24"/>
      <c r="AM23" s="24"/>
    </row>
    <row r="24" spans="1:39" ht="20.100000000000001" customHeight="1" x14ac:dyDescent="0.25"/>
    <row r="25" spans="1:39" ht="20.100000000000001" customHeight="1" x14ac:dyDescent="0.25"/>
    <row r="26" spans="1:39" ht="20.100000000000001" customHeight="1" x14ac:dyDescent="0.25"/>
    <row r="27" spans="1:39" ht="20.100000000000001" customHeight="1" x14ac:dyDescent="0.25"/>
  </sheetData>
  <mergeCells count="25">
    <mergeCell ref="B1:C1"/>
    <mergeCell ref="D1:AF1"/>
    <mergeCell ref="D2:AF2"/>
    <mergeCell ref="AI2:AJ2"/>
    <mergeCell ref="T17:X17"/>
    <mergeCell ref="Y17:AE17"/>
    <mergeCell ref="AH17:AM17"/>
    <mergeCell ref="AH18:AM18"/>
    <mergeCell ref="T18:X18"/>
    <mergeCell ref="Y18:AE18"/>
    <mergeCell ref="T19:X19"/>
    <mergeCell ref="Y19:AE19"/>
    <mergeCell ref="AH19:AM19"/>
    <mergeCell ref="AH23:AM23"/>
    <mergeCell ref="K18:Q18"/>
    <mergeCell ref="M19:O19"/>
    <mergeCell ref="T21:X21"/>
    <mergeCell ref="Y21:AE21"/>
    <mergeCell ref="T22:X22"/>
    <mergeCell ref="Y22:AE22"/>
    <mergeCell ref="T20:X20"/>
    <mergeCell ref="Y20:AE20"/>
    <mergeCell ref="AH20:AM20"/>
    <mergeCell ref="AH21:AM21"/>
    <mergeCell ref="AH22:AM22"/>
  </mergeCells>
  <conditionalFormatting sqref="B4:AG4">
    <cfRule type="cellIs" dxfId="0" priority="1" operator="equal">
      <formula>$D$1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FEV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 Eugênio</dc:creator>
  <cp:lastModifiedBy>Professor Eugênio</cp:lastModifiedBy>
  <dcterms:created xsi:type="dcterms:W3CDTF">2020-03-13T21:24:47Z</dcterms:created>
  <dcterms:modified xsi:type="dcterms:W3CDTF">2020-09-12T15:49:13Z</dcterms:modified>
</cp:coreProperties>
</file>