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E:\2020\atividadesexcel\"/>
    </mc:Choice>
  </mc:AlternateContent>
  <xr:revisionPtr revIDLastSave="0" documentId="8_{9F37757A-F601-4B40-87C6-73996337A0D3}" xr6:coauthVersionLast="45" xr6:coauthVersionMax="45" xr10:uidLastSave="{00000000-0000-0000-0000-000000000000}"/>
  <bookViews>
    <workbookView xWindow="-120" yWindow="-120" windowWidth="19440" windowHeight="11160" xr2:uid="{8C50DFFC-5BD0-4D38-A757-5D751FDA506B}"/>
  </bookViews>
  <sheets>
    <sheet name="INICIAL" sheetId="1" r:id="rId1"/>
    <sheet name="COMANDA" sheetId="2" r:id="rId2"/>
    <sheet name="LANÇAMENTOS" sheetId="4" r:id="rId3"/>
    <sheet name="PRODUTOS" sheetId="3" r:id="rId4"/>
    <sheet name="GRÁFICOS" sheetId="5" r:id="rId5"/>
    <sheet name="Planilha2" sheetId="6" state="hidden" r:id="rId6"/>
  </sheets>
  <definedNames>
    <definedName name="C_ANOS">Planilha2!$F$3:$F$4</definedName>
    <definedName name="C_DIAS">Planilha2!$B$3:$B$33</definedName>
    <definedName name="C_MESES">Planilha2!$D$3:$D$14</definedName>
    <definedName name="C_MÊSNOMES">Planilha2!$I$3:$I$14</definedName>
    <definedName name="C_TABELAANOS">Planilha2!$E$3:$F$4</definedName>
    <definedName name="LANÇAMENTOS_ANO">LANÇAMENTOS!$E$3:$E$90</definedName>
    <definedName name="LANÇAMENTOS_DIA">LANÇAMENTOS!$C$3:$C$90</definedName>
    <definedName name="LANÇAMENTOS_MÊS">LANÇAMENTOS!$D$3:$D$90</definedName>
    <definedName name="LANÇAMENTOS_TOTAL">LANÇAMENTOS!$F$3:$F$90</definedName>
    <definedName name="PRODUTOS_CÓDIGO" localSheetId="4">GRÁFICOS!$C$5:$C$17</definedName>
    <definedName name="PRODUTOS_CÓDIGO">PRODUTOS!$C$5:$C$17</definedName>
    <definedName name="PRODUTOS_TABELA" localSheetId="4">GRÁFICOS!$C$5:$E$17</definedName>
    <definedName name="PRODUTOS_TABELA">PRODUTOS!$C$4:$E$17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12" i="5" l="1"/>
  <c r="D13" i="5"/>
  <c r="D11" i="5"/>
  <c r="J2" i="5"/>
  <c r="D2" i="5"/>
  <c r="G2" i="5"/>
  <c r="C19" i="2" l="1"/>
  <c r="D19" i="2" s="1"/>
  <c r="F19" i="2" l="1"/>
  <c r="E19" i="2"/>
  <c r="E6" i="2"/>
  <c r="G6" i="2" s="1"/>
  <c r="E7" i="2"/>
  <c r="G7" i="2" s="1"/>
  <c r="E8" i="2"/>
  <c r="G8" i="2" s="1"/>
  <c r="E9" i="2"/>
  <c r="G9" i="2" s="1"/>
  <c r="E10" i="2"/>
  <c r="G10" i="2" s="1"/>
  <c r="E11" i="2"/>
  <c r="G11" i="2" s="1"/>
  <c r="E12" i="2"/>
  <c r="G12" i="2" s="1"/>
  <c r="E13" i="2"/>
  <c r="G13" i="2" s="1"/>
  <c r="E14" i="2"/>
  <c r="G14" i="2" s="1"/>
  <c r="E5" i="2"/>
  <c r="G5" i="2" s="1"/>
  <c r="D6" i="2"/>
  <c r="D7" i="2"/>
  <c r="D8" i="2"/>
  <c r="D9" i="2"/>
  <c r="D10" i="2"/>
  <c r="D11" i="2"/>
  <c r="D12" i="2"/>
  <c r="D13" i="2"/>
  <c r="D14" i="2"/>
  <c r="D5" i="2"/>
  <c r="G16" i="2" l="1"/>
  <c r="G19" i="2" l="1"/>
  <c r="I16" i="2"/>
</calcChain>
</file>

<file path=xl/sharedStrings.xml><?xml version="1.0" encoding="utf-8"?>
<sst xmlns="http://schemas.openxmlformats.org/spreadsheetml/2006/main" count="60" uniqueCount="49">
  <si>
    <t>CÓDIGO</t>
  </si>
  <si>
    <t>PRODUTO</t>
  </si>
  <si>
    <t>VALOR</t>
  </si>
  <si>
    <t>TOTAL</t>
  </si>
  <si>
    <t>QNT</t>
  </si>
  <si>
    <t>COXINHA</t>
  </si>
  <si>
    <t>PASTEL/ FRANGO</t>
  </si>
  <si>
    <t>PASTEL/QUEIJO</t>
  </si>
  <si>
    <t>PASTEL MISTO</t>
  </si>
  <si>
    <t>ESFIRRA</t>
  </si>
  <si>
    <t>TORTA DE FRANGO</t>
  </si>
  <si>
    <t>REFRIGERANTE/LATA</t>
  </si>
  <si>
    <t>CAJUÍNA 600 ML</t>
  </si>
  <si>
    <t>COCA-COLA 2 LT</t>
  </si>
  <si>
    <t>SUCO DE LARANJA</t>
  </si>
  <si>
    <t>SUCO DE ACEROLA</t>
  </si>
  <si>
    <t>SUCO DE MARACUJÁ</t>
  </si>
  <si>
    <t>SUCO DE MANGA</t>
  </si>
  <si>
    <t>PRODUTOS_TABELA</t>
  </si>
  <si>
    <t>PRODUTOS_CÓDIGO</t>
  </si>
  <si>
    <t>DATA</t>
  </si>
  <si>
    <t>DIA</t>
  </si>
  <si>
    <t>MÊS</t>
  </si>
  <si>
    <t>Ano</t>
  </si>
  <si>
    <t>total</t>
  </si>
  <si>
    <t>8 MÊS 2</t>
  </si>
  <si>
    <t>10 MÊS 1</t>
  </si>
  <si>
    <t>5 MÊS 11 2019</t>
  </si>
  <si>
    <t>10 MÊS 12 2019</t>
  </si>
  <si>
    <t>15 MêS 10 2019</t>
  </si>
  <si>
    <t>VENDA DO DIA</t>
  </si>
  <si>
    <t>ACUMULADO DO MÊS</t>
  </si>
  <si>
    <t>ANO</t>
  </si>
  <si>
    <t>DIAS</t>
  </si>
  <si>
    <t>ANOS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</si>
  <si>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</si>
  <si>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</si>
  <si>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</si>
  <si>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</si>
  <si>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</si>
  <si>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</si>
  <si>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</si>
  <si>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</si>
  <si>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</si>
  <si>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</si>
  <si>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</si>
  <si>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</si>
  <si>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ACUMULADO DO ANO</t>
  </si>
  <si>
    <t>MESES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</si>
</sst>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3" fillId="2" borderId="0" applyNumberFormat="0" applyBorder="0" applyAlignment="0" applyProtection="0"/>
  </cellStyleXfs>
  <cellXfs count="32">
    <xf numFmtId="0" fontId="0" fillId="0" borderId="0" xfId="0"/>
    <xf numFmtId="0" fontId="0" fillId="3" borderId="0" xfId="0" applyFill="1"/>
    <xf numFmtId="0" fontId="0" fillId="4" borderId="0" xfId="0" applyFill="1"/>
    <xf numFmtId="0" fontId="4" fillId="3" borderId="0" xfId="0" applyFont="1" applyFill="1"/>
    <xf numFmtId="0" fontId="2" fillId="2" borderId="0" xfId="2" applyFont="1" applyAlignment="1">
      <alignment vertical="center"/>
    </xf>
    <xf numFmtId="0" fontId="2" fillId="2" borderId="0" xfId="2" applyFont="1" applyAlignment="1">
      <alignment horizontal="center" vertical="center"/>
    </xf>
    <xf numFmtId="0" fontId="0" fillId="4" borderId="0" xfId="0" applyFill="1" applyAlignment="1">
      <alignment horizontal="left"/>
    </xf>
    <xf numFmtId="0" fontId="0" fillId="3" borderId="0" xfId="0" applyFill="1" applyAlignment="1">
      <alignment horizontal="left"/>
    </xf>
    <xf numFmtId="0" fontId="0" fillId="5" borderId="0" xfId="0" applyFill="1" applyAlignment="1">
      <alignment vertical="center"/>
    </xf>
    <xf numFmtId="44" fontId="0" fillId="5" borderId="0" xfId="1" applyFont="1" applyFill="1" applyAlignment="1">
      <alignment vertical="center"/>
    </xf>
    <xf numFmtId="44" fontId="0" fillId="5" borderId="0" xfId="0" applyNumberFormat="1" applyFill="1" applyAlignment="1">
      <alignment horizontal="center" vertical="center"/>
    </xf>
    <xf numFmtId="0" fontId="0" fillId="3" borderId="0" xfId="0" applyFill="1" applyAlignment="1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left" vertical="center"/>
    </xf>
    <xf numFmtId="44" fontId="0" fillId="0" borderId="0" xfId="1" applyFont="1" applyFill="1" applyBorder="1" applyAlignment="1">
      <alignment horizontal="center" vertical="center"/>
    </xf>
    <xf numFmtId="0" fontId="2" fillId="6" borderId="0" xfId="2" applyFont="1" applyFill="1" applyAlignment="1">
      <alignment horizontal="center" vertical="center"/>
    </xf>
    <xf numFmtId="0" fontId="0" fillId="0" borderId="0" xfId="0" applyFill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1" xfId="0" applyFill="1" applyBorder="1" applyAlignment="1">
      <alignment horizontal="center" vertical="center"/>
    </xf>
    <xf numFmtId="44" fontId="0" fillId="0" borderId="1" xfId="0" applyNumberFormat="1" applyFill="1" applyBorder="1" applyAlignment="1">
      <alignment horizontal="center" vertical="center"/>
    </xf>
    <xf numFmtId="14" fontId="0" fillId="0" borderId="1" xfId="0" applyNumberFormat="1" applyFill="1" applyBorder="1" applyAlignment="1">
      <alignment horizontal="center" vertical="center"/>
    </xf>
    <xf numFmtId="44" fontId="5" fillId="0" borderId="0" xfId="0" applyNumberFormat="1" applyFont="1" applyFill="1" applyAlignment="1">
      <alignment vertical="center"/>
    </xf>
    <xf numFmtId="0" fontId="0" fillId="0" borderId="0" xfId="0" applyFill="1"/>
    <xf numFmtId="0" fontId="0" fillId="0" borderId="0" xfId="0" applyAlignment="1">
      <alignment horizontal="center"/>
    </xf>
    <xf numFmtId="44" fontId="0" fillId="0" borderId="0" xfId="1" applyFont="1" applyFill="1" applyAlignment="1">
      <alignment horizontal="left" vertical="center"/>
    </xf>
    <xf numFmtId="0" fontId="0" fillId="3" borderId="0" xfId="0" applyFill="1" applyProtection="1">
      <protection locked="0"/>
    </xf>
    <xf numFmtId="0" fontId="0" fillId="3" borderId="0" xfId="0" applyFill="1" applyAlignment="1" applyProtection="1">
      <alignment horizontal="center"/>
      <protection locked="0"/>
    </xf>
    <xf numFmtId="0" fontId="0" fillId="3" borderId="0" xfId="0" applyFill="1" applyAlignment="1" applyProtection="1">
      <alignment horizontal="left"/>
      <protection locked="0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0" fillId="3" borderId="0" xfId="0" applyFill="1" applyAlignment="1">
      <alignment horizontal="right" vertical="center"/>
    </xf>
    <xf numFmtId="44" fontId="0" fillId="0" borderId="0" xfId="1" applyFont="1" applyFill="1" applyAlignment="1">
      <alignment horizontal="center" vertical="center"/>
    </xf>
  </cellXfs>
  <cellStyles count="3">
    <cellStyle name="Ênfase6" xfId="2" builtinId="49"/>
    <cellStyle name="Mo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VENDAS DO TRIMESTRE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GRÁFICOS!$C$10</c:f>
              <c:strCache>
                <c:ptCount val="1"/>
                <c:pt idx="0">
                  <c:v>MESES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GRÁFICOS!$C$11:$C$13</c:f>
              <c:numCache>
                <c:formatCode>General</c:formatCode>
                <c:ptCount val="3"/>
                <c:pt idx="0">
                  <c:v>10</c:v>
                </c:pt>
                <c:pt idx="1">
                  <c:v>11</c:v>
                </c:pt>
                <c:pt idx="2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7A-4583-84D7-8F1968833931}"/>
            </c:ext>
          </c:extLst>
        </c:ser>
        <c:ser>
          <c:idx val="1"/>
          <c:order val="1"/>
          <c:tx>
            <c:strRef>
              <c:f>GRÁFICOS!$D$10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GRÁFICOS!$D$11:$D$13</c:f>
              <c:numCache>
                <c:formatCode>_("R$"* #,##0.00_);_("R$"* \(#,##0.00\);_("R$"* "-"??_);_(@_)</c:formatCode>
                <c:ptCount val="3"/>
                <c:pt idx="0">
                  <c:v>737</c:v>
                </c:pt>
                <c:pt idx="1">
                  <c:v>351</c:v>
                </c:pt>
                <c:pt idx="2">
                  <c:v>426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B7A-4583-84D7-8F19688339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88625688"/>
        <c:axId val="388625360"/>
      </c:barChart>
      <c:catAx>
        <c:axId val="38862568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88625360"/>
        <c:crosses val="autoZero"/>
        <c:auto val="1"/>
        <c:lblAlgn val="ctr"/>
        <c:lblOffset val="100"/>
        <c:noMultiLvlLbl val="0"/>
      </c:catAx>
      <c:valAx>
        <c:axId val="388625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886256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Style="combo" dx="22" fmlaLink="$C$4" fmlaRange="C_MÊSNOMES" noThreeD="1" sel="1" val="0"/>
</file>

<file path=xl/ctrlProps/ctrlProp2.xml><?xml version="1.0" encoding="utf-8"?>
<formControlPr xmlns="http://schemas.microsoft.com/office/spreadsheetml/2009/9/main" objectType="Drop" dropStyle="combo" dx="22" fmlaLink="$B$4" fmlaRange="C_DIAS" noThreeD="1" sel="4" val="0"/>
</file>

<file path=xl/ctrlProps/ctrlProp3.xml><?xml version="1.0" encoding="utf-8"?>
<formControlPr xmlns="http://schemas.microsoft.com/office/spreadsheetml/2009/9/main" objectType="Drop" dropStyle="combo" dx="22" fmlaLink="$E$4" fmlaRange="C_ANOS" noThreeD="1" sel="2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4.png"/><Relationship Id="rId5" Type="http://schemas.openxmlformats.org/officeDocument/2006/relationships/hyperlink" Target="#PRODUTOS!C5"/><Relationship Id="rId4" Type="http://schemas.openxmlformats.org/officeDocument/2006/relationships/hyperlink" Target="#COMANDA!C5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7" Type="http://schemas.openxmlformats.org/officeDocument/2006/relationships/image" Target="../media/image8.png"/><Relationship Id="rId2" Type="http://schemas.openxmlformats.org/officeDocument/2006/relationships/image" Target="../media/image5.png"/><Relationship Id="rId1" Type="http://schemas.openxmlformats.org/officeDocument/2006/relationships/image" Target="../media/image1.png"/><Relationship Id="rId6" Type="http://schemas.openxmlformats.org/officeDocument/2006/relationships/image" Target="../media/image7.png"/><Relationship Id="rId5" Type="http://schemas.openxmlformats.org/officeDocument/2006/relationships/hyperlink" Target="#PRODUTOS!C5"/><Relationship Id="rId4" Type="http://schemas.openxmlformats.org/officeDocument/2006/relationships/hyperlink" Target="#INICIAL!C5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1.png"/><Relationship Id="rId6" Type="http://schemas.openxmlformats.org/officeDocument/2006/relationships/image" Target="../media/image7.png"/><Relationship Id="rId5" Type="http://schemas.openxmlformats.org/officeDocument/2006/relationships/hyperlink" Target="#COMANDA!C5"/><Relationship Id="rId4" Type="http://schemas.openxmlformats.org/officeDocument/2006/relationships/hyperlink" Target="#INICIAL!C5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7" Type="http://schemas.openxmlformats.org/officeDocument/2006/relationships/chart" Target="../charts/chart1.xml"/><Relationship Id="rId2" Type="http://schemas.openxmlformats.org/officeDocument/2006/relationships/image" Target="../media/image5.png"/><Relationship Id="rId1" Type="http://schemas.openxmlformats.org/officeDocument/2006/relationships/image" Target="../media/image1.png"/><Relationship Id="rId6" Type="http://schemas.openxmlformats.org/officeDocument/2006/relationships/image" Target="../media/image7.png"/><Relationship Id="rId5" Type="http://schemas.openxmlformats.org/officeDocument/2006/relationships/hyperlink" Target="#COMANDA!C5"/><Relationship Id="rId4" Type="http://schemas.openxmlformats.org/officeDocument/2006/relationships/hyperlink" Target="#INICIAL!C5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95250</xdr:colOff>
      <xdr:row>0</xdr:row>
      <xdr:rowOff>114300</xdr:rowOff>
    </xdr:from>
    <xdr:to>
      <xdr:col>0</xdr:col>
      <xdr:colOff>1885950</xdr:colOff>
      <xdr:row>5</xdr:row>
      <xdr:rowOff>133350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114300"/>
          <a:ext cx="1790700" cy="1790700"/>
        </a:xfrm>
        <a:prstGeom prst="rect">
          <a:avLst/>
        </a:prstGeom>
      </xdr:spPr>
    </xdr:pic>
    <xdr:clientData/>
  </xdr:twoCellAnchor>
  <xdr:twoCellAnchor editAs="absolute">
    <xdr:from>
      <xdr:col>0</xdr:col>
      <xdr:colOff>1955245</xdr:colOff>
      <xdr:row>0</xdr:row>
      <xdr:rowOff>0</xdr:rowOff>
    </xdr:from>
    <xdr:to>
      <xdr:col>4</xdr:col>
      <xdr:colOff>530781</xdr:colOff>
      <xdr:row>0</xdr:row>
      <xdr:rowOff>937629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955245" y="0"/>
          <a:ext cx="2452211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54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Sistema</a:t>
          </a:r>
        </a:p>
      </xdr:txBody>
    </xdr:sp>
    <xdr:clientData/>
  </xdr:twoCellAnchor>
  <xdr:oneCellAnchor>
    <xdr:from>
      <xdr:col>4</xdr:col>
      <xdr:colOff>428642</xdr:colOff>
      <xdr:row>0</xdr:row>
      <xdr:rowOff>421773</xdr:rowOff>
    </xdr:from>
    <xdr:ext cx="495264" cy="405432"/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305317" y="421773"/>
          <a:ext cx="495264" cy="405432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v.1</a:t>
          </a:r>
        </a:p>
      </xdr:txBody>
    </xdr:sp>
    <xdr:clientData/>
  </xdr:oneCellAnchor>
  <xdr:twoCellAnchor editAs="absolute">
    <xdr:from>
      <xdr:col>0</xdr:col>
      <xdr:colOff>1991443</xdr:colOff>
      <xdr:row>0</xdr:row>
      <xdr:rowOff>697998</xdr:rowOff>
    </xdr:from>
    <xdr:to>
      <xdr:col>2</xdr:col>
      <xdr:colOff>496401</xdr:colOff>
      <xdr:row>0</xdr:row>
      <xdr:rowOff>978203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991443" y="697998"/>
          <a:ext cx="1162433" cy="28020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r"/>
          <a:r>
            <a:rPr lang="pt-BR" sz="12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Eugênio Márcio</a:t>
          </a:r>
        </a:p>
      </xdr:txBody>
    </xdr:sp>
    <xdr:clientData/>
  </xdr:twoCellAnchor>
  <xdr:twoCellAnchor editAs="absolute">
    <xdr:from>
      <xdr:col>0</xdr:col>
      <xdr:colOff>1590674</xdr:colOff>
      <xdr:row>2</xdr:row>
      <xdr:rowOff>28574</xdr:rowOff>
    </xdr:from>
    <xdr:to>
      <xdr:col>4</xdr:col>
      <xdr:colOff>9524</xdr:colOff>
      <xdr:row>13</xdr:row>
      <xdr:rowOff>180974</xdr:rowOff>
    </xdr:to>
    <xdr:pic>
      <xdr:nvPicPr>
        <xdr:cNvPr id="12" name="Imagem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90674" y="1228724"/>
          <a:ext cx="2295525" cy="2295525"/>
        </a:xfrm>
        <a:prstGeom prst="rect">
          <a:avLst/>
        </a:prstGeom>
      </xdr:spPr>
    </xdr:pic>
    <xdr:clientData/>
  </xdr:twoCellAnchor>
  <xdr:twoCellAnchor editAs="absolute">
    <xdr:from>
      <xdr:col>3</xdr:col>
      <xdr:colOff>95249</xdr:colOff>
      <xdr:row>0</xdr:row>
      <xdr:rowOff>390525</xdr:rowOff>
    </xdr:from>
    <xdr:to>
      <xdr:col>9</xdr:col>
      <xdr:colOff>155446</xdr:colOff>
      <xdr:row>14</xdr:row>
      <xdr:rowOff>148550</xdr:rowOff>
    </xdr:to>
    <xdr:pic>
      <xdr:nvPicPr>
        <xdr:cNvPr id="14" name="Imagem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62324" y="390525"/>
          <a:ext cx="3717797" cy="3291800"/>
        </a:xfrm>
        <a:prstGeom prst="rect">
          <a:avLst/>
        </a:prstGeom>
      </xdr:spPr>
    </xdr:pic>
    <xdr:clientData/>
  </xdr:twoCellAnchor>
  <xdr:twoCellAnchor editAs="absolute">
    <xdr:from>
      <xdr:col>6</xdr:col>
      <xdr:colOff>142287</xdr:colOff>
      <xdr:row>4</xdr:row>
      <xdr:rowOff>76200</xdr:rowOff>
    </xdr:from>
    <xdr:to>
      <xdr:col>13</xdr:col>
      <xdr:colOff>238718</xdr:colOff>
      <xdr:row>9</xdr:row>
      <xdr:rowOff>10289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5238162" y="1657350"/>
          <a:ext cx="4363631" cy="886589"/>
        </a:xfrm>
        <a:prstGeom prst="rect">
          <a:avLst/>
        </a:prstGeom>
        <a:noFill/>
        <a:ln>
          <a:noFill/>
        </a:ln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5400" b="1" cap="none" spc="0">
              <a:ln w="31750">
                <a:solidFill>
                  <a:schemeClr val="bg1"/>
                </a:solidFill>
              </a:ln>
              <a:solidFill>
                <a:srgbClr val="C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Cooper Black" panose="0208090404030B020404" pitchFamily="18" charset="0"/>
            </a:rPr>
            <a:t>GULALOCA</a:t>
          </a:r>
        </a:p>
      </xdr:txBody>
    </xdr:sp>
    <xdr:clientData/>
  </xdr:twoCellAnchor>
  <xdr:twoCellAnchor editAs="absolute">
    <xdr:from>
      <xdr:col>6</xdr:col>
      <xdr:colOff>138203</xdr:colOff>
      <xdr:row>0</xdr:row>
      <xdr:rowOff>1000125</xdr:rowOff>
    </xdr:from>
    <xdr:to>
      <xdr:col>12</xdr:col>
      <xdr:colOff>14199</xdr:colOff>
      <xdr:row>5</xdr:row>
      <xdr:rowOff>166104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5234078" y="1000125"/>
          <a:ext cx="3533596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54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Lanchonete</a:t>
          </a:r>
        </a:p>
      </xdr:txBody>
    </xdr:sp>
    <xdr:clientData/>
  </xdr:twoCellAnchor>
  <xdr:twoCellAnchor editAs="absolute">
    <xdr:from>
      <xdr:col>0</xdr:col>
      <xdr:colOff>95250</xdr:colOff>
      <xdr:row>6</xdr:row>
      <xdr:rowOff>171450</xdr:rowOff>
    </xdr:from>
    <xdr:to>
      <xdr:col>0</xdr:col>
      <xdr:colOff>1895250</xdr:colOff>
      <xdr:row>9</xdr:row>
      <xdr:rowOff>31950</xdr:rowOff>
    </xdr:to>
    <xdr:sp macro="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95250" y="2133600"/>
          <a:ext cx="1800000" cy="4320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C00000"/>
              </a:solidFill>
            </a:rPr>
            <a:t>INÍCIO</a:t>
          </a:r>
        </a:p>
      </xdr:txBody>
    </xdr:sp>
    <xdr:clientData/>
  </xdr:twoCellAnchor>
  <xdr:twoCellAnchor editAs="absolute">
    <xdr:from>
      <xdr:col>0</xdr:col>
      <xdr:colOff>95250</xdr:colOff>
      <xdr:row>9</xdr:row>
      <xdr:rowOff>82350</xdr:rowOff>
    </xdr:from>
    <xdr:to>
      <xdr:col>0</xdr:col>
      <xdr:colOff>1895250</xdr:colOff>
      <xdr:row>11</xdr:row>
      <xdr:rowOff>85725</xdr:rowOff>
    </xdr:to>
    <xdr:sp macro="" textlink="">
      <xdr:nvSpPr>
        <xdr:cNvPr id="16" name="Retângulo: Cantos Arredondados 1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95250" y="2616000"/>
          <a:ext cx="1800000" cy="432000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COMANDA</a:t>
          </a:r>
        </a:p>
      </xdr:txBody>
    </xdr:sp>
    <xdr:clientData/>
  </xdr:twoCellAnchor>
  <xdr:twoCellAnchor editAs="absolute">
    <xdr:from>
      <xdr:col>0</xdr:col>
      <xdr:colOff>95250</xdr:colOff>
      <xdr:row>11</xdr:row>
      <xdr:rowOff>152400</xdr:rowOff>
    </xdr:from>
    <xdr:to>
      <xdr:col>0</xdr:col>
      <xdr:colOff>1895250</xdr:colOff>
      <xdr:row>14</xdr:row>
      <xdr:rowOff>12900</xdr:rowOff>
    </xdr:to>
    <xdr:sp macro="" textlink="">
      <xdr:nvSpPr>
        <xdr:cNvPr id="17" name="Retângulo: Cantos Arredondados 1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95250" y="3114675"/>
          <a:ext cx="1800000" cy="432000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PRODUTOS</a:t>
          </a:r>
        </a:p>
      </xdr:txBody>
    </xdr:sp>
    <xdr:clientData/>
  </xdr:twoCellAnchor>
  <xdr:twoCellAnchor editAs="absolute">
    <xdr:from>
      <xdr:col>2</xdr:col>
      <xdr:colOff>137213</xdr:colOff>
      <xdr:row>4</xdr:row>
      <xdr:rowOff>161925</xdr:rowOff>
    </xdr:from>
    <xdr:to>
      <xdr:col>6</xdr:col>
      <xdr:colOff>422803</xdr:colOff>
      <xdr:row>15</xdr:row>
      <xdr:rowOff>152398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94688" y="1743075"/>
          <a:ext cx="2723990" cy="213359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9525</xdr:colOff>
      <xdr:row>0</xdr:row>
      <xdr:rowOff>114300</xdr:rowOff>
    </xdr:from>
    <xdr:to>
      <xdr:col>10</xdr:col>
      <xdr:colOff>200025</xdr:colOff>
      <xdr:row>0</xdr:row>
      <xdr:rowOff>914400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96350" y="114300"/>
          <a:ext cx="800100" cy="800100"/>
        </a:xfrm>
        <a:prstGeom prst="rect">
          <a:avLst/>
        </a:prstGeom>
      </xdr:spPr>
    </xdr:pic>
    <xdr:clientData/>
  </xdr:twoCellAnchor>
  <xdr:twoCellAnchor editAs="absolute">
    <xdr:from>
      <xdr:col>10</xdr:col>
      <xdr:colOff>153736</xdr:colOff>
      <xdr:row>0</xdr:row>
      <xdr:rowOff>9525</xdr:rowOff>
    </xdr:from>
    <xdr:to>
      <xdr:col>13</xdr:col>
      <xdr:colOff>189164</xdr:colOff>
      <xdr:row>0</xdr:row>
      <xdr:rowOff>727991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9650161" y="9525"/>
          <a:ext cx="1864228" cy="718466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40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Sistema</a:t>
          </a:r>
        </a:p>
      </xdr:txBody>
    </xdr:sp>
    <xdr:clientData/>
  </xdr:twoCellAnchor>
  <xdr:twoCellAnchor editAs="absolute">
    <xdr:from>
      <xdr:col>13</xdr:col>
      <xdr:colOff>76217</xdr:colOff>
      <xdr:row>0</xdr:row>
      <xdr:rowOff>250323</xdr:rowOff>
    </xdr:from>
    <xdr:to>
      <xdr:col>13</xdr:col>
      <xdr:colOff>571481</xdr:colOff>
      <xdr:row>0</xdr:row>
      <xdr:rowOff>655755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1401442" y="250323"/>
          <a:ext cx="495264" cy="405432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v.1</a:t>
          </a:r>
        </a:p>
      </xdr:txBody>
    </xdr:sp>
    <xdr:clientData/>
  </xdr:twoCellAnchor>
  <xdr:twoCellAnchor editAs="absolute">
    <xdr:from>
      <xdr:col>10</xdr:col>
      <xdr:colOff>181693</xdr:colOff>
      <xdr:row>0</xdr:row>
      <xdr:rowOff>526548</xdr:rowOff>
    </xdr:from>
    <xdr:to>
      <xdr:col>12</xdr:col>
      <xdr:colOff>124926</xdr:colOff>
      <xdr:row>0</xdr:row>
      <xdr:rowOff>806753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9678118" y="526548"/>
          <a:ext cx="1162433" cy="28020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r"/>
          <a:r>
            <a:rPr lang="pt-BR" sz="12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Eugênio Márcio</a:t>
          </a:r>
        </a:p>
      </xdr:txBody>
    </xdr:sp>
    <xdr:clientData/>
  </xdr:twoCellAnchor>
  <xdr:twoCellAnchor editAs="absolute">
    <xdr:from>
      <xdr:col>0</xdr:col>
      <xdr:colOff>104775</xdr:colOff>
      <xdr:row>0</xdr:row>
      <xdr:rowOff>76201</xdr:rowOff>
    </xdr:from>
    <xdr:to>
      <xdr:col>0</xdr:col>
      <xdr:colOff>790575</xdr:colOff>
      <xdr:row>1</xdr:row>
      <xdr:rowOff>209550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166" r="20833"/>
        <a:stretch/>
      </xdr:blipFill>
      <xdr:spPr>
        <a:xfrm>
          <a:off x="104775" y="76201"/>
          <a:ext cx="685800" cy="1142999"/>
        </a:xfrm>
        <a:prstGeom prst="rect">
          <a:avLst/>
        </a:prstGeom>
      </xdr:spPr>
    </xdr:pic>
    <xdr:clientData/>
  </xdr:twoCellAnchor>
  <xdr:twoCellAnchor editAs="absolute">
    <xdr:from>
      <xdr:col>0</xdr:col>
      <xdr:colOff>847726</xdr:colOff>
      <xdr:row>0</xdr:row>
      <xdr:rowOff>38101</xdr:rowOff>
    </xdr:from>
    <xdr:to>
      <xdr:col>1</xdr:col>
      <xdr:colOff>51365</xdr:colOff>
      <xdr:row>2</xdr:row>
      <xdr:rowOff>95251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559" r="8139"/>
        <a:stretch/>
      </xdr:blipFill>
      <xdr:spPr>
        <a:xfrm>
          <a:off x="847726" y="38101"/>
          <a:ext cx="1251514" cy="1314450"/>
        </a:xfrm>
        <a:prstGeom prst="rect">
          <a:avLst/>
        </a:prstGeom>
      </xdr:spPr>
    </xdr:pic>
    <xdr:clientData/>
  </xdr:twoCellAnchor>
  <xdr:twoCellAnchor editAs="absolute">
    <xdr:from>
      <xdr:col>0</xdr:col>
      <xdr:colOff>38645</xdr:colOff>
      <xdr:row>3</xdr:row>
      <xdr:rowOff>66675</xdr:rowOff>
    </xdr:from>
    <xdr:to>
      <xdr:col>0</xdr:col>
      <xdr:colOff>1771106</xdr:colOff>
      <xdr:row>4</xdr:row>
      <xdr:rowOff>205541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38645" y="1571625"/>
          <a:ext cx="1732461" cy="386516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pt-BR" sz="2000" b="1" cap="none" spc="0">
              <a:ln w="0"/>
              <a:solidFill>
                <a:srgbClr val="C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Cooper Black" panose="0208090404030B020404" pitchFamily="18" charset="0"/>
            </a:rPr>
            <a:t>GULALOCA</a:t>
          </a:r>
        </a:p>
      </xdr:txBody>
    </xdr:sp>
    <xdr:clientData/>
  </xdr:twoCellAnchor>
  <xdr:twoCellAnchor editAs="absolute">
    <xdr:from>
      <xdr:col>0</xdr:col>
      <xdr:colOff>239049</xdr:colOff>
      <xdr:row>2</xdr:row>
      <xdr:rowOff>66675</xdr:rowOff>
    </xdr:from>
    <xdr:to>
      <xdr:col>0</xdr:col>
      <xdr:colOff>1663991</xdr:colOff>
      <xdr:row>3</xdr:row>
      <xdr:rowOff>224457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239049" y="1323975"/>
          <a:ext cx="1424942" cy="405432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pt-BR" sz="20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Lanchonete</a:t>
          </a:r>
        </a:p>
      </xdr:txBody>
    </xdr:sp>
    <xdr:clientData/>
  </xdr:twoCellAnchor>
  <xdr:twoCellAnchor editAs="absolute">
    <xdr:from>
      <xdr:col>0</xdr:col>
      <xdr:colOff>95250</xdr:colOff>
      <xdr:row>5</xdr:row>
      <xdr:rowOff>133350</xdr:rowOff>
    </xdr:from>
    <xdr:to>
      <xdr:col>0</xdr:col>
      <xdr:colOff>1895250</xdr:colOff>
      <xdr:row>7</xdr:row>
      <xdr:rowOff>70050</xdr:rowOff>
    </xdr:to>
    <xdr:sp macro="" textlink="">
      <xdr:nvSpPr>
        <xdr:cNvPr id="10" name="Retângulo: Cantos Arredondados 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95250" y="2133600"/>
          <a:ext cx="1800000" cy="432000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INÍCIO</a:t>
          </a:r>
        </a:p>
      </xdr:txBody>
    </xdr:sp>
    <xdr:clientData/>
  </xdr:twoCellAnchor>
  <xdr:twoCellAnchor editAs="absolute">
    <xdr:from>
      <xdr:col>0</xdr:col>
      <xdr:colOff>95250</xdr:colOff>
      <xdr:row>7</xdr:row>
      <xdr:rowOff>120450</xdr:rowOff>
    </xdr:from>
    <xdr:to>
      <xdr:col>0</xdr:col>
      <xdr:colOff>1895250</xdr:colOff>
      <xdr:row>9</xdr:row>
      <xdr:rowOff>57150</xdr:rowOff>
    </xdr:to>
    <xdr:sp macro="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95250" y="2616000"/>
          <a:ext cx="1800000" cy="4320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C00000"/>
              </a:solidFill>
            </a:rPr>
            <a:t>COMANDA</a:t>
          </a:r>
        </a:p>
      </xdr:txBody>
    </xdr:sp>
    <xdr:clientData/>
  </xdr:twoCellAnchor>
  <xdr:twoCellAnchor editAs="absolute">
    <xdr:from>
      <xdr:col>0</xdr:col>
      <xdr:colOff>95250</xdr:colOff>
      <xdr:row>9</xdr:row>
      <xdr:rowOff>123825</xdr:rowOff>
    </xdr:from>
    <xdr:to>
      <xdr:col>0</xdr:col>
      <xdr:colOff>1895250</xdr:colOff>
      <xdr:row>11</xdr:row>
      <xdr:rowOff>60525</xdr:rowOff>
    </xdr:to>
    <xdr:sp macro="" textlink="">
      <xdr:nvSpPr>
        <xdr:cNvPr id="12" name="Retângulo: Cantos Arredondados 1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95250" y="3114675"/>
          <a:ext cx="1800000" cy="432000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PRODUTOS</a:t>
          </a:r>
        </a:p>
      </xdr:txBody>
    </xdr:sp>
    <xdr:clientData/>
  </xdr:twoCellAnchor>
  <xdr:twoCellAnchor editAs="absolute">
    <xdr:from>
      <xdr:col>0</xdr:col>
      <xdr:colOff>337238</xdr:colOff>
      <xdr:row>0</xdr:row>
      <xdr:rowOff>438150</xdr:rowOff>
    </xdr:from>
    <xdr:to>
      <xdr:col>0</xdr:col>
      <xdr:colOff>1552575</xdr:colOff>
      <xdr:row>2</xdr:row>
      <xdr:rowOff>132777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7238" y="438150"/>
          <a:ext cx="1215337" cy="951927"/>
        </a:xfrm>
        <a:prstGeom prst="rect">
          <a:avLst/>
        </a:prstGeom>
      </xdr:spPr>
    </xdr:pic>
    <xdr:clientData/>
  </xdr:twoCellAnchor>
  <xdr:twoCellAnchor editAs="absolute">
    <xdr:from>
      <xdr:col>6</xdr:col>
      <xdr:colOff>990600</xdr:colOff>
      <xdr:row>10</xdr:row>
      <xdr:rowOff>161925</xdr:rowOff>
    </xdr:from>
    <xdr:to>
      <xdr:col>9</xdr:col>
      <xdr:colOff>19050</xdr:colOff>
      <xdr:row>11</xdr:row>
      <xdr:rowOff>219075</xdr:rowOff>
    </xdr:to>
    <xdr:sp macro="[0]!LIMPAR_COMANDA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7658100" y="3400425"/>
          <a:ext cx="1247775" cy="304800"/>
        </a:xfrm>
        <a:prstGeom prst="roundRect">
          <a:avLst/>
        </a:prstGeom>
        <a:gradFill flip="none" rotWithShape="1">
          <a:gsLst>
            <a:gs pos="0">
              <a:schemeClr val="accent2">
                <a:lumMod val="89000"/>
              </a:schemeClr>
            </a:gs>
            <a:gs pos="23000">
              <a:schemeClr val="accent2">
                <a:lumMod val="89000"/>
              </a:schemeClr>
            </a:gs>
            <a:gs pos="69000">
              <a:schemeClr val="accent2">
                <a:lumMod val="75000"/>
              </a:schemeClr>
            </a:gs>
            <a:gs pos="97000">
              <a:schemeClr val="accent2">
                <a:lumMod val="70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limpar</a:t>
          </a:r>
        </a:p>
      </xdr:txBody>
    </xdr:sp>
    <xdr:clientData/>
  </xdr:twoCellAnchor>
  <xdr:twoCellAnchor editAs="absolute">
    <xdr:from>
      <xdr:col>6</xdr:col>
      <xdr:colOff>990600</xdr:colOff>
      <xdr:row>12</xdr:row>
      <xdr:rowOff>57149</xdr:rowOff>
    </xdr:from>
    <xdr:to>
      <xdr:col>9</xdr:col>
      <xdr:colOff>19050</xdr:colOff>
      <xdr:row>13</xdr:row>
      <xdr:rowOff>219074</xdr:rowOff>
    </xdr:to>
    <xdr:sp macro="[0]!CADASTRAR_VENDA_COMANDA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7658100" y="3790949"/>
          <a:ext cx="1247775" cy="409575"/>
        </a:xfrm>
        <a:prstGeom prst="roundRect">
          <a:avLst/>
        </a:prstGeom>
        <a:gradFill flip="none" rotWithShape="1">
          <a:gsLst>
            <a:gs pos="0">
              <a:schemeClr val="accent1">
                <a:lumMod val="40000"/>
                <a:lumOff val="60000"/>
              </a:schemeClr>
            </a:gs>
            <a:gs pos="46000">
              <a:schemeClr val="accent1">
                <a:lumMod val="95000"/>
                <a:lumOff val="5000"/>
              </a:schemeClr>
            </a:gs>
            <a:gs pos="100000">
              <a:schemeClr val="accent1">
                <a:lumMod val="60000"/>
              </a:schemeClr>
            </a:gs>
          </a:gsLst>
          <a:path path="circle">
            <a:fillToRect l="50000" t="130000" r="50000" b="-3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cadastrar</a:t>
          </a:r>
        </a:p>
      </xdr:txBody>
    </xdr:sp>
    <xdr:clientData/>
  </xdr:twoCellAnchor>
  <xdr:twoCellAnchor editAs="oneCell">
    <xdr:from>
      <xdr:col>3</xdr:col>
      <xdr:colOff>123825</xdr:colOff>
      <xdr:row>0</xdr:row>
      <xdr:rowOff>990601</xdr:rowOff>
    </xdr:from>
    <xdr:to>
      <xdr:col>3</xdr:col>
      <xdr:colOff>428625</xdr:colOff>
      <xdr:row>2</xdr:row>
      <xdr:rowOff>38101</xdr:rowOff>
    </xdr:to>
    <xdr:pic>
      <xdr:nvPicPr>
        <xdr:cNvPr id="17" name="Imagem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90950" y="990601"/>
          <a:ext cx="304800" cy="3048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266700</xdr:colOff>
      <xdr:row>0</xdr:row>
      <xdr:rowOff>104775</xdr:rowOff>
    </xdr:from>
    <xdr:to>
      <xdr:col>9</xdr:col>
      <xdr:colOff>457200</xdr:colOff>
      <xdr:row>0</xdr:row>
      <xdr:rowOff>904875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104775"/>
          <a:ext cx="800100" cy="800100"/>
        </a:xfrm>
        <a:prstGeom prst="rect">
          <a:avLst/>
        </a:prstGeom>
      </xdr:spPr>
    </xdr:pic>
    <xdr:clientData/>
  </xdr:twoCellAnchor>
  <xdr:twoCellAnchor editAs="absolute">
    <xdr:from>
      <xdr:col>9</xdr:col>
      <xdr:colOff>410911</xdr:colOff>
      <xdr:row>0</xdr:row>
      <xdr:rowOff>0</xdr:rowOff>
    </xdr:from>
    <xdr:to>
      <xdr:col>12</xdr:col>
      <xdr:colOff>446339</xdr:colOff>
      <xdr:row>0</xdr:row>
      <xdr:rowOff>718466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9516811" y="0"/>
          <a:ext cx="1864228" cy="718466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40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Sistema</a:t>
          </a:r>
        </a:p>
      </xdr:txBody>
    </xdr:sp>
    <xdr:clientData/>
  </xdr:twoCellAnchor>
  <xdr:twoCellAnchor editAs="absolute">
    <xdr:from>
      <xdr:col>12</xdr:col>
      <xdr:colOff>333392</xdr:colOff>
      <xdr:row>0</xdr:row>
      <xdr:rowOff>240798</xdr:rowOff>
    </xdr:from>
    <xdr:to>
      <xdr:col>13</xdr:col>
      <xdr:colOff>219056</xdr:colOff>
      <xdr:row>0</xdr:row>
      <xdr:rowOff>646230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11268092" y="240798"/>
          <a:ext cx="495264" cy="405432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v.1</a:t>
          </a:r>
        </a:p>
      </xdr:txBody>
    </xdr:sp>
    <xdr:clientData/>
  </xdr:twoCellAnchor>
  <xdr:twoCellAnchor editAs="absolute">
    <xdr:from>
      <xdr:col>9</xdr:col>
      <xdr:colOff>438868</xdr:colOff>
      <xdr:row>0</xdr:row>
      <xdr:rowOff>517023</xdr:rowOff>
    </xdr:from>
    <xdr:to>
      <xdr:col>11</xdr:col>
      <xdr:colOff>382101</xdr:colOff>
      <xdr:row>0</xdr:row>
      <xdr:rowOff>797228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9544768" y="517023"/>
          <a:ext cx="1162433" cy="28020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r"/>
          <a:r>
            <a:rPr lang="pt-BR" sz="12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Eugênio Márcio</a:t>
          </a:r>
        </a:p>
      </xdr:txBody>
    </xdr:sp>
    <xdr:clientData/>
  </xdr:twoCellAnchor>
  <xdr:twoCellAnchor editAs="absolute">
    <xdr:from>
      <xdr:col>0</xdr:col>
      <xdr:colOff>104775</xdr:colOff>
      <xdr:row>0</xdr:row>
      <xdr:rowOff>76201</xdr:rowOff>
    </xdr:from>
    <xdr:to>
      <xdr:col>0</xdr:col>
      <xdr:colOff>790575</xdr:colOff>
      <xdr:row>1</xdr:row>
      <xdr:rowOff>209550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166" r="20833"/>
        <a:stretch/>
      </xdr:blipFill>
      <xdr:spPr>
        <a:xfrm>
          <a:off x="104775" y="76201"/>
          <a:ext cx="685800" cy="1142999"/>
        </a:xfrm>
        <a:prstGeom prst="rect">
          <a:avLst/>
        </a:prstGeom>
      </xdr:spPr>
    </xdr:pic>
    <xdr:clientData/>
  </xdr:twoCellAnchor>
  <xdr:twoCellAnchor editAs="absolute">
    <xdr:from>
      <xdr:col>0</xdr:col>
      <xdr:colOff>847726</xdr:colOff>
      <xdr:row>0</xdr:row>
      <xdr:rowOff>38101</xdr:rowOff>
    </xdr:from>
    <xdr:to>
      <xdr:col>1</xdr:col>
      <xdr:colOff>51365</xdr:colOff>
      <xdr:row>2</xdr:row>
      <xdr:rowOff>95251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559" r="8139"/>
        <a:stretch/>
      </xdr:blipFill>
      <xdr:spPr>
        <a:xfrm>
          <a:off x="847726" y="38101"/>
          <a:ext cx="1251514" cy="1314450"/>
        </a:xfrm>
        <a:prstGeom prst="rect">
          <a:avLst/>
        </a:prstGeom>
      </xdr:spPr>
    </xdr:pic>
    <xdr:clientData/>
  </xdr:twoCellAnchor>
  <xdr:twoCellAnchor editAs="absolute">
    <xdr:from>
      <xdr:col>0</xdr:col>
      <xdr:colOff>38645</xdr:colOff>
      <xdr:row>3</xdr:row>
      <xdr:rowOff>66675</xdr:rowOff>
    </xdr:from>
    <xdr:to>
      <xdr:col>0</xdr:col>
      <xdr:colOff>1771106</xdr:colOff>
      <xdr:row>4</xdr:row>
      <xdr:rowOff>205541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38645" y="1571625"/>
          <a:ext cx="1732461" cy="386516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2000" b="1" cap="none" spc="0">
              <a:ln w="0"/>
              <a:solidFill>
                <a:srgbClr val="C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Cooper Black" panose="0208090404030B020404" pitchFamily="18" charset="0"/>
            </a:rPr>
            <a:t>GULALOCA</a:t>
          </a:r>
        </a:p>
      </xdr:txBody>
    </xdr:sp>
    <xdr:clientData/>
  </xdr:twoCellAnchor>
  <xdr:twoCellAnchor editAs="absolute">
    <xdr:from>
      <xdr:col>0</xdr:col>
      <xdr:colOff>239049</xdr:colOff>
      <xdr:row>2</xdr:row>
      <xdr:rowOff>66675</xdr:rowOff>
    </xdr:from>
    <xdr:to>
      <xdr:col>0</xdr:col>
      <xdr:colOff>1663991</xdr:colOff>
      <xdr:row>3</xdr:row>
      <xdr:rowOff>224457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239049" y="1323975"/>
          <a:ext cx="1424942" cy="405432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20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Lanchonete</a:t>
          </a:r>
        </a:p>
      </xdr:txBody>
    </xdr:sp>
    <xdr:clientData/>
  </xdr:twoCellAnchor>
  <xdr:twoCellAnchor editAs="absolute">
    <xdr:from>
      <xdr:col>0</xdr:col>
      <xdr:colOff>95250</xdr:colOff>
      <xdr:row>5</xdr:row>
      <xdr:rowOff>133350</xdr:rowOff>
    </xdr:from>
    <xdr:to>
      <xdr:col>0</xdr:col>
      <xdr:colOff>1895250</xdr:colOff>
      <xdr:row>7</xdr:row>
      <xdr:rowOff>70050</xdr:rowOff>
    </xdr:to>
    <xdr:sp macro="" textlink="">
      <xdr:nvSpPr>
        <xdr:cNvPr id="10" name="Retângulo: Cantos Arredondados 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95250" y="2133600"/>
          <a:ext cx="1800000" cy="432000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INÍCIO</a:t>
          </a:r>
        </a:p>
      </xdr:txBody>
    </xdr:sp>
    <xdr:clientData/>
  </xdr:twoCellAnchor>
  <xdr:twoCellAnchor editAs="absolute">
    <xdr:from>
      <xdr:col>0</xdr:col>
      <xdr:colOff>95250</xdr:colOff>
      <xdr:row>7</xdr:row>
      <xdr:rowOff>120450</xdr:rowOff>
    </xdr:from>
    <xdr:to>
      <xdr:col>0</xdr:col>
      <xdr:colOff>1895250</xdr:colOff>
      <xdr:row>9</xdr:row>
      <xdr:rowOff>57150</xdr:rowOff>
    </xdr:to>
    <xdr:sp macro="" textlink="">
      <xdr:nvSpPr>
        <xdr:cNvPr id="11" name="Retângulo: Cantos Arredondados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95250" y="2616000"/>
          <a:ext cx="1800000" cy="432000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COMANDA</a:t>
          </a:r>
        </a:p>
      </xdr:txBody>
    </xdr:sp>
    <xdr:clientData/>
  </xdr:twoCellAnchor>
  <xdr:twoCellAnchor editAs="absolute">
    <xdr:from>
      <xdr:col>0</xdr:col>
      <xdr:colOff>95250</xdr:colOff>
      <xdr:row>9</xdr:row>
      <xdr:rowOff>123825</xdr:rowOff>
    </xdr:from>
    <xdr:to>
      <xdr:col>0</xdr:col>
      <xdr:colOff>1895250</xdr:colOff>
      <xdr:row>11</xdr:row>
      <xdr:rowOff>60525</xdr:rowOff>
    </xdr:to>
    <xdr:sp macro="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95250" y="3114675"/>
          <a:ext cx="1800000" cy="4320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C00000"/>
              </a:solidFill>
            </a:rPr>
            <a:t>PRODUTOS</a:t>
          </a:r>
        </a:p>
      </xdr:txBody>
    </xdr:sp>
    <xdr:clientData/>
  </xdr:twoCellAnchor>
  <xdr:twoCellAnchor editAs="absolute">
    <xdr:from>
      <xdr:col>0</xdr:col>
      <xdr:colOff>337238</xdr:colOff>
      <xdr:row>0</xdr:row>
      <xdr:rowOff>438150</xdr:rowOff>
    </xdr:from>
    <xdr:to>
      <xdr:col>0</xdr:col>
      <xdr:colOff>1552575</xdr:colOff>
      <xdr:row>2</xdr:row>
      <xdr:rowOff>132777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7238" y="438150"/>
          <a:ext cx="1215337" cy="95192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1364732</xdr:colOff>
      <xdr:row>0</xdr:row>
      <xdr:rowOff>104775</xdr:rowOff>
    </xdr:from>
    <xdr:to>
      <xdr:col>9</xdr:col>
      <xdr:colOff>746920</xdr:colOff>
      <xdr:row>0</xdr:row>
      <xdr:rowOff>904875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104775"/>
          <a:ext cx="800100" cy="800100"/>
        </a:xfrm>
        <a:prstGeom prst="rect">
          <a:avLst/>
        </a:prstGeom>
      </xdr:spPr>
    </xdr:pic>
    <xdr:clientData/>
  </xdr:twoCellAnchor>
  <xdr:twoCellAnchor editAs="absolute">
    <xdr:from>
      <xdr:col>9</xdr:col>
      <xdr:colOff>700631</xdr:colOff>
      <xdr:row>0</xdr:row>
      <xdr:rowOff>0</xdr:rowOff>
    </xdr:from>
    <xdr:to>
      <xdr:col>12</xdr:col>
      <xdr:colOff>307434</xdr:colOff>
      <xdr:row>0</xdr:row>
      <xdr:rowOff>718466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9516811" y="0"/>
          <a:ext cx="1864228" cy="718466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40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Sistema</a:t>
          </a:r>
        </a:p>
      </xdr:txBody>
    </xdr:sp>
    <xdr:clientData/>
  </xdr:twoCellAnchor>
  <xdr:twoCellAnchor editAs="absolute">
    <xdr:from>
      <xdr:col>12</xdr:col>
      <xdr:colOff>193173</xdr:colOff>
      <xdr:row>0</xdr:row>
      <xdr:rowOff>240798</xdr:rowOff>
    </xdr:from>
    <xdr:to>
      <xdr:col>13</xdr:col>
      <xdr:colOff>78838</xdr:colOff>
      <xdr:row>0</xdr:row>
      <xdr:rowOff>646230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11268092" y="240798"/>
          <a:ext cx="495264" cy="405432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v.1</a:t>
          </a:r>
        </a:p>
      </xdr:txBody>
    </xdr:sp>
    <xdr:clientData/>
  </xdr:twoCellAnchor>
  <xdr:twoCellAnchor editAs="absolute">
    <xdr:from>
      <xdr:col>9</xdr:col>
      <xdr:colOff>728588</xdr:colOff>
      <xdr:row>0</xdr:row>
      <xdr:rowOff>517023</xdr:rowOff>
    </xdr:from>
    <xdr:to>
      <xdr:col>11</xdr:col>
      <xdr:colOff>241882</xdr:colOff>
      <xdr:row>0</xdr:row>
      <xdr:rowOff>797228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9544768" y="517023"/>
          <a:ext cx="1162433" cy="28020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r"/>
          <a:r>
            <a:rPr lang="pt-BR" sz="12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Eugênio Márcio</a:t>
          </a:r>
        </a:p>
      </xdr:txBody>
    </xdr:sp>
    <xdr:clientData/>
  </xdr:twoCellAnchor>
  <xdr:twoCellAnchor editAs="absolute">
    <xdr:from>
      <xdr:col>0</xdr:col>
      <xdr:colOff>104775</xdr:colOff>
      <xdr:row>0</xdr:row>
      <xdr:rowOff>76201</xdr:rowOff>
    </xdr:from>
    <xdr:to>
      <xdr:col>0</xdr:col>
      <xdr:colOff>790575</xdr:colOff>
      <xdr:row>1</xdr:row>
      <xdr:rowOff>209550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166" r="20833"/>
        <a:stretch/>
      </xdr:blipFill>
      <xdr:spPr>
        <a:xfrm>
          <a:off x="104775" y="76201"/>
          <a:ext cx="685800" cy="1142999"/>
        </a:xfrm>
        <a:prstGeom prst="rect">
          <a:avLst/>
        </a:prstGeom>
      </xdr:spPr>
    </xdr:pic>
    <xdr:clientData/>
  </xdr:twoCellAnchor>
  <xdr:twoCellAnchor editAs="absolute">
    <xdr:from>
      <xdr:col>0</xdr:col>
      <xdr:colOff>847726</xdr:colOff>
      <xdr:row>0</xdr:row>
      <xdr:rowOff>38101</xdr:rowOff>
    </xdr:from>
    <xdr:to>
      <xdr:col>1</xdr:col>
      <xdr:colOff>51365</xdr:colOff>
      <xdr:row>2</xdr:row>
      <xdr:rowOff>95251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559" r="8139"/>
        <a:stretch/>
      </xdr:blipFill>
      <xdr:spPr>
        <a:xfrm>
          <a:off x="847726" y="38101"/>
          <a:ext cx="1251514" cy="1314450"/>
        </a:xfrm>
        <a:prstGeom prst="rect">
          <a:avLst/>
        </a:prstGeom>
      </xdr:spPr>
    </xdr:pic>
    <xdr:clientData/>
  </xdr:twoCellAnchor>
  <xdr:twoCellAnchor editAs="absolute">
    <xdr:from>
      <xdr:col>0</xdr:col>
      <xdr:colOff>38645</xdr:colOff>
      <xdr:row>3</xdr:row>
      <xdr:rowOff>66675</xdr:rowOff>
    </xdr:from>
    <xdr:to>
      <xdr:col>0</xdr:col>
      <xdr:colOff>1771106</xdr:colOff>
      <xdr:row>4</xdr:row>
      <xdr:rowOff>205541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38645" y="1571625"/>
          <a:ext cx="1732461" cy="386516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2000" b="1" cap="none" spc="0">
              <a:ln w="0"/>
              <a:solidFill>
                <a:srgbClr val="C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Cooper Black" panose="0208090404030B020404" pitchFamily="18" charset="0"/>
            </a:rPr>
            <a:t>GULALOCA</a:t>
          </a:r>
        </a:p>
      </xdr:txBody>
    </xdr:sp>
    <xdr:clientData/>
  </xdr:twoCellAnchor>
  <xdr:twoCellAnchor editAs="absolute">
    <xdr:from>
      <xdr:col>0</xdr:col>
      <xdr:colOff>239049</xdr:colOff>
      <xdr:row>2</xdr:row>
      <xdr:rowOff>66675</xdr:rowOff>
    </xdr:from>
    <xdr:to>
      <xdr:col>0</xdr:col>
      <xdr:colOff>1663991</xdr:colOff>
      <xdr:row>3</xdr:row>
      <xdr:rowOff>224457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>
          <a:off x="239049" y="1323975"/>
          <a:ext cx="1424942" cy="405432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20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Lanchonete</a:t>
          </a:r>
        </a:p>
      </xdr:txBody>
    </xdr:sp>
    <xdr:clientData/>
  </xdr:twoCellAnchor>
  <xdr:twoCellAnchor editAs="absolute">
    <xdr:from>
      <xdr:col>0</xdr:col>
      <xdr:colOff>95250</xdr:colOff>
      <xdr:row>5</xdr:row>
      <xdr:rowOff>133350</xdr:rowOff>
    </xdr:from>
    <xdr:to>
      <xdr:col>0</xdr:col>
      <xdr:colOff>1895250</xdr:colOff>
      <xdr:row>7</xdr:row>
      <xdr:rowOff>70050</xdr:rowOff>
    </xdr:to>
    <xdr:sp macro="" textlink="">
      <xdr:nvSpPr>
        <xdr:cNvPr id="10" name="Retângulo: Cantos Arredondados 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/>
      </xdr:nvSpPr>
      <xdr:spPr>
        <a:xfrm>
          <a:off x="95250" y="2133600"/>
          <a:ext cx="1800000" cy="432000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INÍCIO</a:t>
          </a:r>
        </a:p>
      </xdr:txBody>
    </xdr:sp>
    <xdr:clientData/>
  </xdr:twoCellAnchor>
  <xdr:twoCellAnchor editAs="absolute">
    <xdr:from>
      <xdr:col>0</xdr:col>
      <xdr:colOff>95250</xdr:colOff>
      <xdr:row>7</xdr:row>
      <xdr:rowOff>120450</xdr:rowOff>
    </xdr:from>
    <xdr:to>
      <xdr:col>0</xdr:col>
      <xdr:colOff>1895250</xdr:colOff>
      <xdr:row>9</xdr:row>
      <xdr:rowOff>57150</xdr:rowOff>
    </xdr:to>
    <xdr:sp macro="" textlink="">
      <xdr:nvSpPr>
        <xdr:cNvPr id="11" name="Retângulo: Cantos Arredondados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/>
      </xdr:nvSpPr>
      <xdr:spPr>
        <a:xfrm>
          <a:off x="95250" y="2616000"/>
          <a:ext cx="1800000" cy="432000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COMANDA</a:t>
          </a:r>
        </a:p>
      </xdr:txBody>
    </xdr:sp>
    <xdr:clientData/>
  </xdr:twoCellAnchor>
  <xdr:twoCellAnchor editAs="absolute">
    <xdr:from>
      <xdr:col>0</xdr:col>
      <xdr:colOff>95250</xdr:colOff>
      <xdr:row>9</xdr:row>
      <xdr:rowOff>123825</xdr:rowOff>
    </xdr:from>
    <xdr:to>
      <xdr:col>0</xdr:col>
      <xdr:colOff>1895250</xdr:colOff>
      <xdr:row>11</xdr:row>
      <xdr:rowOff>60525</xdr:rowOff>
    </xdr:to>
    <xdr:sp macro="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95250" y="3114675"/>
          <a:ext cx="1800000" cy="4320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C00000"/>
              </a:solidFill>
            </a:rPr>
            <a:t>PRODUTOS</a:t>
          </a:r>
        </a:p>
      </xdr:txBody>
    </xdr:sp>
    <xdr:clientData/>
  </xdr:twoCellAnchor>
  <xdr:twoCellAnchor editAs="absolute">
    <xdr:from>
      <xdr:col>0</xdr:col>
      <xdr:colOff>337238</xdr:colOff>
      <xdr:row>0</xdr:row>
      <xdr:rowOff>438150</xdr:rowOff>
    </xdr:from>
    <xdr:to>
      <xdr:col>0</xdr:col>
      <xdr:colOff>1552575</xdr:colOff>
      <xdr:row>2</xdr:row>
      <xdr:rowOff>132777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7238" y="438150"/>
          <a:ext cx="1215337" cy="95192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695325</xdr:colOff>
          <xdr:row>3</xdr:row>
          <xdr:rowOff>9525</xdr:rowOff>
        </xdr:from>
        <xdr:to>
          <xdr:col>3</xdr:col>
          <xdr:colOff>895350</xdr:colOff>
          <xdr:row>4</xdr:row>
          <xdr:rowOff>38100</xdr:rowOff>
        </xdr:to>
        <xdr:sp macro="" textlink="">
          <xdr:nvSpPr>
            <xdr:cNvPr id="5128" name="Drop Dow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3</xdr:row>
          <xdr:rowOff>0</xdr:rowOff>
        </xdr:from>
        <xdr:to>
          <xdr:col>2</xdr:col>
          <xdr:colOff>619125</xdr:colOff>
          <xdr:row>4</xdr:row>
          <xdr:rowOff>38100</xdr:rowOff>
        </xdr:to>
        <xdr:sp macro="" textlink="">
          <xdr:nvSpPr>
            <xdr:cNvPr id="5129" name="Drop Dow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4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3</xdr:row>
          <xdr:rowOff>9525</xdr:rowOff>
        </xdr:from>
        <xdr:to>
          <xdr:col>5</xdr:col>
          <xdr:colOff>628650</xdr:colOff>
          <xdr:row>4</xdr:row>
          <xdr:rowOff>47625</xdr:rowOff>
        </xdr:to>
        <xdr:sp macro="" textlink="">
          <xdr:nvSpPr>
            <xdr:cNvPr id="5130" name="Drop Down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4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82363</xdr:colOff>
      <xdr:row>8</xdr:row>
      <xdr:rowOff>211230</xdr:rowOff>
    </xdr:from>
    <xdr:to>
      <xdr:col>8</xdr:col>
      <xdr:colOff>539563</xdr:colOff>
      <xdr:row>15</xdr:row>
      <xdr:rowOff>225517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46898C-CD36-4A52-82EB-59B3CA31678E}">
  <sheetPr codeName="Planilha1"/>
  <dimension ref="A1:K10"/>
  <sheetViews>
    <sheetView showGridLines="0" showRowColHeaders="0" tabSelected="1" workbookViewId="0">
      <selection activeCell="C5" sqref="C5"/>
    </sheetView>
  </sheetViews>
  <sheetFormatPr defaultRowHeight="15" x14ac:dyDescent="0.25"/>
  <cols>
    <col min="1" max="1" width="30.7109375" style="2" customWidth="1"/>
    <col min="2" max="16384" width="9.140625" style="1"/>
  </cols>
  <sheetData>
    <row r="1" spans="11:11" s="2" customFormat="1" ht="80.099999999999994" customHeight="1" x14ac:dyDescent="0.25"/>
    <row r="10" spans="11:11" ht="18.75" x14ac:dyDescent="0.3">
      <c r="K10" s="3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9F95DD-72EB-41A6-A730-4456D39BD700}">
  <sheetPr codeName="Planilha2"/>
  <dimension ref="A1:K19"/>
  <sheetViews>
    <sheetView showGridLines="0" showRowColHeaders="0" zoomScaleNormal="100" workbookViewId="0">
      <selection activeCell="C5" sqref="C5"/>
    </sheetView>
  </sheetViews>
  <sheetFormatPr defaultRowHeight="20.100000000000001" customHeight="1" x14ac:dyDescent="0.25"/>
  <cols>
    <col min="1" max="1" width="30.7109375" style="2" customWidth="1"/>
    <col min="2" max="2" width="9.140625" style="1"/>
    <col min="3" max="3" width="15.140625" style="1" customWidth="1"/>
    <col min="4" max="4" width="24.140625" style="1" customWidth="1"/>
    <col min="5" max="5" width="11.5703125" style="1" customWidth="1"/>
    <col min="6" max="6" width="9.28515625" style="1" customWidth="1"/>
    <col min="7" max="7" width="15" style="1" customWidth="1"/>
    <col min="8" max="16384" width="9.140625" style="1"/>
  </cols>
  <sheetData>
    <row r="1" spans="3:11" s="2" customFormat="1" ht="80.099999999999994" customHeight="1" x14ac:dyDescent="0.25"/>
    <row r="2" spans="3:11" ht="20.100000000000001" customHeight="1" x14ac:dyDescent="0.25">
      <c r="C2" s="22"/>
    </row>
    <row r="4" spans="3:11" ht="20.100000000000001" customHeight="1" x14ac:dyDescent="0.25">
      <c r="C4" s="4" t="s">
        <v>0</v>
      </c>
      <c r="D4" s="4" t="s">
        <v>1</v>
      </c>
      <c r="E4" s="5" t="s">
        <v>2</v>
      </c>
      <c r="F4" s="5" t="s">
        <v>4</v>
      </c>
      <c r="G4" s="5" t="s">
        <v>3</v>
      </c>
    </row>
    <row r="5" spans="3:11" ht="20.100000000000001" customHeight="1" x14ac:dyDescent="0.25">
      <c r="C5" s="16"/>
      <c r="D5" s="8" t="str">
        <f t="shared" ref="D5:D14" si="0">IFERROR(VLOOKUP(C5,PRODUTOS_TABELA,2,0),"")</f>
        <v/>
      </c>
      <c r="E5" s="9" t="str">
        <f t="shared" ref="E5:E14" si="1">IFERROR(VLOOKUP(C5,PRODUTOS_TABELA,3,0),"")</f>
        <v/>
      </c>
      <c r="F5" s="17"/>
      <c r="G5" s="10" t="str">
        <f>IFERROR(E5*F5,"")</f>
        <v/>
      </c>
    </row>
    <row r="6" spans="3:11" ht="20.100000000000001" customHeight="1" x14ac:dyDescent="0.25">
      <c r="C6" s="16"/>
      <c r="D6" s="8" t="str">
        <f t="shared" si="0"/>
        <v/>
      </c>
      <c r="E6" s="9" t="str">
        <f t="shared" si="1"/>
        <v/>
      </c>
      <c r="F6" s="17"/>
      <c r="G6" s="10" t="str">
        <f t="shared" ref="G6:G14" si="2">IFERROR(E6*F6,"")</f>
        <v/>
      </c>
    </row>
    <row r="7" spans="3:11" ht="20.100000000000001" customHeight="1" x14ac:dyDescent="0.25">
      <c r="C7" s="16"/>
      <c r="D7" s="8" t="str">
        <f t="shared" si="0"/>
        <v/>
      </c>
      <c r="E7" s="9" t="str">
        <f t="shared" si="1"/>
        <v/>
      </c>
      <c r="F7" s="17"/>
      <c r="G7" s="10" t="str">
        <f t="shared" si="2"/>
        <v/>
      </c>
    </row>
    <row r="8" spans="3:11" ht="20.100000000000001" customHeight="1" x14ac:dyDescent="0.25">
      <c r="C8" s="16"/>
      <c r="D8" s="8" t="str">
        <f t="shared" si="0"/>
        <v/>
      </c>
      <c r="E8" s="9" t="str">
        <f t="shared" si="1"/>
        <v/>
      </c>
      <c r="F8" s="17"/>
      <c r="G8" s="10" t="str">
        <f t="shared" si="2"/>
        <v/>
      </c>
    </row>
    <row r="9" spans="3:11" ht="20.100000000000001" customHeight="1" x14ac:dyDescent="0.25">
      <c r="C9" s="16"/>
      <c r="D9" s="8" t="str">
        <f t="shared" si="0"/>
        <v/>
      </c>
      <c r="E9" s="9" t="str">
        <f t="shared" si="1"/>
        <v/>
      </c>
      <c r="F9" s="17"/>
      <c r="G9" s="10" t="str">
        <f t="shared" si="2"/>
        <v/>
      </c>
    </row>
    <row r="10" spans="3:11" ht="20.100000000000001" customHeight="1" x14ac:dyDescent="0.3">
      <c r="C10" s="16"/>
      <c r="D10" s="8" t="str">
        <f t="shared" si="0"/>
        <v/>
      </c>
      <c r="E10" s="9" t="str">
        <f t="shared" si="1"/>
        <v/>
      </c>
      <c r="F10" s="17"/>
      <c r="G10" s="10" t="str">
        <f t="shared" si="2"/>
        <v/>
      </c>
      <c r="K10" s="3"/>
    </row>
    <row r="11" spans="3:11" ht="20.100000000000001" customHeight="1" x14ac:dyDescent="0.25">
      <c r="C11" s="16"/>
      <c r="D11" s="8" t="str">
        <f t="shared" si="0"/>
        <v/>
      </c>
      <c r="E11" s="9" t="str">
        <f t="shared" si="1"/>
        <v/>
      </c>
      <c r="F11" s="17"/>
      <c r="G11" s="10" t="str">
        <f t="shared" si="2"/>
        <v/>
      </c>
    </row>
    <row r="12" spans="3:11" ht="20.100000000000001" customHeight="1" x14ac:dyDescent="0.25">
      <c r="C12" s="16"/>
      <c r="D12" s="8" t="str">
        <f t="shared" si="0"/>
        <v/>
      </c>
      <c r="E12" s="9" t="str">
        <f t="shared" si="1"/>
        <v/>
      </c>
      <c r="F12" s="17"/>
      <c r="G12" s="10" t="str">
        <f t="shared" si="2"/>
        <v/>
      </c>
    </row>
    <row r="13" spans="3:11" ht="20.100000000000001" customHeight="1" x14ac:dyDescent="0.25">
      <c r="C13" s="16"/>
      <c r="D13" s="8" t="str">
        <f t="shared" si="0"/>
        <v/>
      </c>
      <c r="E13" s="9" t="str">
        <f t="shared" si="1"/>
        <v/>
      </c>
      <c r="F13" s="17"/>
      <c r="G13" s="10" t="str">
        <f t="shared" si="2"/>
        <v/>
      </c>
    </row>
    <row r="14" spans="3:11" ht="20.100000000000001" customHeight="1" x14ac:dyDescent="0.25">
      <c r="C14" s="16"/>
      <c r="D14" s="8" t="str">
        <f t="shared" si="0"/>
        <v/>
      </c>
      <c r="E14" s="9" t="str">
        <f t="shared" si="1"/>
        <v/>
      </c>
      <c r="F14" s="17"/>
      <c r="G14" s="10" t="str">
        <f t="shared" si="2"/>
        <v/>
      </c>
    </row>
    <row r="15" spans="3:11" ht="20.100000000000001" customHeight="1" x14ac:dyDescent="0.25">
      <c r="C15" s="11"/>
      <c r="D15" s="11"/>
      <c r="E15" s="11"/>
      <c r="F15" s="11"/>
      <c r="G15" s="11"/>
    </row>
    <row r="16" spans="3:11" ht="20.100000000000001" customHeight="1" x14ac:dyDescent="0.25">
      <c r="C16" s="11"/>
      <c r="D16" s="11"/>
      <c r="E16" s="11"/>
      <c r="F16" s="11" t="s">
        <v>3</v>
      </c>
      <c r="G16" s="21">
        <f>SUM(G5:G14)</f>
        <v>0</v>
      </c>
      <c r="I16" s="1" t="str">
        <f>IF(G16=0,"ESTÁ VAZIO","ESTÁ PREENCHIDO")</f>
        <v>ESTÁ VAZIO</v>
      </c>
    </row>
    <row r="18" spans="3:7" ht="20.100000000000001" hidden="1" customHeight="1" x14ac:dyDescent="0.25">
      <c r="C18" s="1" t="s">
        <v>20</v>
      </c>
      <c r="D18" s="1" t="s">
        <v>21</v>
      </c>
      <c r="E18" s="1" t="s">
        <v>22</v>
      </c>
      <c r="F18" s="1" t="s">
        <v>23</v>
      </c>
      <c r="G18" s="1" t="s">
        <v>24</v>
      </c>
    </row>
    <row r="19" spans="3:7" ht="20.100000000000001" hidden="1" customHeight="1" x14ac:dyDescent="0.25">
      <c r="C19" s="20">
        <f ca="1">TODAY()</f>
        <v>44086</v>
      </c>
      <c r="D19" s="18">
        <f ca="1">DAY(C19)</f>
        <v>12</v>
      </c>
      <c r="E19" s="18">
        <f ca="1">MONTH(C19)</f>
        <v>9</v>
      </c>
      <c r="F19" s="18">
        <f ca="1">YEAR(C19)</f>
        <v>2020</v>
      </c>
      <c r="G19" s="19">
        <f>G16</f>
        <v>0</v>
      </c>
    </row>
  </sheetData>
  <sheetProtection selectLockedCells="1"/>
  <dataValidations count="1">
    <dataValidation type="list" allowBlank="1" showInputMessage="1" showErrorMessage="1" sqref="C5:C14" xr:uid="{0F9A9BD8-F21E-46F2-8EB5-B59948E67089}">
      <formula1>PRODUTOS_CÓDIGO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4757AC-04F5-49A1-A32F-FAC728DBDB25}">
  <sheetPr codeName="Planilha4"/>
  <dimension ref="B2:J90"/>
  <sheetViews>
    <sheetView topLeftCell="B1" zoomScale="130" zoomScaleNormal="130" workbookViewId="0">
      <selection activeCell="C3" sqref="C3"/>
    </sheetView>
  </sheetViews>
  <sheetFormatPr defaultRowHeight="15" x14ac:dyDescent="0.25"/>
  <cols>
    <col min="2" max="2" width="14.85546875" customWidth="1"/>
    <col min="3" max="3" width="12.42578125" customWidth="1"/>
    <col min="4" max="5" width="13.5703125" customWidth="1"/>
    <col min="6" max="6" width="17.85546875" customWidth="1"/>
  </cols>
  <sheetData>
    <row r="2" spans="2:10" x14ac:dyDescent="0.25">
      <c r="B2" s="1" t="s">
        <v>20</v>
      </c>
      <c r="C2" s="1" t="s">
        <v>21</v>
      </c>
      <c r="D2" s="1" t="s">
        <v>22</v>
      </c>
      <c r="E2" s="1" t="s">
        <v>23</v>
      </c>
      <c r="F2" s="1" t="s">
        <v>24</v>
      </c>
    </row>
    <row r="3" spans="2:10" x14ac:dyDescent="0.25">
      <c r="B3" s="20">
        <v>43894</v>
      </c>
      <c r="C3" s="18">
        <v>4</v>
      </c>
      <c r="D3" s="18">
        <v>2</v>
      </c>
      <c r="E3" s="18">
        <v>2020</v>
      </c>
      <c r="F3" s="19">
        <v>40</v>
      </c>
      <c r="J3" t="s">
        <v>25</v>
      </c>
    </row>
    <row r="4" spans="2:10" x14ac:dyDescent="0.25">
      <c r="B4" s="20">
        <v>43894</v>
      </c>
      <c r="C4" s="18">
        <v>4</v>
      </c>
      <c r="D4" s="18">
        <v>2</v>
      </c>
      <c r="E4" s="18">
        <v>2020</v>
      </c>
      <c r="F4" s="19">
        <v>93</v>
      </c>
      <c r="J4" t="s">
        <v>26</v>
      </c>
    </row>
    <row r="5" spans="2:10" x14ac:dyDescent="0.25">
      <c r="B5" s="20">
        <v>43894</v>
      </c>
      <c r="C5" s="18">
        <v>4</v>
      </c>
      <c r="D5" s="18">
        <v>2</v>
      </c>
      <c r="E5" s="18">
        <v>2020</v>
      </c>
      <c r="F5" s="19">
        <v>36</v>
      </c>
      <c r="J5" t="s">
        <v>27</v>
      </c>
    </row>
    <row r="6" spans="2:10" x14ac:dyDescent="0.25">
      <c r="B6" s="20">
        <v>43894</v>
      </c>
      <c r="C6" s="18">
        <v>4</v>
      </c>
      <c r="D6" s="18">
        <v>2</v>
      </c>
      <c r="E6" s="18">
        <v>2020</v>
      </c>
      <c r="F6" s="19">
        <v>72</v>
      </c>
      <c r="J6" t="s">
        <v>28</v>
      </c>
    </row>
    <row r="7" spans="2:10" x14ac:dyDescent="0.25">
      <c r="B7" s="20">
        <v>43894</v>
      </c>
      <c r="C7" s="18">
        <v>4</v>
      </c>
      <c r="D7" s="18">
        <v>2</v>
      </c>
      <c r="E7" s="18">
        <v>2020</v>
      </c>
      <c r="F7" s="19">
        <v>44</v>
      </c>
      <c r="J7" t="s">
        <v>29</v>
      </c>
    </row>
    <row r="8" spans="2:10" x14ac:dyDescent="0.25">
      <c r="B8" s="20">
        <v>43894</v>
      </c>
      <c r="C8" s="18">
        <v>4</v>
      </c>
      <c r="D8" s="18">
        <v>2</v>
      </c>
      <c r="E8" s="18">
        <v>2020</v>
      </c>
      <c r="F8" s="19">
        <v>66</v>
      </c>
    </row>
    <row r="9" spans="2:10" x14ac:dyDescent="0.25">
      <c r="B9" s="20">
        <v>43894</v>
      </c>
      <c r="C9" s="18">
        <v>4</v>
      </c>
      <c r="D9" s="18">
        <v>2</v>
      </c>
      <c r="E9" s="18">
        <v>2020</v>
      </c>
      <c r="F9" s="19">
        <v>36</v>
      </c>
    </row>
    <row r="10" spans="2:10" x14ac:dyDescent="0.25">
      <c r="B10" s="20">
        <v>43894</v>
      </c>
      <c r="C10" s="18">
        <v>4</v>
      </c>
      <c r="D10" s="18">
        <v>2</v>
      </c>
      <c r="E10" s="18">
        <v>2020</v>
      </c>
      <c r="F10" s="19">
        <v>36</v>
      </c>
    </row>
    <row r="11" spans="2:10" x14ac:dyDescent="0.25">
      <c r="B11" s="20">
        <v>43894</v>
      </c>
      <c r="C11" s="18">
        <v>4</v>
      </c>
      <c r="D11" s="18">
        <v>1</v>
      </c>
      <c r="E11" s="18">
        <v>2020</v>
      </c>
      <c r="F11" s="19">
        <v>48</v>
      </c>
    </row>
    <row r="12" spans="2:10" x14ac:dyDescent="0.25">
      <c r="B12" s="20">
        <v>43894</v>
      </c>
      <c r="C12" s="18">
        <v>4</v>
      </c>
      <c r="D12" s="18">
        <v>1</v>
      </c>
      <c r="E12" s="18">
        <v>2020</v>
      </c>
      <c r="F12" s="19">
        <v>44</v>
      </c>
    </row>
    <row r="13" spans="2:10" x14ac:dyDescent="0.25">
      <c r="B13" s="20">
        <v>43894</v>
      </c>
      <c r="C13" s="18">
        <v>4</v>
      </c>
      <c r="D13" s="18">
        <v>1</v>
      </c>
      <c r="E13" s="18">
        <v>2020</v>
      </c>
      <c r="F13" s="19">
        <v>42</v>
      </c>
    </row>
    <row r="14" spans="2:10" x14ac:dyDescent="0.25">
      <c r="B14" s="20">
        <v>43894</v>
      </c>
      <c r="C14" s="18">
        <v>4</v>
      </c>
      <c r="D14" s="18">
        <v>1</v>
      </c>
      <c r="E14" s="18">
        <v>2020</v>
      </c>
      <c r="F14" s="19">
        <v>28</v>
      </c>
    </row>
    <row r="15" spans="2:10" x14ac:dyDescent="0.25">
      <c r="B15" s="20">
        <v>43894</v>
      </c>
      <c r="C15" s="18">
        <v>4</v>
      </c>
      <c r="D15" s="18">
        <v>1</v>
      </c>
      <c r="E15" s="18">
        <v>2020</v>
      </c>
      <c r="F15" s="19">
        <v>17</v>
      </c>
    </row>
    <row r="16" spans="2:10" x14ac:dyDescent="0.25">
      <c r="B16" s="20">
        <v>43894</v>
      </c>
      <c r="C16" s="18">
        <v>4</v>
      </c>
      <c r="D16" s="18">
        <v>1</v>
      </c>
      <c r="E16" s="18">
        <v>2020</v>
      </c>
      <c r="F16" s="19">
        <v>42</v>
      </c>
    </row>
    <row r="17" spans="2:6" x14ac:dyDescent="0.25">
      <c r="B17" s="20">
        <v>43894</v>
      </c>
      <c r="C17" s="18">
        <v>4</v>
      </c>
      <c r="D17" s="18">
        <v>1</v>
      </c>
      <c r="E17" s="18">
        <v>2020</v>
      </c>
      <c r="F17" s="19">
        <v>28</v>
      </c>
    </row>
    <row r="18" spans="2:6" x14ac:dyDescent="0.25">
      <c r="B18" s="20">
        <v>43894</v>
      </c>
      <c r="C18" s="18">
        <v>4</v>
      </c>
      <c r="D18" s="18">
        <v>1</v>
      </c>
      <c r="E18" s="18">
        <v>2020</v>
      </c>
      <c r="F18" s="19">
        <v>26</v>
      </c>
    </row>
    <row r="19" spans="2:6" x14ac:dyDescent="0.25">
      <c r="B19" s="20">
        <v>43894</v>
      </c>
      <c r="C19" s="18">
        <v>4</v>
      </c>
      <c r="D19" s="18">
        <v>1</v>
      </c>
      <c r="E19" s="18">
        <v>2020</v>
      </c>
      <c r="F19" s="19">
        <v>19.5</v>
      </c>
    </row>
    <row r="20" spans="2:6" x14ac:dyDescent="0.25">
      <c r="B20" s="20">
        <v>43894</v>
      </c>
      <c r="C20" s="18">
        <v>4</v>
      </c>
      <c r="D20" s="18">
        <v>11</v>
      </c>
      <c r="E20" s="18">
        <v>2019</v>
      </c>
      <c r="F20" s="19">
        <v>40</v>
      </c>
    </row>
    <row r="21" spans="2:6" x14ac:dyDescent="0.25">
      <c r="B21" s="20">
        <v>43894</v>
      </c>
      <c r="C21" s="18">
        <v>4</v>
      </c>
      <c r="D21" s="18">
        <v>11</v>
      </c>
      <c r="E21" s="18">
        <v>2019</v>
      </c>
      <c r="F21" s="19">
        <v>93</v>
      </c>
    </row>
    <row r="22" spans="2:6" x14ac:dyDescent="0.25">
      <c r="B22" s="20">
        <v>43894</v>
      </c>
      <c r="C22" s="18">
        <v>4</v>
      </c>
      <c r="D22" s="18">
        <v>11</v>
      </c>
      <c r="E22" s="18">
        <v>2019</v>
      </c>
      <c r="F22" s="19">
        <v>36</v>
      </c>
    </row>
    <row r="23" spans="2:6" x14ac:dyDescent="0.25">
      <c r="B23" s="20">
        <v>43894</v>
      </c>
      <c r="C23" s="18">
        <v>4</v>
      </c>
      <c r="D23" s="18">
        <v>11</v>
      </c>
      <c r="E23" s="18">
        <v>2019</v>
      </c>
      <c r="F23" s="19">
        <v>72</v>
      </c>
    </row>
    <row r="24" spans="2:6" x14ac:dyDescent="0.25">
      <c r="B24" s="20">
        <v>43894</v>
      </c>
      <c r="C24" s="18">
        <v>4</v>
      </c>
      <c r="D24" s="18">
        <v>11</v>
      </c>
      <c r="E24" s="18">
        <v>2019</v>
      </c>
      <c r="F24" s="19">
        <v>44</v>
      </c>
    </row>
    <row r="25" spans="2:6" x14ac:dyDescent="0.25">
      <c r="B25" s="20">
        <v>43894</v>
      </c>
      <c r="C25" s="18">
        <v>4</v>
      </c>
      <c r="D25" s="18">
        <v>11</v>
      </c>
      <c r="E25" s="18">
        <v>2019</v>
      </c>
      <c r="F25" s="19">
        <v>66</v>
      </c>
    </row>
    <row r="26" spans="2:6" x14ac:dyDescent="0.25">
      <c r="B26" s="20">
        <v>43894</v>
      </c>
      <c r="C26" s="18">
        <v>4</v>
      </c>
      <c r="D26" s="18">
        <v>12</v>
      </c>
      <c r="E26" s="18">
        <v>2019</v>
      </c>
      <c r="F26" s="19">
        <v>36</v>
      </c>
    </row>
    <row r="27" spans="2:6" x14ac:dyDescent="0.25">
      <c r="B27" s="20">
        <v>43894</v>
      </c>
      <c r="C27" s="18">
        <v>4</v>
      </c>
      <c r="D27" s="18">
        <v>12</v>
      </c>
      <c r="E27" s="18">
        <v>2019</v>
      </c>
      <c r="F27" s="19">
        <v>36</v>
      </c>
    </row>
    <row r="28" spans="2:6" x14ac:dyDescent="0.25">
      <c r="B28" s="20">
        <v>43894</v>
      </c>
      <c r="C28" s="18">
        <v>4</v>
      </c>
      <c r="D28" s="18">
        <v>12</v>
      </c>
      <c r="E28" s="18">
        <v>2019</v>
      </c>
      <c r="F28" s="19">
        <v>48</v>
      </c>
    </row>
    <row r="29" spans="2:6" x14ac:dyDescent="0.25">
      <c r="B29" s="20">
        <v>43894</v>
      </c>
      <c r="C29" s="18">
        <v>4</v>
      </c>
      <c r="D29" s="18">
        <v>12</v>
      </c>
      <c r="E29" s="18">
        <v>2019</v>
      </c>
      <c r="F29" s="19">
        <v>44</v>
      </c>
    </row>
    <row r="30" spans="2:6" x14ac:dyDescent="0.25">
      <c r="B30" s="20">
        <v>43894</v>
      </c>
      <c r="C30" s="18">
        <v>4</v>
      </c>
      <c r="D30" s="18">
        <v>12</v>
      </c>
      <c r="E30" s="18">
        <v>2019</v>
      </c>
      <c r="F30" s="19">
        <v>42</v>
      </c>
    </row>
    <row r="31" spans="2:6" x14ac:dyDescent="0.25">
      <c r="B31" s="20">
        <v>43894</v>
      </c>
      <c r="C31" s="18">
        <v>4</v>
      </c>
      <c r="D31" s="18">
        <v>12</v>
      </c>
      <c r="E31" s="18">
        <v>2019</v>
      </c>
      <c r="F31" s="19">
        <v>28</v>
      </c>
    </row>
    <row r="32" spans="2:6" x14ac:dyDescent="0.25">
      <c r="B32" s="20">
        <v>43894</v>
      </c>
      <c r="C32" s="18">
        <v>4</v>
      </c>
      <c r="D32" s="18">
        <v>12</v>
      </c>
      <c r="E32" s="18">
        <v>2019</v>
      </c>
      <c r="F32" s="19">
        <v>17</v>
      </c>
    </row>
    <row r="33" spans="2:6" x14ac:dyDescent="0.25">
      <c r="B33" s="20">
        <v>43894</v>
      </c>
      <c r="C33" s="18">
        <v>4</v>
      </c>
      <c r="D33" s="18">
        <v>12</v>
      </c>
      <c r="E33" s="18">
        <v>2019</v>
      </c>
      <c r="F33" s="19">
        <v>42</v>
      </c>
    </row>
    <row r="34" spans="2:6" x14ac:dyDescent="0.25">
      <c r="B34" s="20">
        <v>43894</v>
      </c>
      <c r="C34" s="18">
        <v>4</v>
      </c>
      <c r="D34" s="18">
        <v>12</v>
      </c>
      <c r="E34" s="18">
        <v>2019</v>
      </c>
      <c r="F34" s="19">
        <v>40</v>
      </c>
    </row>
    <row r="35" spans="2:6" x14ac:dyDescent="0.25">
      <c r="B35" s="20">
        <v>43894</v>
      </c>
      <c r="C35" s="18">
        <v>4</v>
      </c>
      <c r="D35" s="18">
        <v>12</v>
      </c>
      <c r="E35" s="18">
        <v>2019</v>
      </c>
      <c r="F35" s="19">
        <v>93</v>
      </c>
    </row>
    <row r="36" spans="2:6" x14ac:dyDescent="0.25">
      <c r="B36" s="20">
        <v>43894</v>
      </c>
      <c r="C36" s="18">
        <v>4</v>
      </c>
      <c r="D36" s="18">
        <v>10</v>
      </c>
      <c r="E36" s="18">
        <v>2019</v>
      </c>
      <c r="F36" s="19">
        <v>36</v>
      </c>
    </row>
    <row r="37" spans="2:6" x14ac:dyDescent="0.25">
      <c r="B37" s="20">
        <v>43894</v>
      </c>
      <c r="C37" s="18">
        <v>4</v>
      </c>
      <c r="D37" s="18">
        <v>10</v>
      </c>
      <c r="E37" s="18">
        <v>2019</v>
      </c>
      <c r="F37" s="19">
        <v>72</v>
      </c>
    </row>
    <row r="38" spans="2:6" x14ac:dyDescent="0.25">
      <c r="B38" s="20">
        <v>43894</v>
      </c>
      <c r="C38" s="18">
        <v>4</v>
      </c>
      <c r="D38" s="18">
        <v>10</v>
      </c>
      <c r="E38" s="18">
        <v>2019</v>
      </c>
      <c r="F38" s="19">
        <v>44</v>
      </c>
    </row>
    <row r="39" spans="2:6" x14ac:dyDescent="0.25">
      <c r="B39" s="20">
        <v>43894</v>
      </c>
      <c r="C39" s="18">
        <v>4</v>
      </c>
      <c r="D39" s="18">
        <v>10</v>
      </c>
      <c r="E39" s="18">
        <v>2019</v>
      </c>
      <c r="F39" s="19">
        <v>40</v>
      </c>
    </row>
    <row r="40" spans="2:6" x14ac:dyDescent="0.25">
      <c r="B40" s="20">
        <v>43894</v>
      </c>
      <c r="C40" s="18">
        <v>4</v>
      </c>
      <c r="D40" s="18">
        <v>10</v>
      </c>
      <c r="E40" s="18">
        <v>2019</v>
      </c>
      <c r="F40" s="19">
        <v>93</v>
      </c>
    </row>
    <row r="41" spans="2:6" x14ac:dyDescent="0.25">
      <c r="B41" s="20">
        <v>43894</v>
      </c>
      <c r="C41" s="18">
        <v>4</v>
      </c>
      <c r="D41" s="18">
        <v>10</v>
      </c>
      <c r="E41" s="18">
        <v>2019</v>
      </c>
      <c r="F41" s="19">
        <v>36</v>
      </c>
    </row>
    <row r="42" spans="2:6" x14ac:dyDescent="0.25">
      <c r="B42" s="20">
        <v>43894</v>
      </c>
      <c r="C42" s="18">
        <v>4</v>
      </c>
      <c r="D42" s="18">
        <v>10</v>
      </c>
      <c r="E42" s="18">
        <v>2019</v>
      </c>
      <c r="F42" s="19">
        <v>72</v>
      </c>
    </row>
    <row r="43" spans="2:6" x14ac:dyDescent="0.25">
      <c r="B43" s="20">
        <v>43894</v>
      </c>
      <c r="C43" s="18">
        <v>4</v>
      </c>
      <c r="D43" s="18">
        <v>10</v>
      </c>
      <c r="E43" s="18">
        <v>2019</v>
      </c>
      <c r="F43" s="19">
        <v>44</v>
      </c>
    </row>
    <row r="44" spans="2:6" x14ac:dyDescent="0.25">
      <c r="B44" s="20">
        <v>43894</v>
      </c>
      <c r="C44" s="18">
        <v>4</v>
      </c>
      <c r="D44" s="18">
        <v>10</v>
      </c>
      <c r="E44" s="18">
        <v>2019</v>
      </c>
      <c r="F44" s="19">
        <v>66</v>
      </c>
    </row>
    <row r="45" spans="2:6" x14ac:dyDescent="0.25">
      <c r="B45" s="20">
        <v>43894</v>
      </c>
      <c r="C45" s="18">
        <v>4</v>
      </c>
      <c r="D45" s="18">
        <v>10</v>
      </c>
      <c r="E45" s="18">
        <v>2019</v>
      </c>
      <c r="F45" s="19">
        <v>36</v>
      </c>
    </row>
    <row r="46" spans="2:6" x14ac:dyDescent="0.25">
      <c r="B46" s="20">
        <v>43894</v>
      </c>
      <c r="C46" s="18">
        <v>4</v>
      </c>
      <c r="D46" s="18">
        <v>10</v>
      </c>
      <c r="E46" s="18">
        <v>2019</v>
      </c>
      <c r="F46" s="19">
        <v>36</v>
      </c>
    </row>
    <row r="47" spans="2:6" x14ac:dyDescent="0.25">
      <c r="B47" s="20">
        <v>43894</v>
      </c>
      <c r="C47" s="18">
        <v>4</v>
      </c>
      <c r="D47" s="18">
        <v>10</v>
      </c>
      <c r="E47" s="18">
        <v>2019</v>
      </c>
      <c r="F47" s="19">
        <v>48</v>
      </c>
    </row>
    <row r="48" spans="2:6" x14ac:dyDescent="0.25">
      <c r="B48" s="20">
        <v>43894</v>
      </c>
      <c r="C48" s="18">
        <v>4</v>
      </c>
      <c r="D48" s="18">
        <v>10</v>
      </c>
      <c r="E48" s="18">
        <v>2019</v>
      </c>
      <c r="F48" s="19">
        <v>44</v>
      </c>
    </row>
    <row r="49" spans="2:6" x14ac:dyDescent="0.25">
      <c r="B49" s="20">
        <v>43894</v>
      </c>
      <c r="C49" s="18">
        <v>4</v>
      </c>
      <c r="D49" s="18">
        <v>10</v>
      </c>
      <c r="E49" s="18">
        <v>2019</v>
      </c>
      <c r="F49" s="19">
        <v>42</v>
      </c>
    </row>
    <row r="50" spans="2:6" x14ac:dyDescent="0.25">
      <c r="B50" s="20">
        <v>43894</v>
      </c>
      <c r="C50" s="18">
        <v>4</v>
      </c>
      <c r="D50" s="18">
        <v>10</v>
      </c>
      <c r="E50" s="18">
        <v>2019</v>
      </c>
      <c r="F50" s="19">
        <v>28</v>
      </c>
    </row>
    <row r="51" spans="2:6" x14ac:dyDescent="0.25">
      <c r="B51" s="20">
        <v>43894</v>
      </c>
      <c r="C51" s="18">
        <v>4</v>
      </c>
      <c r="D51" s="18">
        <v>3</v>
      </c>
      <c r="E51" s="18">
        <v>2020</v>
      </c>
      <c r="F51" s="19">
        <v>17</v>
      </c>
    </row>
    <row r="52" spans="2:6" x14ac:dyDescent="0.25">
      <c r="B52" s="20">
        <v>43894</v>
      </c>
      <c r="C52" s="18">
        <v>4</v>
      </c>
      <c r="D52" s="18">
        <v>3</v>
      </c>
      <c r="E52" s="18">
        <v>2020</v>
      </c>
      <c r="F52" s="19">
        <v>42</v>
      </c>
    </row>
    <row r="53" spans="2:6" x14ac:dyDescent="0.25">
      <c r="B53" s="20">
        <v>43894</v>
      </c>
      <c r="C53" s="18">
        <v>4</v>
      </c>
      <c r="D53" s="18">
        <v>3</v>
      </c>
      <c r="E53" s="18">
        <v>2020</v>
      </c>
      <c r="F53" s="19">
        <v>28</v>
      </c>
    </row>
    <row r="54" spans="2:6" x14ac:dyDescent="0.25">
      <c r="B54" s="20">
        <v>43894</v>
      </c>
      <c r="C54" s="18">
        <v>4</v>
      </c>
      <c r="D54" s="18">
        <v>3</v>
      </c>
      <c r="E54" s="18">
        <v>2020</v>
      </c>
      <c r="F54" s="19">
        <v>26</v>
      </c>
    </row>
    <row r="55" spans="2:6" x14ac:dyDescent="0.25">
      <c r="B55" s="20">
        <v>43894</v>
      </c>
      <c r="C55" s="18">
        <v>4</v>
      </c>
      <c r="D55" s="18">
        <v>3</v>
      </c>
      <c r="E55" s="18">
        <v>2020</v>
      </c>
      <c r="F55" s="19">
        <v>19.5</v>
      </c>
    </row>
    <row r="56" spans="2:6" x14ac:dyDescent="0.25">
      <c r="B56" s="20">
        <v>43894</v>
      </c>
      <c r="C56" s="18">
        <v>4</v>
      </c>
      <c r="D56" s="18">
        <v>3</v>
      </c>
      <c r="E56" s="18">
        <v>2020</v>
      </c>
      <c r="F56" s="19">
        <v>40</v>
      </c>
    </row>
    <row r="57" spans="2:6" x14ac:dyDescent="0.25">
      <c r="B57" s="20">
        <v>43894</v>
      </c>
      <c r="C57" s="18">
        <v>4</v>
      </c>
      <c r="D57" s="18">
        <v>3</v>
      </c>
      <c r="E57" s="18">
        <v>2020</v>
      </c>
      <c r="F57" s="19">
        <v>93</v>
      </c>
    </row>
    <row r="58" spans="2:6" x14ac:dyDescent="0.25">
      <c r="B58" s="20">
        <v>43894</v>
      </c>
      <c r="C58" s="18">
        <v>4</v>
      </c>
      <c r="D58" s="18">
        <v>3</v>
      </c>
      <c r="E58" s="18">
        <v>2020</v>
      </c>
      <c r="F58" s="19">
        <v>36</v>
      </c>
    </row>
    <row r="59" spans="2:6" x14ac:dyDescent="0.25">
      <c r="B59" s="20">
        <v>43894</v>
      </c>
      <c r="C59" s="18">
        <v>4</v>
      </c>
      <c r="D59" s="18">
        <v>3</v>
      </c>
      <c r="E59" s="18">
        <v>2020</v>
      </c>
      <c r="F59" s="19">
        <v>72</v>
      </c>
    </row>
    <row r="60" spans="2:6" x14ac:dyDescent="0.25">
      <c r="B60" s="20">
        <v>43894</v>
      </c>
      <c r="C60" s="18">
        <v>4</v>
      </c>
      <c r="D60" s="18">
        <v>3</v>
      </c>
      <c r="E60" s="18">
        <v>2020</v>
      </c>
      <c r="F60" s="19">
        <v>44</v>
      </c>
    </row>
    <row r="61" spans="2:6" x14ac:dyDescent="0.25">
      <c r="B61" s="20">
        <v>43894</v>
      </c>
      <c r="C61" s="18">
        <v>4</v>
      </c>
      <c r="D61" s="18">
        <v>3</v>
      </c>
      <c r="E61" s="18">
        <v>2020</v>
      </c>
      <c r="F61" s="19">
        <v>66</v>
      </c>
    </row>
    <row r="62" spans="2:6" x14ac:dyDescent="0.25">
      <c r="B62" s="20">
        <v>43894</v>
      </c>
      <c r="C62" s="18">
        <v>4</v>
      </c>
      <c r="D62" s="18">
        <v>3</v>
      </c>
      <c r="E62" s="18">
        <v>2020</v>
      </c>
      <c r="F62" s="19">
        <v>36</v>
      </c>
    </row>
    <row r="63" spans="2:6" x14ac:dyDescent="0.25">
      <c r="B63" s="20">
        <v>43894</v>
      </c>
      <c r="C63" s="18">
        <v>4</v>
      </c>
      <c r="D63" s="18">
        <v>3</v>
      </c>
      <c r="E63" s="18">
        <v>2020</v>
      </c>
      <c r="F63" s="19">
        <v>66</v>
      </c>
    </row>
    <row r="64" spans="2:6" x14ac:dyDescent="0.25">
      <c r="B64" s="20">
        <v>43894</v>
      </c>
      <c r="C64" s="18">
        <v>4</v>
      </c>
      <c r="D64" s="18">
        <v>3</v>
      </c>
      <c r="E64" s="18">
        <v>2020</v>
      </c>
      <c r="F64" s="19">
        <v>36</v>
      </c>
    </row>
    <row r="65" spans="2:6" x14ac:dyDescent="0.25">
      <c r="B65" s="20">
        <v>43894</v>
      </c>
      <c r="C65" s="18">
        <v>4</v>
      </c>
      <c r="D65" s="18">
        <v>3</v>
      </c>
      <c r="E65" s="18">
        <v>2020</v>
      </c>
      <c r="F65" s="19">
        <v>36</v>
      </c>
    </row>
    <row r="66" spans="2:6" x14ac:dyDescent="0.25">
      <c r="B66" s="20">
        <v>43894</v>
      </c>
      <c r="C66" s="18">
        <v>4</v>
      </c>
      <c r="D66" s="18">
        <v>3</v>
      </c>
      <c r="E66" s="18">
        <v>2020</v>
      </c>
      <c r="F66" s="19">
        <v>48</v>
      </c>
    </row>
    <row r="67" spans="2:6" x14ac:dyDescent="0.25">
      <c r="B67" s="20">
        <v>43894</v>
      </c>
      <c r="C67" s="18">
        <v>4</v>
      </c>
      <c r="D67" s="18">
        <v>3</v>
      </c>
      <c r="E67" s="18">
        <v>2020</v>
      </c>
      <c r="F67" s="19">
        <v>44</v>
      </c>
    </row>
    <row r="68" spans="2:6" x14ac:dyDescent="0.25">
      <c r="B68" s="20">
        <v>43894</v>
      </c>
      <c r="C68" s="18">
        <v>4</v>
      </c>
      <c r="D68" s="18">
        <v>3</v>
      </c>
      <c r="E68" s="18">
        <v>2020</v>
      </c>
      <c r="F68" s="19">
        <v>42</v>
      </c>
    </row>
    <row r="69" spans="2:6" x14ac:dyDescent="0.25">
      <c r="B69" s="20">
        <v>43894</v>
      </c>
      <c r="C69" s="18">
        <v>4</v>
      </c>
      <c r="D69" s="18">
        <v>3</v>
      </c>
      <c r="E69" s="18">
        <v>2020</v>
      </c>
      <c r="F69" s="19">
        <v>28</v>
      </c>
    </row>
    <row r="70" spans="2:6" x14ac:dyDescent="0.25">
      <c r="B70" s="20">
        <v>43894</v>
      </c>
      <c r="C70" s="18">
        <v>4</v>
      </c>
      <c r="D70" s="18">
        <v>3</v>
      </c>
      <c r="E70" s="18">
        <v>2020</v>
      </c>
      <c r="F70" s="19">
        <v>17</v>
      </c>
    </row>
    <row r="71" spans="2:6" x14ac:dyDescent="0.25">
      <c r="B71" s="20">
        <v>43894</v>
      </c>
      <c r="C71" s="18">
        <v>4</v>
      </c>
      <c r="D71" s="18">
        <v>3</v>
      </c>
      <c r="E71" s="18">
        <v>2020</v>
      </c>
      <c r="F71" s="19">
        <v>42</v>
      </c>
    </row>
    <row r="72" spans="2:6" x14ac:dyDescent="0.25">
      <c r="B72" s="20">
        <v>43894</v>
      </c>
      <c r="C72" s="18">
        <v>4</v>
      </c>
      <c r="D72" s="18">
        <v>3</v>
      </c>
      <c r="E72" s="18">
        <v>2020</v>
      </c>
      <c r="F72" s="19">
        <v>28</v>
      </c>
    </row>
    <row r="73" spans="2:6" x14ac:dyDescent="0.25">
      <c r="B73" s="20">
        <v>43894</v>
      </c>
      <c r="C73" s="18">
        <v>4</v>
      </c>
      <c r="D73" s="18">
        <v>3</v>
      </c>
      <c r="E73" s="18">
        <v>2020</v>
      </c>
      <c r="F73" s="19">
        <v>26</v>
      </c>
    </row>
    <row r="74" spans="2:6" x14ac:dyDescent="0.25">
      <c r="B74" s="20">
        <v>43894</v>
      </c>
      <c r="C74" s="18">
        <v>4</v>
      </c>
      <c r="D74" s="18">
        <v>3</v>
      </c>
      <c r="E74" s="18">
        <v>2020</v>
      </c>
      <c r="F74" s="19">
        <v>19.5</v>
      </c>
    </row>
    <row r="75" spans="2:6" x14ac:dyDescent="0.25">
      <c r="B75" s="20">
        <v>43894</v>
      </c>
      <c r="C75" s="18">
        <v>4</v>
      </c>
      <c r="D75" s="18">
        <v>3</v>
      </c>
      <c r="E75" s="18">
        <v>2020</v>
      </c>
      <c r="F75" s="19">
        <v>40</v>
      </c>
    </row>
    <row r="76" spans="2:6" x14ac:dyDescent="0.25">
      <c r="B76" s="20">
        <v>43894</v>
      </c>
      <c r="C76" s="18">
        <v>4</v>
      </c>
      <c r="D76" s="18">
        <v>3</v>
      </c>
      <c r="E76" s="18">
        <v>2020</v>
      </c>
      <c r="F76" s="19">
        <v>93</v>
      </c>
    </row>
    <row r="77" spans="2:6" x14ac:dyDescent="0.25">
      <c r="B77" s="20">
        <v>43894</v>
      </c>
      <c r="C77" s="18">
        <v>4</v>
      </c>
      <c r="D77" s="18">
        <v>3</v>
      </c>
      <c r="E77" s="18">
        <v>2020</v>
      </c>
      <c r="F77" s="19">
        <v>36</v>
      </c>
    </row>
    <row r="78" spans="2:6" x14ac:dyDescent="0.25">
      <c r="B78" s="20">
        <v>43894</v>
      </c>
      <c r="C78" s="18">
        <v>4</v>
      </c>
      <c r="D78" s="18">
        <v>3</v>
      </c>
      <c r="E78" s="18">
        <v>2020</v>
      </c>
      <c r="F78" s="19">
        <v>72</v>
      </c>
    </row>
    <row r="79" spans="2:6" x14ac:dyDescent="0.25">
      <c r="B79" s="20">
        <v>43894</v>
      </c>
      <c r="C79" s="18">
        <v>4</v>
      </c>
      <c r="D79" s="18">
        <v>3</v>
      </c>
      <c r="E79" s="18">
        <v>2020</v>
      </c>
      <c r="F79" s="19">
        <v>44</v>
      </c>
    </row>
    <row r="80" spans="2:6" x14ac:dyDescent="0.25">
      <c r="B80" s="20">
        <v>43894</v>
      </c>
      <c r="C80" s="18">
        <v>4</v>
      </c>
      <c r="D80" s="18">
        <v>3</v>
      </c>
      <c r="E80" s="18">
        <v>2020</v>
      </c>
      <c r="F80" s="19">
        <v>66</v>
      </c>
    </row>
    <row r="81" spans="2:6" x14ac:dyDescent="0.25">
      <c r="B81" s="20">
        <v>43894</v>
      </c>
      <c r="C81" s="18">
        <v>4</v>
      </c>
      <c r="D81" s="18">
        <v>3</v>
      </c>
      <c r="E81" s="18">
        <v>2020</v>
      </c>
      <c r="F81" s="19">
        <v>36</v>
      </c>
    </row>
    <row r="82" spans="2:6" x14ac:dyDescent="0.25">
      <c r="B82" s="20">
        <v>43894</v>
      </c>
      <c r="C82" s="18">
        <v>4</v>
      </c>
      <c r="D82" s="18">
        <v>3</v>
      </c>
      <c r="E82" s="18">
        <v>2020</v>
      </c>
      <c r="F82" s="19">
        <v>36</v>
      </c>
    </row>
    <row r="83" spans="2:6" x14ac:dyDescent="0.25">
      <c r="B83" s="20">
        <v>43894</v>
      </c>
      <c r="C83" s="18">
        <v>4</v>
      </c>
      <c r="D83" s="18">
        <v>3</v>
      </c>
      <c r="E83" s="18">
        <v>2020</v>
      </c>
      <c r="F83" s="19">
        <v>48</v>
      </c>
    </row>
    <row r="84" spans="2:6" x14ac:dyDescent="0.25">
      <c r="B84" s="20">
        <v>43894</v>
      </c>
      <c r="C84" s="18">
        <v>4</v>
      </c>
      <c r="D84" s="18">
        <v>3</v>
      </c>
      <c r="E84" s="18">
        <v>2020</v>
      </c>
      <c r="F84" s="19">
        <v>28</v>
      </c>
    </row>
    <row r="85" spans="2:6" x14ac:dyDescent="0.25">
      <c r="B85" s="20">
        <v>43894</v>
      </c>
      <c r="C85" s="18">
        <v>4</v>
      </c>
      <c r="D85" s="18">
        <v>3</v>
      </c>
      <c r="E85" s="18">
        <v>2020</v>
      </c>
      <c r="F85" s="19">
        <v>26</v>
      </c>
    </row>
    <row r="86" spans="2:6" x14ac:dyDescent="0.25">
      <c r="B86" s="20">
        <v>43894</v>
      </c>
      <c r="C86" s="18">
        <v>4</v>
      </c>
      <c r="D86" s="18">
        <v>3</v>
      </c>
      <c r="E86" s="18">
        <v>2020</v>
      </c>
      <c r="F86" s="19">
        <v>19.5</v>
      </c>
    </row>
    <row r="87" spans="2:6" x14ac:dyDescent="0.25">
      <c r="B87" s="20">
        <v>43894</v>
      </c>
      <c r="C87" s="18">
        <v>4</v>
      </c>
      <c r="D87" s="18">
        <v>3</v>
      </c>
      <c r="E87" s="18">
        <v>2020</v>
      </c>
      <c r="F87" s="19">
        <v>23.5</v>
      </c>
    </row>
    <row r="88" spans="2:6" x14ac:dyDescent="0.25">
      <c r="B88" s="20">
        <v>43894</v>
      </c>
      <c r="C88" s="18">
        <v>4</v>
      </c>
      <c r="D88" s="18">
        <v>3</v>
      </c>
      <c r="E88" s="18">
        <v>2020</v>
      </c>
      <c r="F88" s="19">
        <v>12</v>
      </c>
    </row>
    <row r="89" spans="2:6" x14ac:dyDescent="0.25">
      <c r="B89" s="20">
        <v>43892</v>
      </c>
      <c r="C89" s="18">
        <v>2</v>
      </c>
      <c r="D89" s="18">
        <v>3</v>
      </c>
      <c r="E89" s="18">
        <v>2020</v>
      </c>
      <c r="F89" s="19">
        <v>20.5</v>
      </c>
    </row>
    <row r="90" spans="2:6" x14ac:dyDescent="0.25">
      <c r="B90" s="20">
        <v>43892</v>
      </c>
      <c r="C90" s="18">
        <v>2</v>
      </c>
      <c r="D90" s="18">
        <v>3</v>
      </c>
      <c r="E90" s="18">
        <v>2020</v>
      </c>
      <c r="F90" s="19">
        <v>36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BBD43-8522-415B-9613-CF6EC310F727}">
  <sheetPr codeName="Planilha3"/>
  <dimension ref="A1:I17"/>
  <sheetViews>
    <sheetView showRowColHeaders="0" workbookViewId="0">
      <selection activeCell="C5" sqref="C5"/>
    </sheetView>
  </sheetViews>
  <sheetFormatPr defaultRowHeight="20.100000000000001" customHeight="1" x14ac:dyDescent="0.25"/>
  <cols>
    <col min="1" max="1" width="30.7109375" style="2" customWidth="1"/>
    <col min="2" max="2" width="9.140625" style="1"/>
    <col min="3" max="3" width="15" style="1" customWidth="1"/>
    <col min="4" max="4" width="27.7109375" style="7" customWidth="1"/>
    <col min="5" max="5" width="17.42578125" style="1" customWidth="1"/>
    <col min="6" max="16384" width="9.140625" style="1"/>
  </cols>
  <sheetData>
    <row r="1" spans="3:9" s="2" customFormat="1" ht="80.099999999999994" customHeight="1" x14ac:dyDescent="0.25">
      <c r="D1" s="6"/>
    </row>
    <row r="4" spans="3:9" ht="20.100000000000001" customHeight="1" x14ac:dyDescent="0.25">
      <c r="C4" s="15" t="s">
        <v>0</v>
      </c>
      <c r="D4" s="5" t="s">
        <v>1</v>
      </c>
      <c r="E4" s="15" t="s">
        <v>2</v>
      </c>
    </row>
    <row r="5" spans="3:9" ht="20.100000000000001" customHeight="1" x14ac:dyDescent="0.25">
      <c r="C5" s="12">
        <v>101</v>
      </c>
      <c r="D5" s="13" t="s">
        <v>5</v>
      </c>
      <c r="E5" s="14">
        <v>4</v>
      </c>
    </row>
    <row r="6" spans="3:9" ht="20.100000000000001" customHeight="1" x14ac:dyDescent="0.25">
      <c r="C6" s="12">
        <v>102</v>
      </c>
      <c r="D6" s="13" t="s">
        <v>6</v>
      </c>
      <c r="E6" s="14">
        <v>4</v>
      </c>
      <c r="G6" s="1" t="s">
        <v>18</v>
      </c>
    </row>
    <row r="7" spans="3:9" ht="20.100000000000001" customHeight="1" x14ac:dyDescent="0.25">
      <c r="C7" s="12">
        <v>103</v>
      </c>
      <c r="D7" s="13" t="s">
        <v>7</v>
      </c>
      <c r="E7" s="14">
        <v>4.5</v>
      </c>
      <c r="G7" s="1" t="s">
        <v>19</v>
      </c>
    </row>
    <row r="8" spans="3:9" ht="20.100000000000001" customHeight="1" x14ac:dyDescent="0.25">
      <c r="C8" s="12">
        <v>104</v>
      </c>
      <c r="D8" s="13" t="s">
        <v>8</v>
      </c>
      <c r="E8" s="14">
        <v>5</v>
      </c>
    </row>
    <row r="9" spans="3:9" ht="20.100000000000001" customHeight="1" x14ac:dyDescent="0.25">
      <c r="C9" s="12">
        <v>105</v>
      </c>
      <c r="D9" s="13" t="s">
        <v>9</v>
      </c>
      <c r="E9" s="14">
        <v>3</v>
      </c>
    </row>
    <row r="10" spans="3:9" ht="20.100000000000001" customHeight="1" x14ac:dyDescent="0.3">
      <c r="C10" s="12">
        <v>106</v>
      </c>
      <c r="D10" s="13" t="s">
        <v>10</v>
      </c>
      <c r="E10" s="14">
        <v>2.5</v>
      </c>
      <c r="I10" s="3"/>
    </row>
    <row r="11" spans="3:9" ht="20.100000000000001" customHeight="1" x14ac:dyDescent="0.25">
      <c r="C11" s="12">
        <v>201</v>
      </c>
      <c r="D11" s="13" t="s">
        <v>11</v>
      </c>
      <c r="E11" s="14">
        <v>4</v>
      </c>
    </row>
    <row r="12" spans="3:9" ht="20.100000000000001" customHeight="1" x14ac:dyDescent="0.25">
      <c r="C12" s="12">
        <v>202</v>
      </c>
      <c r="D12" s="13" t="s">
        <v>12</v>
      </c>
      <c r="E12" s="14">
        <v>3</v>
      </c>
    </row>
    <row r="13" spans="3:9" ht="20.100000000000001" customHeight="1" x14ac:dyDescent="0.25">
      <c r="C13" s="12">
        <v>203</v>
      </c>
      <c r="D13" s="13" t="s">
        <v>13</v>
      </c>
      <c r="E13" s="14">
        <v>4</v>
      </c>
    </row>
    <row r="14" spans="3:9" ht="20.100000000000001" customHeight="1" x14ac:dyDescent="0.25">
      <c r="C14" s="12">
        <v>301</v>
      </c>
      <c r="D14" s="13" t="s">
        <v>14</v>
      </c>
      <c r="E14" s="14">
        <v>3</v>
      </c>
    </row>
    <row r="15" spans="3:9" ht="20.100000000000001" customHeight="1" x14ac:dyDescent="0.25">
      <c r="C15" s="12">
        <v>302</v>
      </c>
      <c r="D15" s="13" t="s">
        <v>15</v>
      </c>
      <c r="E15" s="14">
        <v>4</v>
      </c>
    </row>
    <row r="16" spans="3:9" ht="20.100000000000001" customHeight="1" x14ac:dyDescent="0.25">
      <c r="C16" s="12">
        <v>303</v>
      </c>
      <c r="D16" s="13" t="s">
        <v>16</v>
      </c>
      <c r="E16" s="14">
        <v>5</v>
      </c>
    </row>
    <row r="17" spans="3:5" ht="20.100000000000001" customHeight="1" x14ac:dyDescent="0.25">
      <c r="C17" s="12">
        <v>304</v>
      </c>
      <c r="D17" s="13" t="s">
        <v>17</v>
      </c>
      <c r="E17" s="14">
        <v>6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3021C9-8886-499A-BC5B-931BCC3BEA77}">
  <sheetPr codeName="Planilha5"/>
  <dimension ref="A1:J13"/>
  <sheetViews>
    <sheetView zoomScale="85" zoomScaleNormal="85" workbookViewId="0">
      <selection activeCell="F7" sqref="F7"/>
    </sheetView>
  </sheetViews>
  <sheetFormatPr defaultRowHeight="20.100000000000001" customHeight="1" x14ac:dyDescent="0.25"/>
  <cols>
    <col min="1" max="1" width="30.7109375" style="2" customWidth="1"/>
    <col min="2" max="2" width="9.140625" style="1"/>
    <col min="3" max="3" width="16.28515625" style="1" customWidth="1"/>
    <col min="4" max="4" width="14.28515625" style="7" customWidth="1"/>
    <col min="5" max="5" width="2.85546875" style="1" customWidth="1"/>
    <col min="6" max="6" width="21.85546875" style="1" customWidth="1"/>
    <col min="7" max="7" width="13.140625" style="1" customWidth="1"/>
    <col min="8" max="8" width="2.5703125" style="1" customWidth="1"/>
    <col min="9" max="9" width="21.28515625" style="1" customWidth="1"/>
    <col min="10" max="10" width="15.5703125" style="1" customWidth="1"/>
    <col min="11" max="16384" width="9.140625" style="1"/>
  </cols>
  <sheetData>
    <row r="1" spans="2:10" s="2" customFormat="1" ht="80.099999999999994" customHeight="1" x14ac:dyDescent="0.25">
      <c r="D1" s="6"/>
    </row>
    <row r="2" spans="2:10" ht="20.100000000000001" customHeight="1" x14ac:dyDescent="0.25">
      <c r="C2" s="5" t="s">
        <v>30</v>
      </c>
      <c r="D2" s="24">
        <f>SUMIFS(LANÇAMENTOS_TOTAL,LANÇAMENTOS_DIA,B4,LANÇAMENTOS_MÊS,C4,LANÇAMENTOS_ANO,VLOOKUP(E4,C_TABELAANOS,2,0))</f>
        <v>294.5</v>
      </c>
      <c r="F2" s="5" t="s">
        <v>31</v>
      </c>
      <c r="G2" s="24">
        <f>SUMIFS(LANÇAMENTOS_TOTAL,LANÇAMENTOS_MÊS,C4,LANÇAMENTOS_ANO,VLOOKUP(E4,C_TABELAANOS,2,0))</f>
        <v>294.5</v>
      </c>
      <c r="I2" s="5" t="s">
        <v>47</v>
      </c>
      <c r="J2" s="24">
        <f>SUMIF(LANÇAMENTOS_ANO,VLOOKUP(E4,C_TABELAANOS,2,0),LANÇAMENTOS_TOTAL)</f>
        <v>2306</v>
      </c>
    </row>
    <row r="4" spans="2:10" ht="20.100000000000001" customHeight="1" x14ac:dyDescent="0.25">
      <c r="B4" s="25">
        <v>4</v>
      </c>
      <c r="C4" s="26">
        <v>1</v>
      </c>
      <c r="D4" s="27">
        <v>2</v>
      </c>
      <c r="E4" s="25">
        <v>2</v>
      </c>
    </row>
    <row r="8" spans="2:10" ht="20.100000000000001" customHeight="1" x14ac:dyDescent="0.25">
      <c r="C8" s="30" t="s">
        <v>32</v>
      </c>
      <c r="D8" s="29">
        <v>2019</v>
      </c>
    </row>
    <row r="10" spans="2:10" ht="20.100000000000001" customHeight="1" x14ac:dyDescent="0.25">
      <c r="C10" s="5" t="s">
        <v>48</v>
      </c>
      <c r="D10" s="5" t="s">
        <v>3</v>
      </c>
    </row>
    <row r="11" spans="2:10" ht="20.100000000000001" customHeight="1" x14ac:dyDescent="0.25">
      <c r="C11" s="28">
        <v>10</v>
      </c>
      <c r="D11" s="31">
        <f>SUMIFS(LANÇAMENTOS_TOTAL,LANÇAMENTOS_MÊS,C11,LANÇAMENTOS_ANO,$D$8)</f>
        <v>737</v>
      </c>
    </row>
    <row r="12" spans="2:10" ht="20.100000000000001" customHeight="1" x14ac:dyDescent="0.25">
      <c r="C12" s="28">
        <v>11</v>
      </c>
      <c r="D12" s="31">
        <f>SUMIFS(LANÇAMENTOS_TOTAL,LANÇAMENTOS_MÊS,C12,LANÇAMENTOS_ANO,$D$8)</f>
        <v>351</v>
      </c>
    </row>
    <row r="13" spans="2:10" ht="20.100000000000001" customHeight="1" x14ac:dyDescent="0.25">
      <c r="C13" s="28">
        <v>12</v>
      </c>
      <c r="D13" s="31">
        <f>SUMIFS(LANÇAMENTOS_TOTAL,LANÇAMENTOS_MÊS,C13,LANÇAMENTOS_ANO,$D$8)</f>
        <v>426</v>
      </c>
    </row>
  </sheetData>
  <sheetProtection selectLockedCells="1"/>
  <dataValidations count="2">
    <dataValidation type="list" allowBlank="1" showInputMessage="1" showErrorMessage="1" sqref="C11:C13" xr:uid="{0A4A98FE-0CA4-41DE-86CE-AE13EAD7779F}">
      <formula1>C_MESES</formula1>
    </dataValidation>
    <dataValidation type="list" allowBlank="1" showInputMessage="1" showErrorMessage="1" sqref="D8" xr:uid="{7988DEC7-72F0-4B09-B58F-665AF5636015}">
      <formula1>C_ANOS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8" r:id="rId4" name="Drop Down 8">
              <controlPr defaultSize="0" autoLine="0" autoPict="0">
                <anchor moveWithCells="1">
                  <from>
                    <xdr:col>2</xdr:col>
                    <xdr:colOff>695325</xdr:colOff>
                    <xdr:row>3</xdr:row>
                    <xdr:rowOff>9525</xdr:rowOff>
                  </from>
                  <to>
                    <xdr:col>3</xdr:col>
                    <xdr:colOff>895350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5" name="Drop Down 9">
              <controlPr defaultSize="0" autoLine="0" autoPict="0">
                <anchor moveWithCells="1">
                  <from>
                    <xdr:col>1</xdr:col>
                    <xdr:colOff>457200</xdr:colOff>
                    <xdr:row>3</xdr:row>
                    <xdr:rowOff>0</xdr:rowOff>
                  </from>
                  <to>
                    <xdr:col>2</xdr:col>
                    <xdr:colOff>619125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6" name="Drop Down 10">
              <controlPr defaultSize="0" autoLine="0" autoPict="0">
                <anchor moveWithCells="1">
                  <from>
                    <xdr:col>4</xdr:col>
                    <xdr:colOff>47625</xdr:colOff>
                    <xdr:row>3</xdr:row>
                    <xdr:rowOff>9525</xdr:rowOff>
                  </from>
                  <to>
                    <xdr:col>5</xdr:col>
                    <xdr:colOff>628650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5AED67-9BF8-4224-9CCE-90FB3EC355F4}">
  <dimension ref="B2:I33"/>
  <sheetViews>
    <sheetView workbookViewId="0">
      <selection activeCell="E3" sqref="E3:F4"/>
    </sheetView>
  </sheetViews>
  <sheetFormatPr defaultRowHeight="15" x14ac:dyDescent="0.25"/>
  <cols>
    <col min="9" max="9" width="13.7109375" customWidth="1"/>
  </cols>
  <sheetData>
    <row r="2" spans="2:9" x14ac:dyDescent="0.25">
      <c r="B2" t="s">
        <v>33</v>
      </c>
      <c r="D2" t="s">
        <v>22</v>
      </c>
      <c r="F2" t="s">
        <v>34</v>
      </c>
    </row>
    <row r="3" spans="2:9" x14ac:dyDescent="0.25">
      <c r="B3" s="23">
        <v>1</v>
      </c>
      <c r="D3" s="23">
        <v>1</v>
      </c>
      <c r="E3">
        <v>1</v>
      </c>
      <c r="F3">
        <v>2019</v>
      </c>
      <c r="I3" t="s">
        <v>35</v>
      </c>
    </row>
    <row r="4" spans="2:9" x14ac:dyDescent="0.25">
      <c r="B4" s="23">
        <v>2</v>
      </c>
      <c r="D4" s="23">
        <v>2</v>
      </c>
      <c r="E4">
        <v>2</v>
      </c>
      <c r="F4">
        <v>2020</v>
      </c>
      <c r="I4" t="s">
        <v>36</v>
      </c>
    </row>
    <row r="5" spans="2:9" x14ac:dyDescent="0.25">
      <c r="B5" s="23">
        <v>3</v>
      </c>
      <c r="D5" s="23">
        <v>3</v>
      </c>
      <c r="I5" t="s">
        <v>37</v>
      </c>
    </row>
    <row r="6" spans="2:9" x14ac:dyDescent="0.25">
      <c r="B6" s="23">
        <v>4</v>
      </c>
      <c r="D6" s="23">
        <v>4</v>
      </c>
      <c r="I6" t="s">
        <v>38</v>
      </c>
    </row>
    <row r="7" spans="2:9" x14ac:dyDescent="0.25">
      <c r="B7" s="23">
        <v>5</v>
      </c>
      <c r="D7" s="23">
        <v>5</v>
      </c>
      <c r="I7" t="s">
        <v>39</v>
      </c>
    </row>
    <row r="8" spans="2:9" x14ac:dyDescent="0.25">
      <c r="B8" s="23">
        <v>6</v>
      </c>
      <c r="D8" s="23">
        <v>6</v>
      </c>
      <c r="I8" t="s">
        <v>40</v>
      </c>
    </row>
    <row r="9" spans="2:9" x14ac:dyDescent="0.25">
      <c r="B9" s="23">
        <v>7</v>
      </c>
      <c r="D9" s="23">
        <v>7</v>
      </c>
      <c r="I9" t="s">
        <v>41</v>
      </c>
    </row>
    <row r="10" spans="2:9" x14ac:dyDescent="0.25">
      <c r="B10" s="23">
        <v>8</v>
      </c>
      <c r="D10" s="23">
        <v>8</v>
      </c>
      <c r="I10" t="s">
        <v>42</v>
      </c>
    </row>
    <row r="11" spans="2:9" x14ac:dyDescent="0.25">
      <c r="B11" s="23">
        <v>9</v>
      </c>
      <c r="D11" s="23">
        <v>9</v>
      </c>
      <c r="I11" t="s">
        <v>43</v>
      </c>
    </row>
    <row r="12" spans="2:9" x14ac:dyDescent="0.25">
      <c r="B12" s="23">
        <v>10</v>
      </c>
      <c r="D12" s="23">
        <v>10</v>
      </c>
      <c r="I12" t="s">
        <v>44</v>
      </c>
    </row>
    <row r="13" spans="2:9" x14ac:dyDescent="0.25">
      <c r="B13" s="23">
        <v>11</v>
      </c>
      <c r="D13" s="23">
        <v>11</v>
      </c>
      <c r="I13" t="s">
        <v>45</v>
      </c>
    </row>
    <row r="14" spans="2:9" x14ac:dyDescent="0.25">
      <c r="B14" s="23">
        <v>12</v>
      </c>
      <c r="D14" s="23">
        <v>12</v>
      </c>
      <c r="I14" t="s">
        <v>46</v>
      </c>
    </row>
    <row r="15" spans="2:9" x14ac:dyDescent="0.25">
      <c r="B15" s="23">
        <v>13</v>
      </c>
    </row>
    <row r="16" spans="2:9" x14ac:dyDescent="0.25">
      <c r="B16" s="23">
        <v>14</v>
      </c>
    </row>
    <row r="17" spans="2:2" x14ac:dyDescent="0.25">
      <c r="B17" s="23">
        <v>15</v>
      </c>
    </row>
    <row r="18" spans="2:2" x14ac:dyDescent="0.25">
      <c r="B18" s="23">
        <v>16</v>
      </c>
    </row>
    <row r="19" spans="2:2" x14ac:dyDescent="0.25">
      <c r="B19" s="23">
        <v>17</v>
      </c>
    </row>
    <row r="20" spans="2:2" x14ac:dyDescent="0.25">
      <c r="B20" s="23">
        <v>18</v>
      </c>
    </row>
    <row r="21" spans="2:2" x14ac:dyDescent="0.25">
      <c r="B21" s="23">
        <v>19</v>
      </c>
    </row>
    <row r="22" spans="2:2" x14ac:dyDescent="0.25">
      <c r="B22" s="23">
        <v>20</v>
      </c>
    </row>
    <row r="23" spans="2:2" x14ac:dyDescent="0.25">
      <c r="B23" s="23">
        <v>21</v>
      </c>
    </row>
    <row r="24" spans="2:2" x14ac:dyDescent="0.25">
      <c r="B24" s="23">
        <v>22</v>
      </c>
    </row>
    <row r="25" spans="2:2" x14ac:dyDescent="0.25">
      <c r="B25" s="23">
        <v>23</v>
      </c>
    </row>
    <row r="26" spans="2:2" x14ac:dyDescent="0.25">
      <c r="B26" s="23">
        <v>24</v>
      </c>
    </row>
    <row r="27" spans="2:2" x14ac:dyDescent="0.25">
      <c r="B27" s="23">
        <v>25</v>
      </c>
    </row>
    <row r="28" spans="2:2" x14ac:dyDescent="0.25">
      <c r="B28" s="23">
        <v>26</v>
      </c>
    </row>
    <row r="29" spans="2:2" x14ac:dyDescent="0.25">
      <c r="B29" s="23">
        <v>27</v>
      </c>
    </row>
    <row r="30" spans="2:2" x14ac:dyDescent="0.25">
      <c r="B30" s="23">
        <v>28</v>
      </c>
    </row>
    <row r="31" spans="2:2" x14ac:dyDescent="0.25">
      <c r="B31" s="23">
        <v>29</v>
      </c>
    </row>
    <row r="32" spans="2:2" x14ac:dyDescent="0.25">
      <c r="B32" s="23">
        <v>30</v>
      </c>
    </row>
    <row r="33" spans="2:2" x14ac:dyDescent="0.25">
      <c r="B33" s="23">
        <v>31</v>
      </c>
    </row>
  </sheetData>
  <phoneticPr fontId="6" type="noConversion"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13</vt:i4>
      </vt:variant>
    </vt:vector>
  </HeadingPairs>
  <TitlesOfParts>
    <vt:vector size="19" baseType="lpstr">
      <vt:lpstr>INICIAL</vt:lpstr>
      <vt:lpstr>COMANDA</vt:lpstr>
      <vt:lpstr>LANÇAMENTOS</vt:lpstr>
      <vt:lpstr>PRODUTOS</vt:lpstr>
      <vt:lpstr>GRÁFICOS</vt:lpstr>
      <vt:lpstr>Planilha2</vt:lpstr>
      <vt:lpstr>C_ANOS</vt:lpstr>
      <vt:lpstr>C_DIAS</vt:lpstr>
      <vt:lpstr>C_MESES</vt:lpstr>
      <vt:lpstr>C_MÊSNOMES</vt:lpstr>
      <vt:lpstr>C_TABELAANOS</vt:lpstr>
      <vt:lpstr>LANÇAMENTOS_ANO</vt:lpstr>
      <vt:lpstr>LANÇAMENTOS_DIA</vt:lpstr>
      <vt:lpstr>LANÇAMENTOS_MÊS</vt:lpstr>
      <vt:lpstr>LANÇAMENTOS_TOTAL</vt:lpstr>
      <vt:lpstr>GRÁFICOS!PRODUTOS_CÓDIGO</vt:lpstr>
      <vt:lpstr>PRODUTOS_CÓDIGO</vt:lpstr>
      <vt:lpstr>GRÁFICOS!PRODUTOS_TABELA</vt:lpstr>
      <vt:lpstr>PRODUTOS_TABELA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Professor Eugênio</dc:creator>
  <cp:lastModifiedBy>Professor Eugênio</cp:lastModifiedBy>
  <dcterms:created xsi:type="dcterms:W3CDTF">2020-02-19T21:45:08Z</dcterms:created>
  <dcterms:modified xsi:type="dcterms:W3CDTF">2020-09-12T15:55:34Z</dcterms:modified>
</cp:coreProperties>
</file>