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E:\2019\diversos\atividadesExcel\"/>
    </mc:Choice>
  </mc:AlternateContent>
  <xr:revisionPtr revIDLastSave="0" documentId="8_{AB826C59-6871-4DE2-8DEB-41D40A22D51F}" xr6:coauthVersionLast="45" xr6:coauthVersionMax="45" xr10:uidLastSave="{00000000-0000-0000-0000-000000000000}"/>
  <bookViews>
    <workbookView xWindow="-120" yWindow="-120" windowWidth="19440" windowHeight="11160" xr2:uid="{7566E55F-CC00-4C36-B3B5-D6142ACADCB0}"/>
  </bookViews>
  <sheets>
    <sheet name="acompanhamento de produção" sheetId="1" r:id="rId1"/>
    <sheet name="Planilha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15" i="1"/>
  <c r="D16" i="1"/>
  <c r="D17" i="1"/>
  <c r="D18" i="1"/>
  <c r="D19" i="1"/>
  <c r="D15" i="1"/>
  <c r="C16" i="1"/>
  <c r="C17" i="1"/>
  <c r="C18" i="1"/>
  <c r="C19" i="1"/>
  <c r="C15" i="1"/>
  <c r="K9" i="1"/>
  <c r="K10" i="1"/>
  <c r="K11" i="1"/>
  <c r="K12" i="1"/>
  <c r="K8" i="1"/>
  <c r="I9" i="1" l="1"/>
  <c r="I10" i="1"/>
  <c r="I11" i="1"/>
  <c r="I12" i="1"/>
  <c r="I8" i="1"/>
  <c r="H9" i="1"/>
  <c r="H10" i="1"/>
  <c r="H11" i="1"/>
  <c r="H12" i="1"/>
  <c r="H8" i="1"/>
</calcChain>
</file>

<file path=xl/sharedStrings.xml><?xml version="1.0" encoding="utf-8"?>
<sst xmlns="http://schemas.openxmlformats.org/spreadsheetml/2006/main" count="28" uniqueCount="27">
  <si>
    <t>Análise de produção</t>
  </si>
  <si>
    <t>meta</t>
  </si>
  <si>
    <t>média</t>
  </si>
  <si>
    <t>SALÁRIO BASE</t>
  </si>
  <si>
    <t>SE &gt;= META</t>
  </si>
  <si>
    <t>SE &lt; META</t>
  </si>
  <si>
    <t>SALÁRIO BRUTO</t>
  </si>
  <si>
    <t>LOJAS SÃO PAULO</t>
  </si>
  <si>
    <t>LOJAS RIO DE JANEIRO</t>
  </si>
  <si>
    <t>LOJAS ACRE</t>
  </si>
  <si>
    <t>LOJAS RONDÔNIA</t>
  </si>
  <si>
    <t>LOJAS BAHIA</t>
  </si>
  <si>
    <t>outubro</t>
  </si>
  <si>
    <t>novembro</t>
  </si>
  <si>
    <t>dezembro</t>
  </si>
  <si>
    <t>unidade</t>
  </si>
  <si>
    <t>=SE(H8&gt;=D8;I8+I8*G3;I8+I8*I3)</t>
  </si>
  <si>
    <t>% PRODUTIVO</t>
  </si>
  <si>
    <t>VENDEDORES</t>
  </si>
  <si>
    <t>EUGÊNIO MÁRCIO</t>
  </si>
  <si>
    <t>PAULA LINS</t>
  </si>
  <si>
    <t>JOÃO PAULO</t>
  </si>
  <si>
    <t>VALOR VENDAS</t>
  </si>
  <si>
    <t>META</t>
  </si>
  <si>
    <t>UNIDADES</t>
  </si>
  <si>
    <t>MÉDIA</t>
  </si>
  <si>
    <t>VENDAS ALCANÇADAS AGOSTO/2019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</si>
</sst>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6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3" fillId="2" borderId="0" xfId="3" applyAlignment="1">
      <alignment horizontal="center" vertical="center"/>
    </xf>
    <xf numFmtId="0" fontId="3" fillId="2" borderId="0" xfId="3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0" xfId="3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3" fillId="5" borderId="0" xfId="3" applyFill="1" applyAlignment="1">
      <alignment horizontal="center" vertical="center"/>
    </xf>
    <xf numFmtId="0" fontId="3" fillId="5" borderId="0" xfId="3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164" fontId="0" fillId="0" borderId="1" xfId="2" applyNumberFormat="1" applyFont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9" fontId="0" fillId="4" borderId="1" xfId="2" applyFont="1" applyFill="1" applyBorder="1" applyAlignment="1">
      <alignment horizontal="center" vertical="center"/>
    </xf>
    <xf numFmtId="0" fontId="0" fillId="0" borderId="1" xfId="0" applyBorder="1"/>
    <xf numFmtId="44" fontId="0" fillId="0" borderId="1" xfId="1" applyFont="1" applyBorder="1"/>
    <xf numFmtId="0" fontId="3" fillId="2" borderId="1" xfId="3" applyBorder="1"/>
    <xf numFmtId="1" fontId="0" fillId="0" borderId="1" xfId="0" applyNumberFormat="1" applyBorder="1" applyAlignment="1">
      <alignment horizontal="center" vertical="center"/>
    </xf>
    <xf numFmtId="0" fontId="5" fillId="6" borderId="1" xfId="4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</cellXfs>
  <cellStyles count="5">
    <cellStyle name="Ênfase1" xfId="3" builtinId="29"/>
    <cellStyle name="Ênfase6" xfId="4" builtinId="49"/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Planilha1!$B$2</c:f>
          <c:strCache>
            <c:ptCount val="1"/>
            <c:pt idx="0">
              <c:v>VENDAS ALCANÇADAS AGOSTO/2019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Planilha1!$C$4</c:f>
              <c:strCache>
                <c:ptCount val="1"/>
                <c:pt idx="0">
                  <c:v>VALOR VENDAS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5000"/>
                    <a:lumOff val="95000"/>
                  </a:schemeClr>
                </a:gs>
                <a:gs pos="74000">
                  <a:schemeClr val="accent6">
                    <a:lumMod val="45000"/>
                    <a:lumOff val="55000"/>
                  </a:schemeClr>
                </a:gs>
                <a:gs pos="83000">
                  <a:schemeClr val="accent6">
                    <a:lumMod val="45000"/>
                    <a:lumOff val="55000"/>
                  </a:schemeClr>
                </a:gs>
                <a:gs pos="100000">
                  <a:schemeClr val="accent6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Planilha1!$B$5:$B$7</c:f>
              <c:strCache>
                <c:ptCount val="3"/>
                <c:pt idx="0">
                  <c:v>EUGÊNIO MÁRCIO</c:v>
                </c:pt>
                <c:pt idx="1">
                  <c:v>PAULA LINS</c:v>
                </c:pt>
                <c:pt idx="2">
                  <c:v>JOÃO PAULO</c:v>
                </c:pt>
              </c:strCache>
            </c:strRef>
          </c:cat>
          <c:val>
            <c:numRef>
              <c:f>Planilha1!$C$5:$C$7</c:f>
              <c:numCache>
                <c:formatCode>_("R$"* #,##0.00_);_("R$"* \(#,##0.00\);_("R$"* "-"??_);_(@_)</c:formatCode>
                <c:ptCount val="3"/>
                <c:pt idx="0">
                  <c:v>60980</c:v>
                </c:pt>
                <c:pt idx="1">
                  <c:v>47824.89</c:v>
                </c:pt>
                <c:pt idx="2">
                  <c:v>61049.919999999998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3-413D-B48A-404AEFB89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050456"/>
        <c:axId val="411044552"/>
      </c:areaChart>
      <c:barChart>
        <c:barDir val="col"/>
        <c:grouping val="clustered"/>
        <c:varyColors val="0"/>
        <c:ser>
          <c:idx val="1"/>
          <c:order val="1"/>
          <c:tx>
            <c:strRef>
              <c:f>Planilha1!$D$4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5">
                      <a:lumMod val="0"/>
                      <a:lumOff val="100000"/>
                    </a:schemeClr>
                  </a:gs>
                  <a:gs pos="35000">
                    <a:schemeClr val="accent5">
                      <a:lumMod val="0"/>
                      <a:lumOff val="100000"/>
                    </a:schemeClr>
                  </a:gs>
                  <a:gs pos="100000">
                    <a:schemeClr val="accent5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483-413D-B48A-404AEFB897A2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lumMod val="0"/>
                      <a:lumOff val="100000"/>
                    </a:schemeClr>
                  </a:gs>
                  <a:gs pos="35000">
                    <a:schemeClr val="accent4">
                      <a:lumMod val="0"/>
                      <a:lumOff val="100000"/>
                    </a:schemeClr>
                  </a:gs>
                  <a:gs pos="100000">
                    <a:schemeClr val="accent4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483-413D-B48A-404AEFB897A2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lumMod val="0"/>
                      <a:lumOff val="100000"/>
                    </a:schemeClr>
                  </a:gs>
                  <a:gs pos="35000">
                    <a:schemeClr val="accent2">
                      <a:lumMod val="0"/>
                      <a:lumOff val="100000"/>
                    </a:schemeClr>
                  </a:gs>
                  <a:gs pos="100000">
                    <a:schemeClr val="accent2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483-413D-B48A-404AEFB897A2}"/>
              </c:ext>
            </c:extLst>
          </c:dPt>
          <c:dLbls>
            <c:dLbl>
              <c:idx val="2"/>
              <c:layout>
                <c:manualLayout>
                  <c:x val="-2.24860626249238E-3"/>
                  <c:y val="-3.484663775218882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483-413D-B48A-404AEFB897A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Planilha1!$B$5:$B$7</c:f>
              <c:strCache>
                <c:ptCount val="3"/>
                <c:pt idx="0">
                  <c:v>EUGÊNIO MÁRCIO</c:v>
                </c:pt>
                <c:pt idx="1">
                  <c:v>PAULA LINS</c:v>
                </c:pt>
                <c:pt idx="2">
                  <c:v>JOÃO PAULO</c:v>
                </c:pt>
              </c:strCache>
            </c:strRef>
          </c:cat>
          <c:val>
            <c:numRef>
              <c:f>Planilha1!$D$5:$D$7</c:f>
              <c:numCache>
                <c:formatCode>_("R$"* #,##0.00_);_("R$"* \(#,##0.00\);_("R$"* "-"??_);_(@_)</c:formatCode>
                <c:ptCount val="3"/>
                <c:pt idx="0">
                  <c:v>65000</c:v>
                </c:pt>
                <c:pt idx="1">
                  <c:v>50000</c:v>
                </c:pt>
                <c:pt idx="2">
                  <c:v>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83-413D-B48A-404AEFB89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11050456"/>
        <c:axId val="411044552"/>
      </c:barChart>
      <c:catAx>
        <c:axId val="4110504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044552"/>
        <c:crosses val="autoZero"/>
        <c:auto val="1"/>
        <c:lblAlgn val="ctr"/>
        <c:lblOffset val="100"/>
        <c:noMultiLvlLbl val="0"/>
      </c:catAx>
      <c:valAx>
        <c:axId val="41104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Planilha1!$C$4</c:f>
              <c:strCache>
                <c:ptCount val="1"/>
                <c:pt idx="0">
                  <c:v>VALOR VENDAS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05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116752</xdr:colOff>
      <xdr:row>2</xdr:row>
      <xdr:rowOff>24655</xdr:rowOff>
    </xdr:from>
    <xdr:to>
      <xdr:col>9</xdr:col>
      <xdr:colOff>538369</xdr:colOff>
      <xdr:row>21</xdr:row>
      <xdr:rowOff>49696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D9CD9D2-59A9-4829-9732-FBE548017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30F7-7B70-4201-8C67-BE0FE9984E3F}">
  <sheetPr codeName="Planilha1"/>
  <dimension ref="A1:M19"/>
  <sheetViews>
    <sheetView showGridLines="0" tabSelected="1" topLeftCell="C5" zoomScale="115" zoomScaleNormal="115" workbookViewId="0">
      <selection activeCell="G14" sqref="G14"/>
    </sheetView>
  </sheetViews>
  <sheetFormatPr defaultColWidth="18.5703125" defaultRowHeight="23.25" customHeight="1" x14ac:dyDescent="0.25"/>
  <cols>
    <col min="1" max="1" width="7.5703125" style="9" customWidth="1"/>
    <col min="2" max="2" width="2.42578125" style="1" customWidth="1"/>
    <col min="3" max="3" width="23.7109375" style="1" customWidth="1"/>
    <col min="4" max="4" width="9.7109375" style="1" customWidth="1"/>
    <col min="5" max="5" width="11.85546875" style="1" customWidth="1"/>
    <col min="6" max="6" width="10.7109375" style="1" customWidth="1"/>
    <col min="7" max="8" width="11" style="1" customWidth="1"/>
    <col min="9" max="9" width="13.42578125" style="1" customWidth="1"/>
    <col min="10" max="10" width="15.140625" style="1" customWidth="1"/>
    <col min="11" max="11" width="17.28515625" style="1" customWidth="1"/>
    <col min="12" max="12" width="15.5703125" style="1" customWidth="1"/>
    <col min="13" max="13" width="17.140625" style="1" customWidth="1"/>
    <col min="14" max="16384" width="18.5703125" style="1"/>
  </cols>
  <sheetData>
    <row r="1" spans="2:13" s="9" customFormat="1" ht="39.950000000000003" customHeight="1" x14ac:dyDescent="0.25"/>
    <row r="3" spans="2:13" ht="23.25" customHeight="1" x14ac:dyDescent="0.25">
      <c r="F3" s="6" t="s">
        <v>4</v>
      </c>
      <c r="G3" s="12">
        <v>0.2</v>
      </c>
      <c r="H3" s="6" t="s">
        <v>5</v>
      </c>
      <c r="I3" s="12">
        <v>0.05</v>
      </c>
    </row>
    <row r="5" spans="2:13" ht="23.25" customHeight="1" x14ac:dyDescent="0.25">
      <c r="B5" s="16"/>
      <c r="C5" s="26" t="s">
        <v>0</v>
      </c>
      <c r="D5" s="26"/>
      <c r="E5" s="26"/>
      <c r="F5" s="26"/>
      <c r="G5" s="26"/>
      <c r="H5" s="26"/>
      <c r="I5" s="26"/>
      <c r="J5" s="26"/>
      <c r="K5" s="26"/>
      <c r="L5" s="2"/>
      <c r="M5" s="3"/>
    </row>
    <row r="6" spans="2:13" ht="31.5" customHeight="1" x14ac:dyDescent="0.25">
      <c r="B6" s="16"/>
      <c r="C6" s="4" t="s">
        <v>15</v>
      </c>
      <c r="D6" s="4" t="s">
        <v>1</v>
      </c>
      <c r="E6" s="8" t="s">
        <v>12</v>
      </c>
      <c r="F6" s="8" t="s">
        <v>13</v>
      </c>
      <c r="G6" s="8" t="s">
        <v>14</v>
      </c>
      <c r="H6" s="4" t="s">
        <v>2</v>
      </c>
      <c r="I6" s="4" t="s">
        <v>17</v>
      </c>
      <c r="J6" s="5" t="s">
        <v>3</v>
      </c>
      <c r="K6" s="5" t="s">
        <v>6</v>
      </c>
    </row>
    <row r="7" spans="2:13" ht="6.75" customHeight="1" x14ac:dyDescent="0.25">
      <c r="B7" s="16"/>
      <c r="C7" s="14"/>
      <c r="D7" s="14"/>
      <c r="E7" s="15"/>
      <c r="F7" s="15"/>
      <c r="G7" s="15"/>
      <c r="H7" s="14"/>
      <c r="I7" s="14"/>
      <c r="J7" s="15"/>
      <c r="K7" s="15"/>
    </row>
    <row r="8" spans="2:13" ht="23.25" customHeight="1" x14ac:dyDescent="0.25">
      <c r="B8" s="16"/>
      <c r="C8" s="7" t="s">
        <v>7</v>
      </c>
      <c r="D8" s="10">
        <v>400</v>
      </c>
      <c r="E8" s="6">
        <v>250</v>
      </c>
      <c r="F8" s="6">
        <v>520</v>
      </c>
      <c r="G8" s="6">
        <v>650</v>
      </c>
      <c r="H8" s="13">
        <f>AVERAGE(E8:G8)</f>
        <v>473.33333333333331</v>
      </c>
      <c r="I8" s="19">
        <f>H8/D8-1</f>
        <v>0.18333333333333335</v>
      </c>
      <c r="J8" s="11">
        <v>1250</v>
      </c>
      <c r="K8" s="17">
        <f>IF(H8&gt;=D8,J8*$G$3,J8*$I$3)+J8</f>
        <v>1500</v>
      </c>
      <c r="L8" s="18" t="s">
        <v>16</v>
      </c>
    </row>
    <row r="9" spans="2:13" ht="23.25" customHeight="1" x14ac:dyDescent="0.25">
      <c r="B9" s="16"/>
      <c r="C9" s="7" t="s">
        <v>8</v>
      </c>
      <c r="D9" s="10">
        <v>350</v>
      </c>
      <c r="E9" s="6">
        <v>350</v>
      </c>
      <c r="F9" s="6">
        <v>350</v>
      </c>
      <c r="G9" s="6">
        <v>280</v>
      </c>
      <c r="H9" s="13">
        <f t="shared" ref="H9:H12" si="0">AVERAGE(E9:G9)</f>
        <v>326.66666666666669</v>
      </c>
      <c r="I9" s="19">
        <f t="shared" ref="I9:I12" si="1">H9/D9-1</f>
        <v>-6.6666666666666652E-2</v>
      </c>
      <c r="J9" s="11">
        <v>2200</v>
      </c>
      <c r="K9" s="17">
        <f t="shared" ref="K9:K12" si="2">IF(H9&gt;=D9,J9*$G$3,J9*$I$3)+J9</f>
        <v>2310</v>
      </c>
    </row>
    <row r="10" spans="2:13" ht="23.25" customHeight="1" x14ac:dyDescent="0.25">
      <c r="B10" s="16"/>
      <c r="C10" s="7" t="s">
        <v>9</v>
      </c>
      <c r="D10" s="10">
        <v>1200</v>
      </c>
      <c r="E10" s="6">
        <v>1250</v>
      </c>
      <c r="F10" s="6">
        <v>890</v>
      </c>
      <c r="G10" s="6">
        <v>1500</v>
      </c>
      <c r="H10" s="13">
        <f t="shared" si="0"/>
        <v>1213.3333333333333</v>
      </c>
      <c r="I10" s="19">
        <f t="shared" si="1"/>
        <v>1.1111111111111072E-2</v>
      </c>
      <c r="J10" s="11">
        <v>1500</v>
      </c>
      <c r="K10" s="17">
        <f t="shared" si="2"/>
        <v>1800</v>
      </c>
    </row>
    <row r="11" spans="2:13" ht="23.25" customHeight="1" x14ac:dyDescent="0.25">
      <c r="B11" s="16"/>
      <c r="C11" s="7" t="s">
        <v>10</v>
      </c>
      <c r="D11" s="10">
        <v>250</v>
      </c>
      <c r="E11" s="6">
        <v>200</v>
      </c>
      <c r="F11" s="6">
        <v>250</v>
      </c>
      <c r="G11" s="6">
        <v>350</v>
      </c>
      <c r="H11" s="13">
        <f t="shared" si="0"/>
        <v>266.66666666666669</v>
      </c>
      <c r="I11" s="19">
        <f t="shared" si="1"/>
        <v>6.6666666666666652E-2</v>
      </c>
      <c r="J11" s="11">
        <v>1000</v>
      </c>
      <c r="K11" s="17">
        <f t="shared" si="2"/>
        <v>1200</v>
      </c>
    </row>
    <row r="12" spans="2:13" ht="23.25" customHeight="1" x14ac:dyDescent="0.25">
      <c r="B12" s="16"/>
      <c r="C12" s="7" t="s">
        <v>11</v>
      </c>
      <c r="D12" s="10">
        <v>450</v>
      </c>
      <c r="E12" s="6">
        <v>190</v>
      </c>
      <c r="F12" s="6">
        <v>420</v>
      </c>
      <c r="G12" s="6">
        <v>350</v>
      </c>
      <c r="H12" s="13">
        <f t="shared" si="0"/>
        <v>320</v>
      </c>
      <c r="I12" s="19">
        <f t="shared" si="1"/>
        <v>-0.28888888888888886</v>
      </c>
      <c r="J12" s="11">
        <v>1700</v>
      </c>
      <c r="K12" s="17">
        <f t="shared" si="2"/>
        <v>1785</v>
      </c>
    </row>
    <row r="14" spans="2:13" ht="23.25" customHeight="1" x14ac:dyDescent="0.25">
      <c r="C14" s="24" t="s">
        <v>24</v>
      </c>
      <c r="D14" s="24" t="s">
        <v>25</v>
      </c>
      <c r="E14" s="24" t="s">
        <v>23</v>
      </c>
    </row>
    <row r="15" spans="2:13" ht="23.25" customHeight="1" x14ac:dyDescent="0.25">
      <c r="C15" s="25" t="str">
        <f>C8</f>
        <v>LOJAS SÃO PAULO</v>
      </c>
      <c r="D15" s="23">
        <f>H8</f>
        <v>473.33333333333331</v>
      </c>
      <c r="E15" s="6">
        <f>D8</f>
        <v>400</v>
      </c>
    </row>
    <row r="16" spans="2:13" ht="23.25" customHeight="1" x14ac:dyDescent="0.25">
      <c r="C16" s="25" t="str">
        <f t="shared" ref="C16:C19" si="3">C9</f>
        <v>LOJAS RIO DE JANEIRO</v>
      </c>
      <c r="D16" s="23">
        <f t="shared" ref="D16:D19" si="4">H9</f>
        <v>326.66666666666669</v>
      </c>
      <c r="E16" s="6">
        <f t="shared" ref="E16:E19" si="5">D9</f>
        <v>350</v>
      </c>
    </row>
    <row r="17" spans="3:5" ht="23.25" customHeight="1" x14ac:dyDescent="0.25">
      <c r="C17" s="25" t="str">
        <f t="shared" si="3"/>
        <v>LOJAS ACRE</v>
      </c>
      <c r="D17" s="23">
        <f t="shared" si="4"/>
        <v>1213.3333333333333</v>
      </c>
      <c r="E17" s="6">
        <f t="shared" si="5"/>
        <v>1200</v>
      </c>
    </row>
    <row r="18" spans="3:5" ht="23.25" customHeight="1" x14ac:dyDescent="0.25">
      <c r="C18" s="25" t="str">
        <f t="shared" si="3"/>
        <v>LOJAS RONDÔNIA</v>
      </c>
      <c r="D18" s="23">
        <f t="shared" si="4"/>
        <v>266.66666666666669</v>
      </c>
      <c r="E18" s="6">
        <f t="shared" si="5"/>
        <v>250</v>
      </c>
    </row>
    <row r="19" spans="3:5" ht="23.25" customHeight="1" x14ac:dyDescent="0.25">
      <c r="C19" s="25" t="str">
        <f t="shared" si="3"/>
        <v>LOJAS BAHIA</v>
      </c>
      <c r="D19" s="23">
        <f t="shared" si="4"/>
        <v>320</v>
      </c>
      <c r="E19" s="6">
        <f t="shared" si="5"/>
        <v>450</v>
      </c>
    </row>
  </sheetData>
  <mergeCells count="1">
    <mergeCell ref="C5:K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DC49-7EED-431D-BC12-B7C67DB435AF}">
  <dimension ref="B2:D7"/>
  <sheetViews>
    <sheetView zoomScale="115" zoomScaleNormal="115" workbookViewId="0">
      <selection activeCell="D2" sqref="D2"/>
    </sheetView>
  </sheetViews>
  <sheetFormatPr defaultRowHeight="15" x14ac:dyDescent="0.25"/>
  <cols>
    <col min="2" max="2" width="17" bestFit="1" customWidth="1"/>
    <col min="3" max="3" width="15.85546875" customWidth="1"/>
    <col min="4" max="4" width="17.28515625" customWidth="1"/>
  </cols>
  <sheetData>
    <row r="2" spans="2:4" x14ac:dyDescent="0.25">
      <c r="B2" t="s">
        <v>26</v>
      </c>
    </row>
    <row r="4" spans="2:4" x14ac:dyDescent="0.25">
      <c r="B4" s="22" t="s">
        <v>18</v>
      </c>
      <c r="C4" s="22" t="s">
        <v>22</v>
      </c>
      <c r="D4" s="22" t="s">
        <v>23</v>
      </c>
    </row>
    <row r="5" spans="2:4" x14ac:dyDescent="0.25">
      <c r="B5" s="20" t="s">
        <v>19</v>
      </c>
      <c r="C5" s="21">
        <v>60980</v>
      </c>
      <c r="D5" s="21">
        <v>65000</v>
      </c>
    </row>
    <row r="6" spans="2:4" x14ac:dyDescent="0.25">
      <c r="B6" s="20" t="s">
        <v>20</v>
      </c>
      <c r="C6" s="21">
        <v>47824.89</v>
      </c>
      <c r="D6" s="21">
        <v>50000</v>
      </c>
    </row>
    <row r="7" spans="2:4" x14ac:dyDescent="0.25">
      <c r="B7" s="20" t="s">
        <v>21</v>
      </c>
      <c r="C7" s="21">
        <v>61049.919999999998</v>
      </c>
      <c r="D7" s="21">
        <v>58000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acompanhamento de produção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ProfessorEugênio</dc:creator>
  <cp:lastModifiedBy>Professor Eugênio</cp:lastModifiedBy>
  <dcterms:created xsi:type="dcterms:W3CDTF">2018-11-30T15:16:45Z</dcterms:created>
  <dcterms:modified xsi:type="dcterms:W3CDTF">2020-09-12T16:10:47Z</dcterms:modified>
</cp:coreProperties>
</file>