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78"/>
  </bookViews>
  <sheets>
    <sheet name="DATA" sheetId="2" r:id="rId1"/>
    <sheet name="FORMATO" sheetId="3" r:id="rId2"/>
    <sheet name="GASTOS" sheetId="4" r:id="rId3"/>
  </sheets>
  <definedNames>
    <definedName name="_xlnm._FilterDatabase" localSheetId="0" hidden="1">DATA!$A$1:$K$63</definedName>
    <definedName name="_xlnm.Print_Area" localSheetId="1">FORMATO!$A$1:$G$54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3"/>
  <c r="G42" l="1"/>
  <c r="G16"/>
  <c r="B47"/>
  <c r="G14"/>
  <c r="B8"/>
  <c r="A8"/>
  <c r="G33" l="1"/>
  <c r="D46" l="1"/>
  <c r="E46" s="1"/>
  <c r="G34"/>
  <c r="G39"/>
  <c r="G40" s="1"/>
  <c r="C47" s="1"/>
  <c r="E47" s="1"/>
  <c r="G43" l="1"/>
</calcChain>
</file>

<file path=xl/sharedStrings.xml><?xml version="1.0" encoding="utf-8"?>
<sst xmlns="http://schemas.openxmlformats.org/spreadsheetml/2006/main" count="466" uniqueCount="304">
  <si>
    <t>INQUILINO</t>
  </si>
  <si>
    <t>ENCUADERNACION CARONI, S.R.L</t>
  </si>
  <si>
    <t>CENTRALARM CARACAS, C.A</t>
  </si>
  <si>
    <t>DEP-SS-1</t>
  </si>
  <si>
    <t>DEP-SB9</t>
  </si>
  <si>
    <t>PROMOCIONES GONZALEZ, C.A (DEP. RIO CHICO)</t>
  </si>
  <si>
    <t>DEP-SA-18</t>
  </si>
  <si>
    <t>DEP-SA-20</t>
  </si>
  <si>
    <t xml:space="preserve">MARIA PEREZ </t>
  </si>
  <si>
    <t>PLANTA BAJA</t>
  </si>
  <si>
    <t>LA-1</t>
  </si>
  <si>
    <t>LA-2</t>
  </si>
  <si>
    <t>JULIO PERAZA C.</t>
  </si>
  <si>
    <t>LA-3</t>
  </si>
  <si>
    <t>ALICIA PERAZA</t>
  </si>
  <si>
    <t>*INCORRECTO LB-3</t>
  </si>
  <si>
    <t>LB-4</t>
  </si>
  <si>
    <t>FRUTAS EL ALMENDRON DE CHACAO, C.A</t>
  </si>
  <si>
    <t>MARIA TERESA BELLO</t>
  </si>
  <si>
    <t>LA-4</t>
  </si>
  <si>
    <t>RAFAEL CORONADO</t>
  </si>
  <si>
    <t>*INCORRECTO LA-1A</t>
  </si>
  <si>
    <t>LA-5</t>
  </si>
  <si>
    <t>LA-6</t>
  </si>
  <si>
    <t>BADI NET SERVICE, C.A</t>
  </si>
  <si>
    <t>LA-7</t>
  </si>
  <si>
    <t>RAFAEL MARQUEZ</t>
  </si>
  <si>
    <t>LA-9</t>
  </si>
  <si>
    <t>*INCORRECTO LB-9</t>
  </si>
  <si>
    <t>LB-8</t>
  </si>
  <si>
    <t>PROMOCIONES GONZALEZ, C.A</t>
  </si>
  <si>
    <t>CUERPO SUCRE</t>
  </si>
  <si>
    <t>DEP-AS-1</t>
  </si>
  <si>
    <t>ARGIMIRO FERNANDEZ TATO (SRT CONSULTORES)</t>
  </si>
  <si>
    <t>ARLINDO MELIN P. (SAMBA)</t>
  </si>
  <si>
    <t>PLANTA MEZZANINA</t>
  </si>
  <si>
    <t>OMAR ANTONIO PALMA</t>
  </si>
  <si>
    <t>SERV. AUT. DE REGISTROS Y NOTARIAS</t>
  </si>
  <si>
    <t>M-11</t>
  </si>
  <si>
    <t>M-12</t>
  </si>
  <si>
    <t>AMADO SIFONTES/AUDIO VIDEO SIFONTS, C.A</t>
  </si>
  <si>
    <t>M-13</t>
  </si>
  <si>
    <t>ADRIANA GOMEZ</t>
  </si>
  <si>
    <t>M-14</t>
  </si>
  <si>
    <t>M-15</t>
  </si>
  <si>
    <t>CARLOS SCOTT</t>
  </si>
  <si>
    <t>PLANTA PISO 1</t>
  </si>
  <si>
    <t>ENRIQUE CALZADILLA/CARLOS INFANTE</t>
  </si>
  <si>
    <t>M-102</t>
  </si>
  <si>
    <t>CECILIA RENGIFO</t>
  </si>
  <si>
    <t>M-103</t>
  </si>
  <si>
    <t>M-104</t>
  </si>
  <si>
    <t>M-105</t>
  </si>
  <si>
    <t>M-108</t>
  </si>
  <si>
    <t>LUIS ROBERTO PERAZA</t>
  </si>
  <si>
    <t>M-111</t>
  </si>
  <si>
    <t>DEP-LS1</t>
  </si>
  <si>
    <t>DEP-LS2</t>
  </si>
  <si>
    <t>DEP-LS3</t>
  </si>
  <si>
    <t>JOSE SHIT</t>
  </si>
  <si>
    <t>PLANTA PISO 2</t>
  </si>
  <si>
    <t>C.L SOLUTION, C.A</t>
  </si>
  <si>
    <t>FERNANDO MAZABUEL</t>
  </si>
  <si>
    <t>DIEGO A. GIL</t>
  </si>
  <si>
    <t>DINORA ACOSTA PANTOJA</t>
  </si>
  <si>
    <t>JOAQUIN BULFONE/RAFAEL CORONADO/JORGE DAZA</t>
  </si>
  <si>
    <t>MECINCA, C.A</t>
  </si>
  <si>
    <t>DEYVI ROBERT MOREIRA Y AGUEDA DEL GIUDICE</t>
  </si>
  <si>
    <t>DEP-LS-10</t>
  </si>
  <si>
    <t>FRANCESCO DE SARIO GENTILE</t>
  </si>
  <si>
    <t>PLANTA PISO 3</t>
  </si>
  <si>
    <t>MARCEL ARELLANO</t>
  </si>
  <si>
    <t>MIRIAM ULLOA RENGIFO</t>
  </si>
  <si>
    <t>ANGELA, MARIA, DANIELE, CLAUDIA REALI</t>
  </si>
  <si>
    <t>FERDINANDO DEL GIUDICE</t>
  </si>
  <si>
    <t>JULLY CORREIA</t>
  </si>
  <si>
    <t>EDUARDO RIOS</t>
  </si>
  <si>
    <t>PLANTA PISO 4</t>
  </si>
  <si>
    <t>ELOISA GUTIERREZ</t>
  </si>
  <si>
    <t>FRENCESCO DE SARIO/DOMINGO GARCIA</t>
  </si>
  <si>
    <t>ID</t>
  </si>
  <si>
    <t>PISO</t>
  </si>
  <si>
    <t>LOCAL</t>
  </si>
  <si>
    <t>PROPIETARIO</t>
  </si>
  <si>
    <t>ALICUOTA</t>
  </si>
  <si>
    <t>NOTA</t>
  </si>
  <si>
    <t>SOTANO</t>
  </si>
  <si>
    <t>EDIFICIO GALERIAS MIRANDA</t>
  </si>
  <si>
    <t xml:space="preserve">                                                                                             Av. Fco. de Miranda - Chacao</t>
  </si>
  <si>
    <t>HILDA DEKASH DE PERAZA</t>
  </si>
  <si>
    <t>Rif: V-03663011-2</t>
  </si>
  <si>
    <t xml:space="preserve">Recibo Nro. </t>
  </si>
  <si>
    <t>Local / Ofic. No.</t>
  </si>
  <si>
    <t xml:space="preserve">   CO-PROPIETARIO</t>
  </si>
  <si>
    <t>FECHA</t>
  </si>
  <si>
    <t>% ALICUOTA</t>
  </si>
  <si>
    <t>OFIC No.</t>
  </si>
  <si>
    <t>CO-PROPIETARIO</t>
  </si>
  <si>
    <t>CONCEPTO DEL PAGO</t>
  </si>
  <si>
    <t>BOLIVARES</t>
  </si>
  <si>
    <t xml:space="preserve">DESCRIPCIÓN DE GASTOS </t>
  </si>
  <si>
    <t>Personal Administrativo (1)</t>
  </si>
  <si>
    <t>Personal de Mantenimiento (1)</t>
  </si>
  <si>
    <t>Cestatickets (2)</t>
  </si>
  <si>
    <t>IVSS Patrono Julio 2018 (1)</t>
  </si>
  <si>
    <t>CANTV (2)</t>
  </si>
  <si>
    <t>Hidrocapital 16/05 al 16/06/2018</t>
  </si>
  <si>
    <t>Adquisición Material de Limpieza (varios)</t>
  </si>
  <si>
    <t>Corpoelec 16/06 al 17/07/18</t>
  </si>
  <si>
    <t>Anticipo Cuota Inicial trabajos Filtración Áreas Comunes</t>
  </si>
  <si>
    <t>Anticipo Aceite Mineral 20w-50 para Mant. Ascensor (4 Lts)</t>
  </si>
  <si>
    <t>Mantenimiento Ascensores Agosto 2018 (Anticipo)</t>
  </si>
  <si>
    <t>Aseo Cuarto de Basura P.B</t>
  </si>
  <si>
    <t>Supervisión Mantenimiento Nocturno</t>
  </si>
  <si>
    <t>Reciclaje de Cartucho HP 45A  (2 parte de 2)</t>
  </si>
  <si>
    <t>Adquisición Tubos Fluorescentes T8 17W</t>
  </si>
  <si>
    <t>SUB-TOTAL Bs.</t>
  </si>
  <si>
    <t>FONDO DE RESERVA 10%</t>
  </si>
  <si>
    <t>TOTAL GASTOS</t>
  </si>
  <si>
    <t>MONTO POR ALICUOTA</t>
  </si>
  <si>
    <t>SALDO MES (S) ANTERIOR (S)</t>
  </si>
  <si>
    <t>INTERÉS DE MORA 1%</t>
  </si>
  <si>
    <t>TOTAL A PAGAR</t>
  </si>
  <si>
    <t>SALDO ANT.</t>
  </si>
  <si>
    <t>CARGO</t>
  </si>
  <si>
    <t>ABONO</t>
  </si>
  <si>
    <t>TOTAL</t>
  </si>
  <si>
    <t>FORMA DE PAGO</t>
  </si>
  <si>
    <t>FONDO DE RESERVA</t>
  </si>
  <si>
    <t xml:space="preserve"> POR COBRAR A USTED</t>
  </si>
  <si>
    <t>POR COBRAR GENERAL</t>
  </si>
  <si>
    <t>Emitir cheque "NO ENDOSABLE" a nombre HILDA DEKASH DE PERAZA</t>
  </si>
  <si>
    <t>Deposito o Transferencia Cuenta Corriente  # 0156-0005-51-0000092999,  100% BANCO</t>
  </si>
  <si>
    <t>Telef: 0212 / 2670404 - 2653377 e-mail: admgaleriasmiranda@gmail.com</t>
  </si>
  <si>
    <t>COPIA</t>
  </si>
  <si>
    <t>DESCRIPCION</t>
  </si>
  <si>
    <t>MONTO</t>
  </si>
  <si>
    <t>ADQUISICIÓN MATERIAL DE LIMPIEZA (VARIOS)</t>
  </si>
  <si>
    <t>ASEO CUARTO DE BASURA P.B</t>
  </si>
  <si>
    <t>HILDA DE PERAZA E HIJOS</t>
  </si>
  <si>
    <t>HERNAN,SONIA,IVAN,ROSAURA PERAZA</t>
  </si>
  <si>
    <t>OSCAR PERAZA</t>
  </si>
  <si>
    <t>S-3/S-19</t>
  </si>
  <si>
    <t>SB-11/SB-12/SB-13/SB-14</t>
  </si>
  <si>
    <t>LS-1/LS-2</t>
  </si>
  <si>
    <t>M1/M2/M3/M4/M5</t>
  </si>
  <si>
    <t>M6/M7/M8/M9/M10</t>
  </si>
  <si>
    <t>M-101/M-112</t>
  </si>
  <si>
    <t>M-106/M-107</t>
  </si>
  <si>
    <t>M-109/M-110</t>
  </si>
  <si>
    <t>205/206</t>
  </si>
  <si>
    <t>208/209/210</t>
  </si>
  <si>
    <t>201-1/221/231</t>
  </si>
  <si>
    <t>302/303</t>
  </si>
  <si>
    <t>304/341</t>
  </si>
  <si>
    <t>305/306</t>
  </si>
  <si>
    <t>309/310</t>
  </si>
  <si>
    <t>405/406</t>
  </si>
  <si>
    <t>408/409/410</t>
  </si>
  <si>
    <t>SALDO VENCIDO</t>
  </si>
  <si>
    <t>REGALOS MERALI SHOPS, SRL</t>
  </si>
  <si>
    <t xml:space="preserve">CARMEN TERESA MORILLO </t>
  </si>
  <si>
    <t>CORPORACION CIERREMATIC, C.A</t>
  </si>
  <si>
    <t>DAVID SORIA/INV. TRANSAN 156, C.A</t>
  </si>
  <si>
    <t>ALEJANDRO PREPO (KACIKIARE TOURS, C.A)</t>
  </si>
  <si>
    <t>MICHELLE DERNERSISSIAN (DISENOS LOLITACOLITA)</t>
  </si>
  <si>
    <t>GIUSEPPE DI B./DOLORES DE DI B.</t>
  </si>
  <si>
    <t>MAURO DEL GIUDICE/PIERO DEL GIUDICE</t>
  </si>
  <si>
    <t>DANIEL ESTEVES/FERDINANDO DEL GIUDICE</t>
  </si>
  <si>
    <t>JACQUELINE PEREZ PICON/JPP SOLUCIONES</t>
  </si>
  <si>
    <t>CONTACTO</t>
  </si>
  <si>
    <t>MANUEL ROSALES</t>
  </si>
  <si>
    <t>TELEFONO</t>
  </si>
  <si>
    <t>0212/2621221</t>
  </si>
  <si>
    <t>E-MAIL</t>
  </si>
  <si>
    <t>joserosalesnuevachacao@gmail.com</t>
  </si>
  <si>
    <t>fvallejo@centralarm.com</t>
  </si>
  <si>
    <t>0212-2611222</t>
  </si>
  <si>
    <t>FANNY VALLEJO</t>
  </si>
  <si>
    <t>SIMON BELLO</t>
  </si>
  <si>
    <t>bello1099@gmail.com</t>
  </si>
  <si>
    <t>MARIA PEREZ</t>
  </si>
  <si>
    <t>mariaperez_21@hotmail.es</t>
  </si>
  <si>
    <t>DOLORES BARRIOS</t>
  </si>
  <si>
    <t>dblolita1945@hotmail.com</t>
  </si>
  <si>
    <t>0212/2674661</t>
  </si>
  <si>
    <t>0212/2633761</t>
  </si>
  <si>
    <t>0414/2469049</t>
  </si>
  <si>
    <t>0212/2611222</t>
  </si>
  <si>
    <t>juliocperaza45@hotmail.com</t>
  </si>
  <si>
    <t>0414/7303320</t>
  </si>
  <si>
    <t>JULIO C. PERAZA</t>
  </si>
  <si>
    <t>regalosmerali@hotmail.com</t>
  </si>
  <si>
    <t>0212/2622037</t>
  </si>
  <si>
    <t>0212/2654243</t>
  </si>
  <si>
    <t>frutaselalmendronenchacao@gmail.com</t>
  </si>
  <si>
    <t>0212/2652270</t>
  </si>
  <si>
    <t>raskael@hotmail.com</t>
  </si>
  <si>
    <t>CARMEN TERESA MORILLO</t>
  </si>
  <si>
    <t>0414/1345559</t>
  </si>
  <si>
    <t>mechyestilo94@gmail.com</t>
  </si>
  <si>
    <t>GLADYS GONZALEZ</t>
  </si>
  <si>
    <t>0212/2657511</t>
  </si>
  <si>
    <t>gladys_love56@hotmail.com</t>
  </si>
  <si>
    <t>ARGIMIRO FERNANDEZ TATO</t>
  </si>
  <si>
    <t>0212/2645298</t>
  </si>
  <si>
    <t>ana@srtconsultores.com</t>
  </si>
  <si>
    <t>ARLINDO MELIN P.</t>
  </si>
  <si>
    <t>0212/2638455</t>
  </si>
  <si>
    <t>arlindompolicarp@hotmail.com</t>
  </si>
  <si>
    <t>ALEJANDRA GONZALEZ</t>
  </si>
  <si>
    <t>aledalig@hotmail.com</t>
  </si>
  <si>
    <t>0212/2612541</t>
  </si>
  <si>
    <t>JHOAN VARGAS</t>
  </si>
  <si>
    <t>S/N</t>
  </si>
  <si>
    <t>jhossber07@gmail.com, garciajesus62@gmail.com</t>
  </si>
  <si>
    <t>AMADO SIFONTES</t>
  </si>
  <si>
    <t>0212/2665698</t>
  </si>
  <si>
    <t>sifonts@gmail.com</t>
  </si>
  <si>
    <t>adrianads2008@gmail.com</t>
  </si>
  <si>
    <t>0212/2656578</t>
  </si>
  <si>
    <t>DEIVY PENA</t>
  </si>
  <si>
    <t>0212/2651264</t>
  </si>
  <si>
    <t>marianafernandez1@gmail.com</t>
  </si>
  <si>
    <t>MARIANA FERNANDEZ</t>
  </si>
  <si>
    <t>deiby.pena@scottasesores.com</t>
  </si>
  <si>
    <t>anji.joselin26@gmail.com</t>
  </si>
  <si>
    <t>0212/2670679</t>
  </si>
  <si>
    <t>cecilia.rengifo.51@gmail.com</t>
  </si>
  <si>
    <t>0416/2181189</t>
  </si>
  <si>
    <t>lrpm56@gmail.com</t>
  </si>
  <si>
    <t>DAVID SORIA</t>
  </si>
  <si>
    <t>0424/1638009</t>
  </si>
  <si>
    <t>dsoria11@hotmail.com, inversionestransan156@gmail.com</t>
  </si>
  <si>
    <t>MIGUEL PREPO</t>
  </si>
  <si>
    <t>1asesordeviajes@gmail.com</t>
  </si>
  <si>
    <t>0414/2381285</t>
  </si>
  <si>
    <t>anafeng30@yahoo.com</t>
  </si>
  <si>
    <t>ANA CHANG</t>
  </si>
  <si>
    <t>PERLA SEGOVIA</t>
  </si>
  <si>
    <t>segoviaperla@gmail.com</t>
  </si>
  <si>
    <t>VALERIA MAZABUEL</t>
  </si>
  <si>
    <t>0212/2654613</t>
  </si>
  <si>
    <t>valeria.medinam@gmail.com</t>
  </si>
  <si>
    <t>0416/0138740</t>
  </si>
  <si>
    <t>virginia.mazzei@gmail.com</t>
  </si>
  <si>
    <t>0412/2031156</t>
  </si>
  <si>
    <t>VIRGINIA MAZZEI</t>
  </si>
  <si>
    <t>DINORA PANTOJA</t>
  </si>
  <si>
    <t>dinosusi@hotmail.com</t>
  </si>
  <si>
    <t>0212/2658413</t>
  </si>
  <si>
    <t>CRUZ SANABRIA</t>
  </si>
  <si>
    <t>mecinca2.0@gmail.com, cruzsanabria56@gmail.com</t>
  </si>
  <si>
    <t>0212/2630639</t>
  </si>
  <si>
    <t>adm.caraotacreativa@gmail.com, direccion.caraotacreativa@gmail.com</t>
  </si>
  <si>
    <t>0212/2658026</t>
  </si>
  <si>
    <t>DANIELA VASQUEZ</t>
  </si>
  <si>
    <t xml:space="preserve">MARIANA  </t>
  </si>
  <si>
    <t>marianita1002@hotmail.com</t>
  </si>
  <si>
    <t>0212/2641131</t>
  </si>
  <si>
    <t>LIANI</t>
  </si>
  <si>
    <t>0212/2668701</t>
  </si>
  <si>
    <t>ceaprofint@gmail.com</t>
  </si>
  <si>
    <t>jacqueline.jpp@gmail.com</t>
  </si>
  <si>
    <t>0212/2665356</t>
  </si>
  <si>
    <t>JACQUELINE PEREZ PICON</t>
  </si>
  <si>
    <t>mirianulloa@hotmail.com</t>
  </si>
  <si>
    <t>0212/2658556</t>
  </si>
  <si>
    <t>MIRIAM ULLOA</t>
  </si>
  <si>
    <t>mdgsconstrucciones@hotmail.com</t>
  </si>
  <si>
    <t>0212/2622077</t>
  </si>
  <si>
    <t>JACKELINE</t>
  </si>
  <si>
    <t>MARIA REALI</t>
  </si>
  <si>
    <t>serviciostecnicosreampa@hotmail.com</t>
  </si>
  <si>
    <t>0212/2658163</t>
  </si>
  <si>
    <t xml:space="preserve">DANIELLE REALI </t>
  </si>
  <si>
    <t>danferconstrucciones@gmail.com</t>
  </si>
  <si>
    <t>DANIEL ESTEVES</t>
  </si>
  <si>
    <t>solcojsc1978@gmail.com</t>
  </si>
  <si>
    <t>0212/2654361</t>
  </si>
  <si>
    <t>erioscontadores@hotmail.com</t>
  </si>
  <si>
    <t>0212/2647372</t>
  </si>
  <si>
    <t>YURISMAR</t>
  </si>
  <si>
    <t>ELIBETH A. AGUILAR</t>
  </si>
  <si>
    <t>CARLOS NEGRIN</t>
  </si>
  <si>
    <t>carlos.negrin61@gmail.com</t>
  </si>
  <si>
    <t>0416/8088047</t>
  </si>
  <si>
    <t>eloisagutierrez@hotmail.com</t>
  </si>
  <si>
    <t>0212/2652566</t>
  </si>
  <si>
    <t>MARIANA</t>
  </si>
  <si>
    <t xml:space="preserve">HIDROCAPITAL </t>
  </si>
  <si>
    <t xml:space="preserve">CORPOELEC </t>
  </si>
  <si>
    <t xml:space="preserve">RECICLAJE DE CARTUCHO HP 45A </t>
  </si>
  <si>
    <t xml:space="preserve">PERSONAL ADMINISTRATIVO </t>
  </si>
  <si>
    <t>CESTATICKETS</t>
  </si>
  <si>
    <t xml:space="preserve">CANTV </t>
  </si>
  <si>
    <t>ANTICIPO TRABAJOS FILTRACIÓN ÁREAS COMUNES</t>
  </si>
  <si>
    <t xml:space="preserve">ANTICIPO ACEITE MINERAL 20W-50 PARA ASCENSOR </t>
  </si>
  <si>
    <t>DOLORES BARROS</t>
  </si>
  <si>
    <t>LIMPIEZA EDIFICIO 2 VECES SEMANAL</t>
  </si>
  <si>
    <t>IVSS APORTE PATRONAL</t>
  </si>
  <si>
    <t xml:space="preserve">ANTICIPO MANTENIMIENTO ASCENSORES </t>
  </si>
  <si>
    <t>ANTICIPO TUBOS FLUORESCENTES T8 17W</t>
  </si>
  <si>
    <t>ADQUISICION BOMBILLO E27 100W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</si>
</sst>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_ * #,##0.00_ ;_ * \-#,##0.00_ ;_ * \-??_ ;_ @_ "/>
    <numFmt numFmtId="166" formatCode="0.000"/>
    <numFmt numFmtId="167" formatCode="#,##0.00_ ;\-#,##0.00\ "/>
  </numFmts>
  <fonts count="2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u/>
      <sz val="10"/>
      <name val="Arial"/>
      <family val="2"/>
      <charset val="1"/>
    </font>
    <font>
      <sz val="10"/>
      <name val="Arial"/>
      <family val="2"/>
      <charset val="1"/>
    </font>
    <font>
      <i/>
      <sz val="10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sz val="10"/>
      <color rgb="FF202124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F2F2F2"/>
      </patternFill>
    </fill>
    <fill>
      <patternFill patternType="solid">
        <fgColor rgb="FF99FF99"/>
        <bgColor rgb="FFCCFFFF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165" fontId="16" fillId="0" borderId="0" applyBorder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165" fontId="0" fillId="0" borderId="0" xfId="1" applyFont="1" applyBorder="1" applyAlignment="1" applyProtection="1"/>
    <xf numFmtId="165" fontId="10" fillId="0" borderId="0" xfId="1" applyFont="1" applyBorder="1" applyAlignment="1" applyProtection="1"/>
    <xf numFmtId="165" fontId="10" fillId="0" borderId="0" xfId="1" applyFont="1" applyBorder="1" applyAlignment="1" applyProtection="1">
      <alignment horizontal="right"/>
    </xf>
    <xf numFmtId="0" fontId="10" fillId="0" borderId="0" xfId="0" applyFont="1"/>
    <xf numFmtId="17" fontId="10" fillId="0" borderId="0" xfId="0" applyNumberFormat="1" applyFont="1"/>
    <xf numFmtId="165" fontId="10" fillId="0" borderId="0" xfId="1" applyFont="1" applyBorder="1" applyAlignment="1" applyProtection="1">
      <alignment horizontal="right" indent="2"/>
    </xf>
    <xf numFmtId="49" fontId="10" fillId="0" borderId="0" xfId="0" applyNumberFormat="1" applyFont="1" applyAlignment="1">
      <alignment horizontal="left"/>
    </xf>
    <xf numFmtId="0" fontId="0" fillId="0" borderId="3" xfId="0" applyBorder="1"/>
    <xf numFmtId="0" fontId="10" fillId="0" borderId="5" xfId="0" applyFont="1" applyBorder="1"/>
    <xf numFmtId="165" fontId="10" fillId="0" borderId="5" xfId="1" applyFont="1" applyBorder="1" applyAlignment="1" applyProtection="1"/>
    <xf numFmtId="0" fontId="10" fillId="0" borderId="0" xfId="0" applyFont="1" applyBorder="1"/>
    <xf numFmtId="165" fontId="10" fillId="0" borderId="0" xfId="0" applyNumberFormat="1" applyFont="1" applyBorder="1"/>
    <xf numFmtId="0" fontId="10" fillId="0" borderId="6" xfId="0" applyFont="1" applyBorder="1"/>
    <xf numFmtId="165" fontId="10" fillId="0" borderId="6" xfId="1" applyFont="1" applyBorder="1" applyAlignment="1" applyProtection="1"/>
    <xf numFmtId="0" fontId="11" fillId="0" borderId="0" xfId="0" applyFont="1"/>
    <xf numFmtId="0" fontId="10" fillId="0" borderId="0" xfId="0" applyFont="1" applyAlignment="1"/>
    <xf numFmtId="165" fontId="4" fillId="0" borderId="0" xfId="1" applyFont="1" applyBorder="1" applyAlignment="1" applyProtection="1"/>
    <xf numFmtId="4" fontId="10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4" fontId="6" fillId="0" borderId="0" xfId="0" applyNumberFormat="1" applyFont="1"/>
    <xf numFmtId="0" fontId="10" fillId="2" borderId="0" xfId="0" applyFont="1" applyFill="1" applyAlignment="1"/>
    <xf numFmtId="165" fontId="0" fillId="0" borderId="0" xfId="0" applyNumberFormat="1" applyAlignment="1">
      <alignment horizontal="right"/>
    </xf>
    <xf numFmtId="0" fontId="15" fillId="3" borderId="2" xfId="0" applyFont="1" applyFill="1" applyBorder="1" applyAlignment="1">
      <alignment horizontal="center"/>
    </xf>
    <xf numFmtId="165" fontId="15" fillId="3" borderId="2" xfId="1" applyFont="1" applyFill="1" applyBorder="1" applyAlignment="1" applyProtection="1">
      <alignment horizontal="center"/>
    </xf>
    <xf numFmtId="0" fontId="13" fillId="0" borderId="2" xfId="0" applyFont="1" applyBorder="1"/>
    <xf numFmtId="165" fontId="13" fillId="0" borderId="2" xfId="1" applyFont="1" applyBorder="1" applyAlignment="1" applyProtection="1">
      <alignment horizontal="righ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166" fontId="0" fillId="0" borderId="0" xfId="0" applyNumberFormat="1"/>
    <xf numFmtId="167" fontId="0" fillId="0" borderId="0" xfId="0" applyNumberFormat="1"/>
    <xf numFmtId="0" fontId="14" fillId="2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7" fontId="1" fillId="3" borderId="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166" fontId="0" fillId="0" borderId="1" xfId="0" applyNumberFormat="1" applyFill="1" applyBorder="1"/>
    <xf numFmtId="167" fontId="0" fillId="0" borderId="1" xfId="0" applyNumberFormat="1" applyFill="1" applyBorder="1"/>
    <xf numFmtId="49" fontId="0" fillId="0" borderId="1" xfId="0" applyNumberFormat="1" applyFill="1" applyBorder="1"/>
    <xf numFmtId="0" fontId="18" fillId="0" borderId="1" xfId="2" applyFont="1" applyFill="1" applyBorder="1" applyAlignment="1" applyProtection="1"/>
    <xf numFmtId="0" fontId="0" fillId="0" borderId="1" xfId="0" applyFont="1" applyFill="1" applyBorder="1" applyAlignment="1">
      <alignment horizontal="left"/>
    </xf>
    <xf numFmtId="0" fontId="20" fillId="0" borderId="1" xfId="0" applyFont="1" applyFill="1" applyBorder="1"/>
    <xf numFmtId="0" fontId="19" fillId="0" borderId="1" xfId="0" applyFont="1" applyFill="1" applyBorder="1"/>
    <xf numFmtId="0" fontId="21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165" fontId="0" fillId="0" borderId="7" xfId="0" applyNumberFormat="1" applyBorder="1" applyAlignment="1">
      <alignment horizontal="right"/>
    </xf>
    <xf numFmtId="0" fontId="22" fillId="0" borderId="2" xfId="0" applyFont="1" applyBorder="1"/>
    <xf numFmtId="0" fontId="0" fillId="4" borderId="1" xfId="0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6120</xdr:colOff>
      <xdr:row>7</xdr:row>
      <xdr:rowOff>9360</xdr:rowOff>
    </xdr:from>
    <xdr:to>
      <xdr:col>6</xdr:col>
      <xdr:colOff>1438110</xdr:colOff>
      <xdr:row>7</xdr:row>
      <xdr:rowOff>12600</xdr:rowOff>
    </xdr:to>
    <xdr:sp macro="" textlink="">
      <xdr:nvSpPr>
        <xdr:cNvPr id="2" name="Line 1"/>
        <xdr:cNvSpPr/>
      </xdr:nvSpPr>
      <xdr:spPr>
        <a:xfrm flipV="1">
          <a:off x="6120" y="1224000"/>
          <a:ext cx="9480600" cy="32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0</xdr:colOff>
      <xdr:row>7</xdr:row>
      <xdr:rowOff>257040</xdr:rowOff>
    </xdr:to>
    <xdr:sp macro="" textlink="">
      <xdr:nvSpPr>
        <xdr:cNvPr id="3" name="Line 1"/>
        <xdr:cNvSpPr/>
      </xdr:nvSpPr>
      <xdr:spPr>
        <a:xfrm flipV="1">
          <a:off x="1685880" y="1214640"/>
          <a:ext cx="0" cy="2570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7</xdr:row>
      <xdr:rowOff>28440</xdr:rowOff>
    </xdr:from>
    <xdr:to>
      <xdr:col>5</xdr:col>
      <xdr:colOff>0</xdr:colOff>
      <xdr:row>7</xdr:row>
      <xdr:rowOff>257040</xdr:rowOff>
    </xdr:to>
    <xdr:sp macro="" textlink="">
      <xdr:nvSpPr>
        <xdr:cNvPr id="4" name="Line 1"/>
        <xdr:cNvSpPr/>
      </xdr:nvSpPr>
      <xdr:spPr>
        <a:xfrm flipV="1">
          <a:off x="6743520" y="1243080"/>
          <a:ext cx="0" cy="22860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7</xdr:row>
      <xdr:rowOff>9360</xdr:rowOff>
    </xdr:from>
    <xdr:to>
      <xdr:col>5</xdr:col>
      <xdr:colOff>0</xdr:colOff>
      <xdr:row>7</xdr:row>
      <xdr:rowOff>257040</xdr:rowOff>
    </xdr:to>
    <xdr:sp macro="" textlink="">
      <xdr:nvSpPr>
        <xdr:cNvPr id="5" name="Line 1"/>
        <xdr:cNvSpPr/>
      </xdr:nvSpPr>
      <xdr:spPr>
        <a:xfrm flipV="1">
          <a:off x="6743520" y="1224000"/>
          <a:ext cx="0" cy="24768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7560</xdr:colOff>
      <xdr:row>5</xdr:row>
      <xdr:rowOff>247320</xdr:rowOff>
    </xdr:from>
    <xdr:to>
      <xdr:col>6</xdr:col>
      <xdr:colOff>9360</xdr:colOff>
      <xdr:row>44</xdr:row>
      <xdr:rowOff>9360</xdr:rowOff>
    </xdr:to>
    <xdr:sp macro="" textlink="">
      <xdr:nvSpPr>
        <xdr:cNvPr id="6" name="Line 1"/>
        <xdr:cNvSpPr/>
      </xdr:nvSpPr>
      <xdr:spPr>
        <a:xfrm flipH="1" flipV="1">
          <a:off x="7884720" y="1209240"/>
          <a:ext cx="1800" cy="70059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9360</xdr:colOff>
      <xdr:row>8</xdr:row>
      <xdr:rowOff>0</xdr:rowOff>
    </xdr:from>
    <xdr:to>
      <xdr:col>6</xdr:col>
      <xdr:colOff>1437705</xdr:colOff>
      <xdr:row>43</xdr:row>
      <xdr:rowOff>190080</xdr:rowOff>
    </xdr:to>
    <xdr:sp macro="" textlink="">
      <xdr:nvSpPr>
        <xdr:cNvPr id="7" name="CustomShape 1"/>
        <xdr:cNvSpPr/>
      </xdr:nvSpPr>
      <xdr:spPr>
        <a:xfrm>
          <a:off x="9360" y="1471680"/>
          <a:ext cx="9791280" cy="6733800"/>
        </a:xfrm>
        <a:prstGeom prst="roundRect">
          <a:avLst>
            <a:gd name="adj" fmla="val 3037"/>
          </a:avLst>
        </a:prstGeom>
        <a:noFill/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10080</xdr:colOff>
      <xdr:row>8</xdr:row>
      <xdr:rowOff>171360</xdr:rowOff>
    </xdr:from>
    <xdr:to>
      <xdr:col>6</xdr:col>
      <xdr:colOff>1438065</xdr:colOff>
      <xdr:row>8</xdr:row>
      <xdr:rowOff>178200</xdr:rowOff>
    </xdr:to>
    <xdr:sp macro="" textlink="">
      <xdr:nvSpPr>
        <xdr:cNvPr id="8" name="Line 1"/>
        <xdr:cNvSpPr/>
      </xdr:nvSpPr>
      <xdr:spPr>
        <a:xfrm flipV="1">
          <a:off x="10080" y="1643040"/>
          <a:ext cx="9790920" cy="68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44</xdr:row>
      <xdr:rowOff>0</xdr:rowOff>
    </xdr:from>
    <xdr:to>
      <xdr:col>5</xdr:col>
      <xdr:colOff>9360</xdr:colOff>
      <xdr:row>48</xdr:row>
      <xdr:rowOff>142560</xdr:rowOff>
    </xdr:to>
    <xdr:sp macro="" textlink="">
      <xdr:nvSpPr>
        <xdr:cNvPr id="9" name="CustomShape 1"/>
        <xdr:cNvSpPr/>
      </xdr:nvSpPr>
      <xdr:spPr>
        <a:xfrm>
          <a:off x="38160" y="8205840"/>
          <a:ext cx="6714720" cy="904680"/>
        </a:xfrm>
        <a:prstGeom prst="roundRect">
          <a:avLst>
            <a:gd name="adj" fmla="val 16667"/>
          </a:avLst>
        </a:prstGeom>
        <a:noFill/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28440</xdr:colOff>
      <xdr:row>44</xdr:row>
      <xdr:rowOff>28440</xdr:rowOff>
    </xdr:from>
    <xdr:to>
      <xdr:col>6</xdr:col>
      <xdr:colOff>1437705</xdr:colOff>
      <xdr:row>48</xdr:row>
      <xdr:rowOff>132840</xdr:rowOff>
    </xdr:to>
    <xdr:sp macro="" textlink="">
      <xdr:nvSpPr>
        <xdr:cNvPr id="10" name="CustomShape 1"/>
        <xdr:cNvSpPr/>
      </xdr:nvSpPr>
      <xdr:spPr>
        <a:xfrm>
          <a:off x="6771960" y="8234280"/>
          <a:ext cx="3028680" cy="866520"/>
        </a:xfrm>
        <a:prstGeom prst="roundRect">
          <a:avLst>
            <a:gd name="adj" fmla="val 16667"/>
          </a:avLst>
        </a:prstGeom>
        <a:noFill/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79920</xdr:colOff>
      <xdr:row>47</xdr:row>
      <xdr:rowOff>0</xdr:rowOff>
    </xdr:from>
    <xdr:to>
      <xdr:col>7</xdr:col>
      <xdr:colOff>22680</xdr:colOff>
      <xdr:row>47</xdr:row>
      <xdr:rowOff>0</xdr:rowOff>
    </xdr:to>
    <xdr:sp macro="" textlink="">
      <xdr:nvSpPr>
        <xdr:cNvPr id="11" name="Line 1"/>
        <xdr:cNvSpPr/>
      </xdr:nvSpPr>
      <xdr:spPr>
        <a:xfrm>
          <a:off x="79920" y="8777520"/>
          <a:ext cx="974376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7560</xdr:colOff>
      <xdr:row>44</xdr:row>
      <xdr:rowOff>22680</xdr:rowOff>
    </xdr:from>
    <xdr:to>
      <xdr:col>1</xdr:col>
      <xdr:colOff>9360</xdr:colOff>
      <xdr:row>48</xdr:row>
      <xdr:rowOff>123480</xdr:rowOff>
    </xdr:to>
    <xdr:sp macro="" textlink="">
      <xdr:nvSpPr>
        <xdr:cNvPr id="12" name="Line 1"/>
        <xdr:cNvSpPr/>
      </xdr:nvSpPr>
      <xdr:spPr>
        <a:xfrm flipH="1" flipV="1">
          <a:off x="1693440" y="8228520"/>
          <a:ext cx="1800" cy="86292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0</xdr:colOff>
      <xdr:row>48</xdr:row>
      <xdr:rowOff>152280</xdr:rowOff>
    </xdr:to>
    <xdr:sp macro="" textlink="">
      <xdr:nvSpPr>
        <xdr:cNvPr id="13" name="Line 1"/>
        <xdr:cNvSpPr/>
      </xdr:nvSpPr>
      <xdr:spPr>
        <a:xfrm flipV="1">
          <a:off x="3371760" y="8205840"/>
          <a:ext cx="0" cy="91440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0</xdr:colOff>
      <xdr:row>44</xdr:row>
      <xdr:rowOff>28440</xdr:rowOff>
    </xdr:from>
    <xdr:to>
      <xdr:col>3</xdr:col>
      <xdr:colOff>0</xdr:colOff>
      <xdr:row>48</xdr:row>
      <xdr:rowOff>123480</xdr:rowOff>
    </xdr:to>
    <xdr:sp macro="" textlink="">
      <xdr:nvSpPr>
        <xdr:cNvPr id="14" name="Line 1"/>
        <xdr:cNvSpPr/>
      </xdr:nvSpPr>
      <xdr:spPr>
        <a:xfrm flipV="1">
          <a:off x="4495680" y="8234280"/>
          <a:ext cx="0" cy="8571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9360</xdr:colOff>
      <xdr:row>44</xdr:row>
      <xdr:rowOff>0</xdr:rowOff>
    </xdr:from>
    <xdr:to>
      <xdr:col>4</xdr:col>
      <xdr:colOff>9360</xdr:colOff>
      <xdr:row>48</xdr:row>
      <xdr:rowOff>133200</xdr:rowOff>
    </xdr:to>
    <xdr:sp macro="" textlink="">
      <xdr:nvSpPr>
        <xdr:cNvPr id="15" name="Line 1"/>
        <xdr:cNvSpPr/>
      </xdr:nvSpPr>
      <xdr:spPr>
        <a:xfrm flipV="1">
          <a:off x="5638320" y="8205840"/>
          <a:ext cx="0" cy="89532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9360</xdr:colOff>
      <xdr:row>45</xdr:row>
      <xdr:rowOff>0</xdr:rowOff>
    </xdr:from>
    <xdr:to>
      <xdr:col>5</xdr:col>
      <xdr:colOff>561600</xdr:colOff>
      <xdr:row>46</xdr:row>
      <xdr:rowOff>190080</xdr:rowOff>
    </xdr:to>
    <xdr:sp macro="" textlink="">
      <xdr:nvSpPr>
        <xdr:cNvPr id="16" name="CustomShape 1"/>
        <xdr:cNvSpPr/>
      </xdr:nvSpPr>
      <xdr:spPr>
        <a:xfrm>
          <a:off x="6752880" y="8396280"/>
          <a:ext cx="552240" cy="38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561960</xdr:colOff>
      <xdr:row>47</xdr:row>
      <xdr:rowOff>104760</xdr:rowOff>
    </xdr:from>
    <xdr:to>
      <xdr:col>5</xdr:col>
      <xdr:colOff>561960</xdr:colOff>
      <xdr:row>48</xdr:row>
      <xdr:rowOff>56880</xdr:rowOff>
    </xdr:to>
    <xdr:sp macro="" textlink="">
      <xdr:nvSpPr>
        <xdr:cNvPr id="17" name="Line 1"/>
        <xdr:cNvSpPr/>
      </xdr:nvSpPr>
      <xdr:spPr>
        <a:xfrm flipV="1">
          <a:off x="7305480" y="8882280"/>
          <a:ext cx="0" cy="1425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409320</xdr:colOff>
      <xdr:row>47</xdr:row>
      <xdr:rowOff>104760</xdr:rowOff>
    </xdr:from>
    <xdr:to>
      <xdr:col>6</xdr:col>
      <xdr:colOff>409320</xdr:colOff>
      <xdr:row>48</xdr:row>
      <xdr:rowOff>66600</xdr:rowOff>
    </xdr:to>
    <xdr:sp macro="" textlink="">
      <xdr:nvSpPr>
        <xdr:cNvPr id="18" name="Line 1"/>
        <xdr:cNvSpPr/>
      </xdr:nvSpPr>
      <xdr:spPr>
        <a:xfrm flipV="1">
          <a:off x="8286480" y="8882280"/>
          <a:ext cx="0" cy="15228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200160</xdr:colOff>
      <xdr:row>45</xdr:row>
      <xdr:rowOff>76320</xdr:rowOff>
    </xdr:from>
    <xdr:to>
      <xdr:col>5</xdr:col>
      <xdr:colOff>352080</xdr:colOff>
      <xdr:row>45</xdr:row>
      <xdr:rowOff>190440</xdr:rowOff>
    </xdr:to>
    <xdr:sp macro="" textlink="">
      <xdr:nvSpPr>
        <xdr:cNvPr id="19" name="CustomShape 1"/>
        <xdr:cNvSpPr/>
      </xdr:nvSpPr>
      <xdr:spPr>
        <a:xfrm>
          <a:off x="6943680" y="8472600"/>
          <a:ext cx="151920" cy="11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200160</xdr:colOff>
      <xdr:row>46</xdr:row>
      <xdr:rowOff>76320</xdr:rowOff>
    </xdr:from>
    <xdr:to>
      <xdr:col>5</xdr:col>
      <xdr:colOff>352080</xdr:colOff>
      <xdr:row>46</xdr:row>
      <xdr:rowOff>190080</xdr:rowOff>
    </xdr:to>
    <xdr:sp macro="" textlink="">
      <xdr:nvSpPr>
        <xdr:cNvPr id="20" name="CustomShape 1"/>
        <xdr:cNvSpPr/>
      </xdr:nvSpPr>
      <xdr:spPr>
        <a:xfrm>
          <a:off x="6943680" y="8663400"/>
          <a:ext cx="151920" cy="113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39240</xdr:colOff>
      <xdr:row>44</xdr:row>
      <xdr:rowOff>174600</xdr:rowOff>
    </xdr:from>
    <xdr:to>
      <xdr:col>5</xdr:col>
      <xdr:colOff>469800</xdr:colOff>
      <xdr:row>45</xdr:row>
      <xdr:rowOff>88200</xdr:rowOff>
    </xdr:to>
    <xdr:sp macro="" textlink="">
      <xdr:nvSpPr>
        <xdr:cNvPr id="21" name="CustomShape 1"/>
        <xdr:cNvSpPr/>
      </xdr:nvSpPr>
      <xdr:spPr>
        <a:xfrm>
          <a:off x="6782760" y="8380440"/>
          <a:ext cx="430560" cy="10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18360" tIns="18360" rIns="0" bIns="0"/>
        <a:lstStyle/>
        <a:p>
          <a:pPr rtl="1">
            <a:lnSpc>
              <a:spcPct val="100000"/>
            </a:lnSpc>
          </a:pPr>
          <a:r>
            <a:rPr lang="es-VE" sz="6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TRANSFER</a:t>
          </a:r>
          <a:endParaRPr lang="es-VE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87840</xdr:colOff>
      <xdr:row>46</xdr:row>
      <xdr:rowOff>48600</xdr:rowOff>
    </xdr:from>
    <xdr:to>
      <xdr:col>5</xdr:col>
      <xdr:colOff>433800</xdr:colOff>
      <xdr:row>46</xdr:row>
      <xdr:rowOff>152640</xdr:rowOff>
    </xdr:to>
    <xdr:sp macro="" textlink="">
      <xdr:nvSpPr>
        <xdr:cNvPr id="22" name="CustomShape 1"/>
        <xdr:cNvSpPr/>
      </xdr:nvSpPr>
      <xdr:spPr>
        <a:xfrm>
          <a:off x="6831360" y="8635680"/>
          <a:ext cx="345960" cy="10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18360" tIns="18360" rIns="0" bIns="0"/>
        <a:lstStyle/>
        <a:p>
          <a:pPr rtl="1">
            <a:lnSpc>
              <a:spcPct val="100000"/>
            </a:lnSpc>
          </a:pPr>
          <a:r>
            <a:rPr lang="es-VE" sz="6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CHEQUE</a:t>
          </a:r>
          <a:endParaRPr lang="es-VE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638640</xdr:colOff>
      <xdr:row>45</xdr:row>
      <xdr:rowOff>41400</xdr:rowOff>
    </xdr:from>
    <xdr:to>
      <xdr:col>5</xdr:col>
      <xdr:colOff>845985</xdr:colOff>
      <xdr:row>45</xdr:row>
      <xdr:rowOff>145440</xdr:rowOff>
    </xdr:to>
    <xdr:sp macro="" textlink="">
      <xdr:nvSpPr>
        <xdr:cNvPr id="23" name="CustomShape 1"/>
        <xdr:cNvSpPr/>
      </xdr:nvSpPr>
      <xdr:spPr>
        <a:xfrm>
          <a:off x="7382160" y="8437680"/>
          <a:ext cx="312120" cy="10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18360" tIns="18360" rIns="0" bIns="0"/>
        <a:lstStyle/>
        <a:p>
          <a:pPr rtl="1">
            <a:lnSpc>
              <a:spcPct val="100000"/>
            </a:lnSpc>
          </a:pPr>
          <a:r>
            <a:rPr lang="es-VE" sz="6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BANCO:</a:t>
          </a:r>
          <a:endParaRPr lang="es-VE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206280</xdr:colOff>
      <xdr:row>48</xdr:row>
      <xdr:rowOff>31680</xdr:rowOff>
    </xdr:from>
    <xdr:to>
      <xdr:col>5</xdr:col>
      <xdr:colOff>352800</xdr:colOff>
      <xdr:row>48</xdr:row>
      <xdr:rowOff>135720</xdr:rowOff>
    </xdr:to>
    <xdr:sp macro="" textlink="">
      <xdr:nvSpPr>
        <xdr:cNvPr id="24" name="CustomShape 1"/>
        <xdr:cNvSpPr/>
      </xdr:nvSpPr>
      <xdr:spPr>
        <a:xfrm>
          <a:off x="6949800" y="8999640"/>
          <a:ext cx="146520" cy="10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18360" tIns="18360" rIns="0" bIns="0"/>
        <a:lstStyle/>
        <a:p>
          <a:pPr rtl="1">
            <a:lnSpc>
              <a:spcPct val="100000"/>
            </a:lnSpc>
          </a:pPr>
          <a:r>
            <a:rPr lang="es-VE" sz="6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DIA</a:t>
          </a:r>
          <a:endParaRPr lang="es-VE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0</xdr:colOff>
      <xdr:row>48</xdr:row>
      <xdr:rowOff>31680</xdr:rowOff>
    </xdr:from>
    <xdr:to>
      <xdr:col>6</xdr:col>
      <xdr:colOff>184680</xdr:colOff>
      <xdr:row>48</xdr:row>
      <xdr:rowOff>135720</xdr:rowOff>
    </xdr:to>
    <xdr:sp macro="" textlink="">
      <xdr:nvSpPr>
        <xdr:cNvPr id="25" name="CustomShape 1"/>
        <xdr:cNvSpPr/>
      </xdr:nvSpPr>
      <xdr:spPr>
        <a:xfrm>
          <a:off x="7877160" y="8999640"/>
          <a:ext cx="184680" cy="10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18360" tIns="18360" rIns="0" bIns="0"/>
        <a:lstStyle/>
        <a:p>
          <a:pPr rtl="1">
            <a:lnSpc>
              <a:spcPct val="100000"/>
            </a:lnSpc>
          </a:pPr>
          <a:r>
            <a:rPr lang="es-VE" sz="6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MES</a:t>
          </a:r>
          <a:endParaRPr lang="es-VE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498600</xdr:colOff>
      <xdr:row>48</xdr:row>
      <xdr:rowOff>31680</xdr:rowOff>
    </xdr:from>
    <xdr:to>
      <xdr:col>6</xdr:col>
      <xdr:colOff>683280</xdr:colOff>
      <xdr:row>48</xdr:row>
      <xdr:rowOff>135720</xdr:rowOff>
    </xdr:to>
    <xdr:sp macro="" textlink="">
      <xdr:nvSpPr>
        <xdr:cNvPr id="26" name="CustomShape 1"/>
        <xdr:cNvSpPr/>
      </xdr:nvSpPr>
      <xdr:spPr>
        <a:xfrm>
          <a:off x="8375760" y="8999640"/>
          <a:ext cx="184680" cy="10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18360" tIns="18360" rIns="0" bIns="0"/>
        <a:lstStyle/>
        <a:p>
          <a:pPr rtl="1">
            <a:lnSpc>
              <a:spcPct val="100000"/>
            </a:lnSpc>
          </a:pPr>
          <a:r>
            <a:rPr lang="es-VE" sz="6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AÑO</a:t>
          </a:r>
          <a:endParaRPr lang="es-VE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76320</xdr:colOff>
      <xdr:row>51</xdr:row>
      <xdr:rowOff>95400</xdr:rowOff>
    </xdr:from>
    <xdr:to>
      <xdr:col>3</xdr:col>
      <xdr:colOff>95040</xdr:colOff>
      <xdr:row>52</xdr:row>
      <xdr:rowOff>142560</xdr:rowOff>
    </xdr:to>
    <xdr:sp macro="" textlink="">
      <xdr:nvSpPr>
        <xdr:cNvPr id="27" name="CustomShape 1"/>
        <xdr:cNvSpPr/>
      </xdr:nvSpPr>
      <xdr:spPr>
        <a:xfrm>
          <a:off x="4572000" y="949212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53</xdr:row>
      <xdr:rowOff>0</xdr:rowOff>
    </xdr:from>
    <xdr:to>
      <xdr:col>0</xdr:col>
      <xdr:colOff>56880</xdr:colOff>
      <xdr:row>54</xdr:row>
      <xdr:rowOff>47160</xdr:rowOff>
    </xdr:to>
    <xdr:sp macro="" textlink="">
      <xdr:nvSpPr>
        <xdr:cNvPr id="28" name="CustomShape 1"/>
        <xdr:cNvSpPr/>
      </xdr:nvSpPr>
      <xdr:spPr>
        <a:xfrm>
          <a:off x="3816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53</xdr:row>
      <xdr:rowOff>0</xdr:rowOff>
    </xdr:from>
    <xdr:to>
      <xdr:col>0</xdr:col>
      <xdr:colOff>56880</xdr:colOff>
      <xdr:row>54</xdr:row>
      <xdr:rowOff>47160</xdr:rowOff>
    </xdr:to>
    <xdr:sp macro="" textlink="">
      <xdr:nvSpPr>
        <xdr:cNvPr id="29" name="CustomShape 1"/>
        <xdr:cNvSpPr/>
      </xdr:nvSpPr>
      <xdr:spPr>
        <a:xfrm>
          <a:off x="3816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53</xdr:row>
      <xdr:rowOff>0</xdr:rowOff>
    </xdr:from>
    <xdr:to>
      <xdr:col>0</xdr:col>
      <xdr:colOff>56880</xdr:colOff>
      <xdr:row>54</xdr:row>
      <xdr:rowOff>47160</xdr:rowOff>
    </xdr:to>
    <xdr:sp macro="" textlink="">
      <xdr:nvSpPr>
        <xdr:cNvPr id="30" name="CustomShape 1"/>
        <xdr:cNvSpPr/>
      </xdr:nvSpPr>
      <xdr:spPr>
        <a:xfrm>
          <a:off x="3816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53</xdr:row>
      <xdr:rowOff>0</xdr:rowOff>
    </xdr:from>
    <xdr:to>
      <xdr:col>0</xdr:col>
      <xdr:colOff>56880</xdr:colOff>
      <xdr:row>54</xdr:row>
      <xdr:rowOff>47160</xdr:rowOff>
    </xdr:to>
    <xdr:sp macro="" textlink="">
      <xdr:nvSpPr>
        <xdr:cNvPr id="31" name="CustomShape 1"/>
        <xdr:cNvSpPr/>
      </xdr:nvSpPr>
      <xdr:spPr>
        <a:xfrm>
          <a:off x="3816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53</xdr:row>
      <xdr:rowOff>0</xdr:rowOff>
    </xdr:from>
    <xdr:to>
      <xdr:col>0</xdr:col>
      <xdr:colOff>56880</xdr:colOff>
      <xdr:row>54</xdr:row>
      <xdr:rowOff>47160</xdr:rowOff>
    </xdr:to>
    <xdr:sp macro="" textlink="">
      <xdr:nvSpPr>
        <xdr:cNvPr id="32" name="CustomShape 1"/>
        <xdr:cNvSpPr/>
      </xdr:nvSpPr>
      <xdr:spPr>
        <a:xfrm>
          <a:off x="3816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53</xdr:row>
      <xdr:rowOff>0</xdr:rowOff>
    </xdr:from>
    <xdr:to>
      <xdr:col>0</xdr:col>
      <xdr:colOff>56880</xdr:colOff>
      <xdr:row>54</xdr:row>
      <xdr:rowOff>47160</xdr:rowOff>
    </xdr:to>
    <xdr:sp macro="" textlink="">
      <xdr:nvSpPr>
        <xdr:cNvPr id="33" name="CustomShape 1"/>
        <xdr:cNvSpPr/>
      </xdr:nvSpPr>
      <xdr:spPr>
        <a:xfrm>
          <a:off x="3816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53</xdr:row>
      <xdr:rowOff>0</xdr:rowOff>
    </xdr:from>
    <xdr:to>
      <xdr:col>0</xdr:col>
      <xdr:colOff>56880</xdr:colOff>
      <xdr:row>54</xdr:row>
      <xdr:rowOff>47160</xdr:rowOff>
    </xdr:to>
    <xdr:sp macro="" textlink="">
      <xdr:nvSpPr>
        <xdr:cNvPr id="34" name="CustomShape 1"/>
        <xdr:cNvSpPr/>
      </xdr:nvSpPr>
      <xdr:spPr>
        <a:xfrm>
          <a:off x="3816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53</xdr:row>
      <xdr:rowOff>0</xdr:rowOff>
    </xdr:from>
    <xdr:to>
      <xdr:col>0</xdr:col>
      <xdr:colOff>56880</xdr:colOff>
      <xdr:row>54</xdr:row>
      <xdr:rowOff>47160</xdr:rowOff>
    </xdr:to>
    <xdr:sp macro="" textlink="">
      <xdr:nvSpPr>
        <xdr:cNvPr id="35" name="CustomShape 1"/>
        <xdr:cNvSpPr/>
      </xdr:nvSpPr>
      <xdr:spPr>
        <a:xfrm>
          <a:off x="3816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9360</xdr:colOff>
      <xdr:row>7</xdr:row>
      <xdr:rowOff>9360</xdr:rowOff>
    </xdr:from>
    <xdr:to>
      <xdr:col>6</xdr:col>
      <xdr:colOff>1437705</xdr:colOff>
      <xdr:row>7</xdr:row>
      <xdr:rowOff>256680</xdr:rowOff>
    </xdr:to>
    <xdr:sp macro="" textlink="">
      <xdr:nvSpPr>
        <xdr:cNvPr id="36" name="CustomShape 1"/>
        <xdr:cNvSpPr/>
      </xdr:nvSpPr>
      <xdr:spPr>
        <a:xfrm>
          <a:off x="9360" y="1224000"/>
          <a:ext cx="9791280" cy="247320"/>
        </a:xfrm>
        <a:prstGeom prst="roundRect">
          <a:avLst>
            <a:gd name="adj" fmla="val 16667"/>
          </a:avLst>
        </a:prstGeom>
        <a:noFill/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0</xdr:colOff>
      <xdr:row>7</xdr:row>
      <xdr:rowOff>257040</xdr:rowOff>
    </xdr:to>
    <xdr:sp macro="" textlink="">
      <xdr:nvSpPr>
        <xdr:cNvPr id="37" name="Line 1"/>
        <xdr:cNvSpPr/>
      </xdr:nvSpPr>
      <xdr:spPr>
        <a:xfrm flipV="1">
          <a:off x="1685880" y="1214640"/>
          <a:ext cx="0" cy="2570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7</xdr:row>
      <xdr:rowOff>28440</xdr:rowOff>
    </xdr:from>
    <xdr:to>
      <xdr:col>5</xdr:col>
      <xdr:colOff>0</xdr:colOff>
      <xdr:row>7</xdr:row>
      <xdr:rowOff>257040</xdr:rowOff>
    </xdr:to>
    <xdr:sp macro="" textlink="">
      <xdr:nvSpPr>
        <xdr:cNvPr id="38" name="Line 1"/>
        <xdr:cNvSpPr/>
      </xdr:nvSpPr>
      <xdr:spPr>
        <a:xfrm flipV="1">
          <a:off x="6743520" y="1243080"/>
          <a:ext cx="0" cy="22860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7</xdr:row>
      <xdr:rowOff>9360</xdr:rowOff>
    </xdr:from>
    <xdr:to>
      <xdr:col>5</xdr:col>
      <xdr:colOff>0</xdr:colOff>
      <xdr:row>7</xdr:row>
      <xdr:rowOff>257040</xdr:rowOff>
    </xdr:to>
    <xdr:sp macro="" textlink="">
      <xdr:nvSpPr>
        <xdr:cNvPr id="39" name="Line 1"/>
        <xdr:cNvSpPr/>
      </xdr:nvSpPr>
      <xdr:spPr>
        <a:xfrm flipV="1">
          <a:off x="6743520" y="1224000"/>
          <a:ext cx="0" cy="24768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68400</xdr:colOff>
      <xdr:row>44</xdr:row>
      <xdr:rowOff>174960</xdr:rowOff>
    </xdr:from>
    <xdr:to>
      <xdr:col>5</xdr:col>
      <xdr:colOff>15120</xdr:colOff>
      <xdr:row>44</xdr:row>
      <xdr:rowOff>176760</xdr:rowOff>
    </xdr:to>
    <xdr:sp macro="" textlink="">
      <xdr:nvSpPr>
        <xdr:cNvPr id="40" name="Line 1"/>
        <xdr:cNvSpPr/>
      </xdr:nvSpPr>
      <xdr:spPr>
        <a:xfrm>
          <a:off x="68400" y="8380800"/>
          <a:ext cx="6690240" cy="1800"/>
        </a:xfrm>
        <a:prstGeom prst="line">
          <a:avLst/>
        </a:prstGeom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0</xdr:col>
      <xdr:colOff>59040</xdr:colOff>
      <xdr:row>46</xdr:row>
      <xdr:rowOff>0</xdr:rowOff>
    </xdr:from>
    <xdr:to>
      <xdr:col>5</xdr:col>
      <xdr:colOff>135</xdr:colOff>
      <xdr:row>46</xdr:row>
      <xdr:rowOff>2520</xdr:rowOff>
    </xdr:to>
    <xdr:sp macro="" textlink="">
      <xdr:nvSpPr>
        <xdr:cNvPr id="41" name="Line 1"/>
        <xdr:cNvSpPr/>
      </xdr:nvSpPr>
      <xdr:spPr>
        <a:xfrm flipV="1">
          <a:off x="59040" y="8587080"/>
          <a:ext cx="6684480" cy="2520"/>
        </a:xfrm>
        <a:prstGeom prst="line">
          <a:avLst/>
        </a:prstGeom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0</xdr:col>
      <xdr:colOff>9360</xdr:colOff>
      <xdr:row>5</xdr:row>
      <xdr:rowOff>9360</xdr:rowOff>
    </xdr:from>
    <xdr:to>
      <xdr:col>6</xdr:col>
      <xdr:colOff>1437705</xdr:colOff>
      <xdr:row>6</xdr:row>
      <xdr:rowOff>0</xdr:rowOff>
    </xdr:to>
    <xdr:sp macro="" textlink="">
      <xdr:nvSpPr>
        <xdr:cNvPr id="42" name="CustomShape 1"/>
        <xdr:cNvSpPr/>
      </xdr:nvSpPr>
      <xdr:spPr>
        <a:xfrm>
          <a:off x="9360" y="971280"/>
          <a:ext cx="9791280" cy="243000"/>
        </a:xfrm>
        <a:prstGeom prst="roundRect">
          <a:avLst>
            <a:gd name="adj" fmla="val 16667"/>
          </a:avLst>
        </a:prstGeom>
        <a:noFill/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0</xdr:colOff>
      <xdr:row>5</xdr:row>
      <xdr:rowOff>243195</xdr:rowOff>
    </xdr:to>
    <xdr:sp macro="" textlink="">
      <xdr:nvSpPr>
        <xdr:cNvPr id="43" name="Line 1"/>
        <xdr:cNvSpPr/>
      </xdr:nvSpPr>
      <xdr:spPr>
        <a:xfrm flipV="1">
          <a:off x="1685880" y="961920"/>
          <a:ext cx="0" cy="25272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5</xdr:row>
      <xdr:rowOff>28440</xdr:rowOff>
    </xdr:from>
    <xdr:to>
      <xdr:col>5</xdr:col>
      <xdr:colOff>0</xdr:colOff>
      <xdr:row>5</xdr:row>
      <xdr:rowOff>243195</xdr:rowOff>
    </xdr:to>
    <xdr:sp macro="" textlink="">
      <xdr:nvSpPr>
        <xdr:cNvPr id="44" name="Line 1"/>
        <xdr:cNvSpPr/>
      </xdr:nvSpPr>
      <xdr:spPr>
        <a:xfrm flipV="1">
          <a:off x="6743520" y="990360"/>
          <a:ext cx="0" cy="22428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5</xdr:row>
      <xdr:rowOff>9360</xdr:rowOff>
    </xdr:from>
    <xdr:to>
      <xdr:col>5</xdr:col>
      <xdr:colOff>0</xdr:colOff>
      <xdr:row>5</xdr:row>
      <xdr:rowOff>243195</xdr:rowOff>
    </xdr:to>
    <xdr:sp macro="" textlink="">
      <xdr:nvSpPr>
        <xdr:cNvPr id="45" name="Line 1"/>
        <xdr:cNvSpPr/>
      </xdr:nvSpPr>
      <xdr:spPr>
        <a:xfrm flipV="1">
          <a:off x="6743520" y="971280"/>
          <a:ext cx="0" cy="2433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46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47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48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49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50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51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52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53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54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55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56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57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58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59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60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61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62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63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64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65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66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67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68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69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70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71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72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73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74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75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76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77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78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79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80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81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82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83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84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85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86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87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88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89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90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91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92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93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94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95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96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97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98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99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100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101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102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87120</xdr:colOff>
      <xdr:row>53</xdr:row>
      <xdr:rowOff>0</xdr:rowOff>
    </xdr:from>
    <xdr:to>
      <xdr:col>5</xdr:col>
      <xdr:colOff>105120</xdr:colOff>
      <xdr:row>53</xdr:row>
      <xdr:rowOff>106560</xdr:rowOff>
    </xdr:to>
    <xdr:sp macro="" textlink="">
      <xdr:nvSpPr>
        <xdr:cNvPr id="103" name="CustomShape 1"/>
        <xdr:cNvSpPr/>
      </xdr:nvSpPr>
      <xdr:spPr>
        <a:xfrm>
          <a:off x="683064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104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38160</xdr:colOff>
      <xdr:row>53</xdr:row>
      <xdr:rowOff>0</xdr:rowOff>
    </xdr:from>
    <xdr:to>
      <xdr:col>5</xdr:col>
      <xdr:colOff>56160</xdr:colOff>
      <xdr:row>53</xdr:row>
      <xdr:rowOff>106560</xdr:rowOff>
    </xdr:to>
    <xdr:sp macro="" textlink="">
      <xdr:nvSpPr>
        <xdr:cNvPr id="105" name="CustomShape 1"/>
        <xdr:cNvSpPr/>
      </xdr:nvSpPr>
      <xdr:spPr>
        <a:xfrm>
          <a:off x="6781680" y="9777600"/>
          <a:ext cx="18000" cy="1065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76320</xdr:colOff>
      <xdr:row>53</xdr:row>
      <xdr:rowOff>0</xdr:rowOff>
    </xdr:from>
    <xdr:to>
      <xdr:col>3</xdr:col>
      <xdr:colOff>95040</xdr:colOff>
      <xdr:row>54</xdr:row>
      <xdr:rowOff>47160</xdr:rowOff>
    </xdr:to>
    <xdr:sp macro="" textlink="">
      <xdr:nvSpPr>
        <xdr:cNvPr id="106" name="CustomShape 1"/>
        <xdr:cNvSpPr/>
      </xdr:nvSpPr>
      <xdr:spPr>
        <a:xfrm>
          <a:off x="4572000" y="977760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666720</xdr:colOff>
      <xdr:row>46</xdr:row>
      <xdr:rowOff>28440</xdr:rowOff>
    </xdr:from>
    <xdr:to>
      <xdr:col>5</xdr:col>
      <xdr:colOff>804600</xdr:colOff>
      <xdr:row>46</xdr:row>
      <xdr:rowOff>132480</xdr:rowOff>
    </xdr:to>
    <xdr:sp macro="" textlink="">
      <xdr:nvSpPr>
        <xdr:cNvPr id="107" name="CustomShape 1"/>
        <xdr:cNvSpPr/>
      </xdr:nvSpPr>
      <xdr:spPr>
        <a:xfrm>
          <a:off x="7410240" y="8615520"/>
          <a:ext cx="137880" cy="104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18360" tIns="18360" rIns="0" bIns="0"/>
        <a:lstStyle/>
        <a:p>
          <a:pPr rtl="1">
            <a:lnSpc>
              <a:spcPct val="100000"/>
            </a:lnSpc>
          </a:pPr>
          <a:r>
            <a:rPr lang="es-VE" sz="6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No.</a:t>
          </a:r>
          <a:endParaRPr lang="es-VE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76320</xdr:colOff>
      <xdr:row>51</xdr:row>
      <xdr:rowOff>95400</xdr:rowOff>
    </xdr:from>
    <xdr:to>
      <xdr:col>3</xdr:col>
      <xdr:colOff>95040</xdr:colOff>
      <xdr:row>52</xdr:row>
      <xdr:rowOff>142560</xdr:rowOff>
    </xdr:to>
    <xdr:sp macro="" textlink="">
      <xdr:nvSpPr>
        <xdr:cNvPr id="108" name="CustomShape 1"/>
        <xdr:cNvSpPr/>
      </xdr:nvSpPr>
      <xdr:spPr>
        <a:xfrm>
          <a:off x="4572000" y="9492120"/>
          <a:ext cx="18720" cy="237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utaselalmendronenchacao@gmail.com" TargetMode="External"/><Relationship Id="rId21" Type="http://schemas.openxmlformats.org/officeDocument/2006/relationships/hyperlink" Target="mailto:regalosmerali@hotmail.com" TargetMode="External"/><Relationship Id="rId34" Type="http://schemas.openxmlformats.org/officeDocument/2006/relationships/hyperlink" Target="https://hangouts.google.com/?action=chat&amp;pn=%2B582122645298&amp;hl=es&amp;authuser=1" TargetMode="External"/><Relationship Id="rId42" Type="http://schemas.openxmlformats.org/officeDocument/2006/relationships/hyperlink" Target="https://hangouts.google.com/?action=chat&amp;pn=%2B582122656578&amp;hl=es&amp;authuser=1" TargetMode="External"/><Relationship Id="rId47" Type="http://schemas.openxmlformats.org/officeDocument/2006/relationships/hyperlink" Target="mailto:deiby.pena@scottasesores.com" TargetMode="External"/><Relationship Id="rId50" Type="http://schemas.openxmlformats.org/officeDocument/2006/relationships/hyperlink" Target="https://hangouts.google.com/?action=chat&amp;pn=%2B582122670679&amp;hl=es&amp;authuser=1" TargetMode="External"/><Relationship Id="rId55" Type="http://schemas.openxmlformats.org/officeDocument/2006/relationships/hyperlink" Target="mailto:1asesordeviajes@gmail.com" TargetMode="External"/><Relationship Id="rId63" Type="http://schemas.openxmlformats.org/officeDocument/2006/relationships/hyperlink" Target="https://hangouts.google.com/?action=chat&amp;pn=%2B584122031156&amp;hl=es&amp;authuser=1" TargetMode="External"/><Relationship Id="rId68" Type="http://schemas.openxmlformats.org/officeDocument/2006/relationships/hyperlink" Target="mailto:mecinca2.0@gmail.com," TargetMode="External"/><Relationship Id="rId76" Type="http://schemas.openxmlformats.org/officeDocument/2006/relationships/hyperlink" Target="https://hangouts.google.com/?action=chat&amp;pn=%2B582122665356&amp;hl=es&amp;authuser=1" TargetMode="External"/><Relationship Id="rId84" Type="http://schemas.openxmlformats.org/officeDocument/2006/relationships/hyperlink" Target="https://hangouts.google.com/?action=chat&amp;pn=%2B582122658163&amp;hl=es&amp;authuser=1" TargetMode="External"/><Relationship Id="rId89" Type="http://schemas.openxmlformats.org/officeDocument/2006/relationships/hyperlink" Target="mailto:erioscontadores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hangouts.google.com/?action=chat&amp;pn=%2B582122611222&amp;hl=es&amp;authuser=1" TargetMode="External"/><Relationship Id="rId71" Type="http://schemas.openxmlformats.org/officeDocument/2006/relationships/hyperlink" Target="mailto:marianita1002@hotmail.com" TargetMode="External"/><Relationship Id="rId92" Type="http://schemas.openxmlformats.org/officeDocument/2006/relationships/hyperlink" Target="https://hangouts.google.com/?action=chat&amp;pn=%2B584168088047&amp;hl=es&amp;authuser=1" TargetMode="External"/><Relationship Id="rId2" Type="http://schemas.openxmlformats.org/officeDocument/2006/relationships/hyperlink" Target="mailto:joserosalesnuevachacao@gmail.com" TargetMode="External"/><Relationship Id="rId16" Type="http://schemas.openxmlformats.org/officeDocument/2006/relationships/hyperlink" Target="https://hangouts.google.com/?action=chat&amp;pn=%2B582122674661&amp;hl=es&amp;authuser=1" TargetMode="External"/><Relationship Id="rId29" Type="http://schemas.openxmlformats.org/officeDocument/2006/relationships/hyperlink" Target="mailto:raskael@hotmail.com" TargetMode="External"/><Relationship Id="rId11" Type="http://schemas.openxmlformats.org/officeDocument/2006/relationships/hyperlink" Target="mailto:bello1099@gmail.com" TargetMode="External"/><Relationship Id="rId24" Type="http://schemas.openxmlformats.org/officeDocument/2006/relationships/hyperlink" Target="mailto:frutaselalmendronenchacao@gmail.com" TargetMode="External"/><Relationship Id="rId32" Type="http://schemas.openxmlformats.org/officeDocument/2006/relationships/hyperlink" Target="https://hangouts.google.com/?action=chat&amp;pn=%2B582122657511&amp;hl=es&amp;authuser=1" TargetMode="External"/><Relationship Id="rId37" Type="http://schemas.openxmlformats.org/officeDocument/2006/relationships/hyperlink" Target="mailto:arlindompolicarp@hotmail.com" TargetMode="External"/><Relationship Id="rId40" Type="http://schemas.openxmlformats.org/officeDocument/2006/relationships/hyperlink" Target="mailto:sifonts@gmail.com" TargetMode="External"/><Relationship Id="rId45" Type="http://schemas.openxmlformats.org/officeDocument/2006/relationships/hyperlink" Target="https://hangouts.google.com/?action=chat&amp;pn=%2B582122651264&amp;hl=es&amp;authuser=1" TargetMode="External"/><Relationship Id="rId53" Type="http://schemas.openxmlformats.org/officeDocument/2006/relationships/hyperlink" Target="mailto:dsoria11@hotmail.com," TargetMode="External"/><Relationship Id="rId58" Type="http://schemas.openxmlformats.org/officeDocument/2006/relationships/hyperlink" Target="mailto:sifonts@gmail.com" TargetMode="External"/><Relationship Id="rId66" Type="http://schemas.openxmlformats.org/officeDocument/2006/relationships/hyperlink" Target="mailto:mecinca2.0@gmail.com," TargetMode="External"/><Relationship Id="rId74" Type="http://schemas.openxmlformats.org/officeDocument/2006/relationships/hyperlink" Target="mailto:ceaprofint@gmail.com" TargetMode="External"/><Relationship Id="rId79" Type="http://schemas.openxmlformats.org/officeDocument/2006/relationships/hyperlink" Target="mailto:mdgsconstrucciones@hotmail.com" TargetMode="External"/><Relationship Id="rId87" Type="http://schemas.openxmlformats.org/officeDocument/2006/relationships/hyperlink" Target="mailto:solcojsc1978@gmail.com" TargetMode="External"/><Relationship Id="rId5" Type="http://schemas.openxmlformats.org/officeDocument/2006/relationships/hyperlink" Target="mailto:fvallejo@centralarm.com" TargetMode="External"/><Relationship Id="rId61" Type="http://schemas.openxmlformats.org/officeDocument/2006/relationships/hyperlink" Target="mailto:virginia.mazzei@gmail.com" TargetMode="External"/><Relationship Id="rId82" Type="http://schemas.openxmlformats.org/officeDocument/2006/relationships/hyperlink" Target="https://hangouts.google.com/?action=chat&amp;pn=%2B582122658163&amp;hl=es&amp;authuser=1" TargetMode="External"/><Relationship Id="rId90" Type="http://schemas.openxmlformats.org/officeDocument/2006/relationships/hyperlink" Target="https://hangouts.google.com/?action=chat&amp;pn=%2B582122647372&amp;hl=es&amp;authuser=1" TargetMode="External"/><Relationship Id="rId95" Type="http://schemas.openxmlformats.org/officeDocument/2006/relationships/hyperlink" Target="mailto:marianita1002@hotmail.com" TargetMode="External"/><Relationship Id="rId19" Type="http://schemas.openxmlformats.org/officeDocument/2006/relationships/hyperlink" Target="mailto:juliocperaza45@hotmail.com" TargetMode="External"/><Relationship Id="rId14" Type="http://schemas.openxmlformats.org/officeDocument/2006/relationships/hyperlink" Target="https://hangouts.google.com/?action=chat&amp;pn=%2B582122633761&amp;hl=es&amp;authuser=1" TargetMode="External"/><Relationship Id="rId22" Type="http://schemas.openxmlformats.org/officeDocument/2006/relationships/hyperlink" Target="mailto:regalosmerali@hotmail.com" TargetMode="External"/><Relationship Id="rId27" Type="http://schemas.openxmlformats.org/officeDocument/2006/relationships/hyperlink" Target="https://hangouts.google.com/?action=chat&amp;pn=%2B582122652270&amp;hl=es&amp;authuser=1" TargetMode="External"/><Relationship Id="rId30" Type="http://schemas.openxmlformats.org/officeDocument/2006/relationships/hyperlink" Target="mailto:raskael@hotmail.com" TargetMode="External"/><Relationship Id="rId35" Type="http://schemas.openxmlformats.org/officeDocument/2006/relationships/hyperlink" Target="mailto:ana@srtconsultores.com" TargetMode="External"/><Relationship Id="rId43" Type="http://schemas.openxmlformats.org/officeDocument/2006/relationships/hyperlink" Target="mailto:adrianads2008@gmail.com" TargetMode="External"/><Relationship Id="rId48" Type="http://schemas.openxmlformats.org/officeDocument/2006/relationships/hyperlink" Target="mailto:deiby.pena@scottasesores.com" TargetMode="External"/><Relationship Id="rId56" Type="http://schemas.openxmlformats.org/officeDocument/2006/relationships/hyperlink" Target="https://hangouts.google.com/?action=chat&amp;pn=%2B584142381285&amp;hl=es&amp;authuser=1" TargetMode="External"/><Relationship Id="rId64" Type="http://schemas.openxmlformats.org/officeDocument/2006/relationships/hyperlink" Target="mailto:dinosusi@hotmail.com" TargetMode="External"/><Relationship Id="rId69" Type="http://schemas.openxmlformats.org/officeDocument/2006/relationships/hyperlink" Target="mailto:adm.caraotacreativa@gmail.com," TargetMode="External"/><Relationship Id="rId77" Type="http://schemas.openxmlformats.org/officeDocument/2006/relationships/hyperlink" Target="mailto:mirianulloa@hotmail.com" TargetMode="External"/><Relationship Id="rId8" Type="http://schemas.openxmlformats.org/officeDocument/2006/relationships/hyperlink" Target="https://hangouts.google.com/?action=chat&amp;pn=%2B582122611222&amp;hl=es&amp;authuser=1" TargetMode="External"/><Relationship Id="rId51" Type="http://schemas.openxmlformats.org/officeDocument/2006/relationships/hyperlink" Target="https://hangouts.google.com/?action=chat&amp;pn=%2B584162181189&amp;hl=es&amp;authuser=1" TargetMode="External"/><Relationship Id="rId72" Type="http://schemas.openxmlformats.org/officeDocument/2006/relationships/hyperlink" Target="https://hangouts.google.com/?action=chat&amp;pn=%2B582122641131&amp;hl=es&amp;authuser=1" TargetMode="External"/><Relationship Id="rId80" Type="http://schemas.openxmlformats.org/officeDocument/2006/relationships/hyperlink" Target="https://hangouts.google.com/?action=chat&amp;pn=%2B582122622077&amp;hl=es&amp;authuser=1" TargetMode="External"/><Relationship Id="rId85" Type="http://schemas.openxmlformats.org/officeDocument/2006/relationships/hyperlink" Target="mailto:danferconstrucciones@gmail.com" TargetMode="External"/><Relationship Id="rId93" Type="http://schemas.openxmlformats.org/officeDocument/2006/relationships/hyperlink" Target="mailto:eloisagutierrez@hotmail.com" TargetMode="External"/><Relationship Id="rId3" Type="http://schemas.openxmlformats.org/officeDocument/2006/relationships/hyperlink" Target="mailto:fvallejo@centralarm.com" TargetMode="External"/><Relationship Id="rId12" Type="http://schemas.openxmlformats.org/officeDocument/2006/relationships/hyperlink" Target="mailto:bello1099@gmail.com" TargetMode="External"/><Relationship Id="rId17" Type="http://schemas.openxmlformats.org/officeDocument/2006/relationships/hyperlink" Target="mailto:dblolita1945@hotmail.com" TargetMode="External"/><Relationship Id="rId25" Type="http://schemas.openxmlformats.org/officeDocument/2006/relationships/hyperlink" Target="https://hangouts.google.com/?action=chat&amp;pn=%2B582122654243&amp;hl=es&amp;authuser=1" TargetMode="External"/><Relationship Id="rId33" Type="http://schemas.openxmlformats.org/officeDocument/2006/relationships/hyperlink" Target="mailto:gladys_love56@hotmail.com" TargetMode="External"/><Relationship Id="rId38" Type="http://schemas.openxmlformats.org/officeDocument/2006/relationships/hyperlink" Target="mailto:jhossber07@gmail.com" TargetMode="External"/><Relationship Id="rId46" Type="http://schemas.openxmlformats.org/officeDocument/2006/relationships/hyperlink" Target="mailto:marianafernandez1@gmail.com" TargetMode="External"/><Relationship Id="rId59" Type="http://schemas.openxmlformats.org/officeDocument/2006/relationships/hyperlink" Target="mailto:valeria.medinam@gmail.com" TargetMode="External"/><Relationship Id="rId67" Type="http://schemas.openxmlformats.org/officeDocument/2006/relationships/hyperlink" Target="mailto:mecinca2.0@gmail.com," TargetMode="External"/><Relationship Id="rId20" Type="http://schemas.openxmlformats.org/officeDocument/2006/relationships/hyperlink" Target="https://hangouts.google.com/?action=chat&amp;pn=%2B584147303320&amp;hl=es&amp;authuser=1" TargetMode="External"/><Relationship Id="rId41" Type="http://schemas.openxmlformats.org/officeDocument/2006/relationships/hyperlink" Target="mailto:adrianads2008@gmail.com" TargetMode="External"/><Relationship Id="rId54" Type="http://schemas.openxmlformats.org/officeDocument/2006/relationships/hyperlink" Target="https://hangouts.google.com/?action=chat&amp;pn=%2B584241638009&amp;hl=es&amp;authuser=1" TargetMode="External"/><Relationship Id="rId62" Type="http://schemas.openxmlformats.org/officeDocument/2006/relationships/hyperlink" Target="https://hangouts.google.com/?action=chat&amp;pn=%2B584122031156&amp;hl=es&amp;authuser=1" TargetMode="External"/><Relationship Id="rId70" Type="http://schemas.openxmlformats.org/officeDocument/2006/relationships/hyperlink" Target="https://hangouts.google.com/?action=chat&amp;pn=%2B582122658026&amp;hl=es&amp;authuser=1" TargetMode="External"/><Relationship Id="rId75" Type="http://schemas.openxmlformats.org/officeDocument/2006/relationships/hyperlink" Target="mailto:jacqueline.jpp@gmail.com" TargetMode="External"/><Relationship Id="rId83" Type="http://schemas.openxmlformats.org/officeDocument/2006/relationships/hyperlink" Target="mailto:serviciostecnicosreampa@hotmail.com" TargetMode="External"/><Relationship Id="rId88" Type="http://schemas.openxmlformats.org/officeDocument/2006/relationships/hyperlink" Target="https://hangouts.google.com/?action=chat&amp;pn=%2B582122654361&amp;hl=es&amp;authuser=1" TargetMode="External"/><Relationship Id="rId91" Type="http://schemas.openxmlformats.org/officeDocument/2006/relationships/hyperlink" Target="mailto:carlos.negrin61@gmail.com" TargetMode="External"/><Relationship Id="rId96" Type="http://schemas.openxmlformats.org/officeDocument/2006/relationships/hyperlink" Target="https://hangouts.google.com/?action=chat&amp;pn=%2B582122641131&amp;hl=es&amp;authuser=1" TargetMode="External"/><Relationship Id="rId1" Type="http://schemas.openxmlformats.org/officeDocument/2006/relationships/hyperlink" Target="mailto:joserosalesnuevachacao@gmail.com" TargetMode="External"/><Relationship Id="rId6" Type="http://schemas.openxmlformats.org/officeDocument/2006/relationships/hyperlink" Target="mailto:fvallejo@centralarm.com" TargetMode="External"/><Relationship Id="rId15" Type="http://schemas.openxmlformats.org/officeDocument/2006/relationships/hyperlink" Target="mailto:dblolita1945@hotmail.com" TargetMode="External"/><Relationship Id="rId23" Type="http://schemas.openxmlformats.org/officeDocument/2006/relationships/hyperlink" Target="https://hangouts.google.com/?action=chat&amp;pn=%2B582122654243&amp;hl=es&amp;authuser=1" TargetMode="External"/><Relationship Id="rId28" Type="http://schemas.openxmlformats.org/officeDocument/2006/relationships/hyperlink" Target="https://hangouts.google.com/?action=chat&amp;pn=%2B582122652270&amp;hl=es&amp;authuser=1" TargetMode="External"/><Relationship Id="rId36" Type="http://schemas.openxmlformats.org/officeDocument/2006/relationships/hyperlink" Target="https://hangouts.google.com/?action=chat&amp;pn=%2B582122638455&amp;hl=es&amp;authuser=1" TargetMode="External"/><Relationship Id="rId49" Type="http://schemas.openxmlformats.org/officeDocument/2006/relationships/hyperlink" Target="mailto:anji.joselin26@gmail.com" TargetMode="External"/><Relationship Id="rId57" Type="http://schemas.openxmlformats.org/officeDocument/2006/relationships/hyperlink" Target="https://hangouts.google.com/?action=chat&amp;pn=%2B582122665698&amp;hl=es&amp;authuser=1" TargetMode="External"/><Relationship Id="rId10" Type="http://schemas.openxmlformats.org/officeDocument/2006/relationships/hyperlink" Target="https://hangouts.google.com/?action=chat&amp;pn=%2B582122611222&amp;hl=es&amp;authuser=1" TargetMode="External"/><Relationship Id="rId31" Type="http://schemas.openxmlformats.org/officeDocument/2006/relationships/hyperlink" Target="https://hangouts.google.com/?action=chat&amp;pn=%2B584141345559&amp;hl=es&amp;authuser=1" TargetMode="External"/><Relationship Id="rId44" Type="http://schemas.openxmlformats.org/officeDocument/2006/relationships/hyperlink" Target="https://hangouts.google.com/?action=chat&amp;pn=%2B582122656578&amp;hl=es&amp;authuser=1" TargetMode="External"/><Relationship Id="rId52" Type="http://schemas.openxmlformats.org/officeDocument/2006/relationships/hyperlink" Target="mailto:cecilia.rengifo.51@gmail.com" TargetMode="External"/><Relationship Id="rId60" Type="http://schemas.openxmlformats.org/officeDocument/2006/relationships/hyperlink" Target="mailto:virginia.mazzei@gmail.com" TargetMode="External"/><Relationship Id="rId65" Type="http://schemas.openxmlformats.org/officeDocument/2006/relationships/hyperlink" Target="https://hangouts.google.com/?action=chat&amp;pn=%2B582122658413&amp;hl=es&amp;authuser=1" TargetMode="External"/><Relationship Id="rId73" Type="http://schemas.openxmlformats.org/officeDocument/2006/relationships/hyperlink" Target="https://hangouts.google.com/?action=chat&amp;pn=%2B582122668701&amp;hl=es&amp;authuser=1" TargetMode="External"/><Relationship Id="rId78" Type="http://schemas.openxmlformats.org/officeDocument/2006/relationships/hyperlink" Target="https://hangouts.google.com/?action=chat&amp;pn=%2B582122658556&amp;hl=es&amp;authuser=1" TargetMode="External"/><Relationship Id="rId81" Type="http://schemas.openxmlformats.org/officeDocument/2006/relationships/hyperlink" Target="mailto:serviciostecnicosreampa@hotmail.com" TargetMode="External"/><Relationship Id="rId86" Type="http://schemas.openxmlformats.org/officeDocument/2006/relationships/hyperlink" Target="mailto:danferconstrucciones@gmail.com" TargetMode="External"/><Relationship Id="rId94" Type="http://schemas.openxmlformats.org/officeDocument/2006/relationships/hyperlink" Target="https://hangouts.google.com/?action=chat&amp;pn=%2B582122652566&amp;hl=es&amp;authuser=1" TargetMode="External"/><Relationship Id="rId4" Type="http://schemas.openxmlformats.org/officeDocument/2006/relationships/hyperlink" Target="mailto:fvallejo@centralarm.com" TargetMode="External"/><Relationship Id="rId9" Type="http://schemas.openxmlformats.org/officeDocument/2006/relationships/hyperlink" Target="https://hangouts.google.com/?action=chat&amp;pn=%2B582122611222&amp;hl=es&amp;authuser=1" TargetMode="External"/><Relationship Id="rId13" Type="http://schemas.openxmlformats.org/officeDocument/2006/relationships/hyperlink" Target="https://hangouts.google.com/?action=chat&amp;pn=%2B582122633761&amp;hl=es&amp;authuser=1" TargetMode="External"/><Relationship Id="rId18" Type="http://schemas.openxmlformats.org/officeDocument/2006/relationships/hyperlink" Target="https://hangouts.google.com/?action=chat&amp;pn=%2B582122674661&amp;hl=es&amp;authuser=1" TargetMode="External"/><Relationship Id="rId39" Type="http://schemas.openxmlformats.org/officeDocument/2006/relationships/hyperlink" Target="https://hangouts.google.com/?action=chat&amp;pn=%2B582122665698&amp;hl=es&amp;authuser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"/>
  <sheetViews>
    <sheetView tabSelected="1" zoomScale="90" zoomScaleNormal="90" workbookViewId="0">
      <selection activeCell="E56" sqref="E56"/>
    </sheetView>
  </sheetViews>
  <sheetFormatPr baseColWidth="10" defaultColWidth="9.140625" defaultRowHeight="15"/>
  <cols>
    <col min="1" max="1" width="4" customWidth="1"/>
    <col min="2" max="2" width="19.28515625" bestFit="1" customWidth="1"/>
    <col min="3" max="3" width="23.42578125" style="3" customWidth="1"/>
    <col min="4" max="4" width="45.85546875" customWidth="1"/>
    <col min="5" max="5" width="45.28515625" customWidth="1"/>
    <col min="6" max="6" width="13" customWidth="1"/>
    <col min="7" max="7" width="21.5703125" style="49" customWidth="1"/>
    <col min="8" max="8" width="45.5703125" style="49" customWidth="1"/>
    <col min="9" max="9" width="16.7109375" style="49" customWidth="1"/>
    <col min="10" max="10" width="66.140625" style="49" customWidth="1"/>
    <col min="11" max="11" width="19.140625" customWidth="1"/>
  </cols>
  <sheetData>
    <row r="1" spans="1:11" s="4" customFormat="1">
      <c r="A1" s="64" t="s">
        <v>80</v>
      </c>
      <c r="B1" s="64" t="s">
        <v>81</v>
      </c>
      <c r="C1" s="64" t="s">
        <v>82</v>
      </c>
      <c r="D1" s="64" t="s">
        <v>0</v>
      </c>
      <c r="E1" s="64" t="s">
        <v>83</v>
      </c>
      <c r="F1" s="64" t="s">
        <v>84</v>
      </c>
      <c r="G1" s="65" t="s">
        <v>159</v>
      </c>
      <c r="H1" s="65" t="s">
        <v>170</v>
      </c>
      <c r="I1" s="65" t="s">
        <v>172</v>
      </c>
      <c r="J1" s="65" t="s">
        <v>174</v>
      </c>
      <c r="K1" s="64" t="s">
        <v>85</v>
      </c>
    </row>
    <row r="2" spans="1:11" ht="15" customHeight="1">
      <c r="A2" s="67">
        <v>1</v>
      </c>
      <c r="B2" s="67" t="s">
        <v>86</v>
      </c>
      <c r="C2" s="68" t="s">
        <v>142</v>
      </c>
      <c r="D2" s="67" t="s">
        <v>1</v>
      </c>
      <c r="E2" s="67" t="s">
        <v>139</v>
      </c>
      <c r="F2" s="69">
        <v>0.64</v>
      </c>
      <c r="G2" s="70"/>
      <c r="H2" s="70" t="s">
        <v>171</v>
      </c>
      <c r="I2" s="71" t="s">
        <v>173</v>
      </c>
      <c r="J2" s="72" t="s">
        <v>175</v>
      </c>
      <c r="K2" s="67"/>
    </row>
    <row r="3" spans="1:11" ht="15" customHeight="1">
      <c r="A3" s="67">
        <v>2</v>
      </c>
      <c r="B3" s="67" t="s">
        <v>86</v>
      </c>
      <c r="C3" s="68" t="s">
        <v>143</v>
      </c>
      <c r="D3" s="67" t="s">
        <v>2</v>
      </c>
      <c r="E3" s="67" t="s">
        <v>139</v>
      </c>
      <c r="F3" s="69">
        <v>4.21</v>
      </c>
      <c r="G3" s="70"/>
      <c r="H3" s="70" t="s">
        <v>178</v>
      </c>
      <c r="I3" s="72" t="s">
        <v>177</v>
      </c>
      <c r="J3" s="72" t="s">
        <v>176</v>
      </c>
      <c r="K3" s="67"/>
    </row>
    <row r="4" spans="1:11" ht="15" customHeight="1">
      <c r="A4" s="67">
        <v>3</v>
      </c>
      <c r="B4" s="67" t="s">
        <v>86</v>
      </c>
      <c r="C4" s="73" t="s">
        <v>3</v>
      </c>
      <c r="D4" s="67" t="s">
        <v>1</v>
      </c>
      <c r="E4" s="67" t="s">
        <v>139</v>
      </c>
      <c r="F4" s="69">
        <v>2.2599999999999998</v>
      </c>
      <c r="G4" s="70"/>
      <c r="H4" s="70" t="s">
        <v>171</v>
      </c>
      <c r="I4" s="71" t="s">
        <v>173</v>
      </c>
      <c r="J4" s="72" t="s">
        <v>175</v>
      </c>
      <c r="K4" s="67"/>
    </row>
    <row r="5" spans="1:11" ht="15" customHeight="1">
      <c r="A5" s="67">
        <v>4</v>
      </c>
      <c r="B5" s="67" t="s">
        <v>86</v>
      </c>
      <c r="C5" s="73" t="s">
        <v>4</v>
      </c>
      <c r="D5" s="67" t="s">
        <v>5</v>
      </c>
      <c r="E5" s="67" t="s">
        <v>139</v>
      </c>
      <c r="F5" s="69">
        <v>0.16</v>
      </c>
      <c r="G5" s="70"/>
      <c r="H5" s="70" t="s">
        <v>179</v>
      </c>
      <c r="I5" s="72" t="s">
        <v>186</v>
      </c>
      <c r="J5" s="72" t="s">
        <v>180</v>
      </c>
      <c r="K5" s="67"/>
    </row>
    <row r="6" spans="1:11" ht="15" customHeight="1">
      <c r="A6" s="67">
        <v>5</v>
      </c>
      <c r="B6" s="67" t="s">
        <v>86</v>
      </c>
      <c r="C6" s="73" t="s">
        <v>6</v>
      </c>
      <c r="D6" s="67" t="s">
        <v>8</v>
      </c>
      <c r="E6" s="67" t="s">
        <v>139</v>
      </c>
      <c r="F6" s="69">
        <v>0.12</v>
      </c>
      <c r="G6" s="70"/>
      <c r="H6" s="70" t="s">
        <v>181</v>
      </c>
      <c r="I6" s="71" t="s">
        <v>187</v>
      </c>
      <c r="J6" s="71" t="s">
        <v>182</v>
      </c>
      <c r="K6" s="67"/>
    </row>
    <row r="7" spans="1:11" ht="15" customHeight="1">
      <c r="A7" s="67">
        <v>6</v>
      </c>
      <c r="B7" s="67" t="s">
        <v>86</v>
      </c>
      <c r="C7" s="73" t="s">
        <v>7</v>
      </c>
      <c r="D7" s="67" t="s">
        <v>8</v>
      </c>
      <c r="E7" s="67" t="s">
        <v>139</v>
      </c>
      <c r="F7" s="69">
        <v>0.08</v>
      </c>
      <c r="G7" s="70"/>
      <c r="H7" s="70" t="s">
        <v>181</v>
      </c>
      <c r="I7" s="71" t="s">
        <v>187</v>
      </c>
      <c r="J7" s="71" t="s">
        <v>182</v>
      </c>
      <c r="K7" s="67"/>
    </row>
    <row r="8" spans="1:11" ht="15" customHeight="1">
      <c r="A8" s="67">
        <v>7</v>
      </c>
      <c r="B8" s="67" t="s">
        <v>9</v>
      </c>
      <c r="C8" s="73" t="s">
        <v>10</v>
      </c>
      <c r="D8" s="67" t="s">
        <v>166</v>
      </c>
      <c r="E8" s="67" t="s">
        <v>139</v>
      </c>
      <c r="F8" s="69">
        <v>5.96</v>
      </c>
      <c r="G8" s="70"/>
      <c r="H8" s="70" t="s">
        <v>298</v>
      </c>
      <c r="I8" s="72" t="s">
        <v>185</v>
      </c>
      <c r="J8" s="72" t="s">
        <v>184</v>
      </c>
      <c r="K8" s="67"/>
    </row>
    <row r="9" spans="1:11" ht="15" customHeight="1">
      <c r="A9" s="67">
        <v>8</v>
      </c>
      <c r="B9" s="67" t="s">
        <v>9</v>
      </c>
      <c r="C9" s="73" t="s">
        <v>11</v>
      </c>
      <c r="D9" s="80"/>
      <c r="E9" s="67" t="s">
        <v>12</v>
      </c>
      <c r="F9" s="69">
        <v>2.72</v>
      </c>
      <c r="G9" s="70"/>
      <c r="H9" s="70" t="s">
        <v>191</v>
      </c>
      <c r="I9" s="72" t="s">
        <v>190</v>
      </c>
      <c r="J9" s="72" t="s">
        <v>189</v>
      </c>
      <c r="K9" s="67"/>
    </row>
    <row r="10" spans="1:11" ht="15" customHeight="1">
      <c r="A10" s="67">
        <v>9</v>
      </c>
      <c r="B10" s="67" t="s">
        <v>9</v>
      </c>
      <c r="C10" s="73" t="s">
        <v>13</v>
      </c>
      <c r="D10" s="80"/>
      <c r="E10" s="67" t="s">
        <v>160</v>
      </c>
      <c r="F10" s="69">
        <v>4.3600000000000003</v>
      </c>
      <c r="G10" s="70"/>
      <c r="H10" s="70" t="s">
        <v>14</v>
      </c>
      <c r="I10" s="71" t="s">
        <v>193</v>
      </c>
      <c r="J10" s="72" t="s">
        <v>192</v>
      </c>
      <c r="K10" s="67" t="s">
        <v>15</v>
      </c>
    </row>
    <row r="11" spans="1:11" ht="15" customHeight="1">
      <c r="A11" s="67">
        <v>10</v>
      </c>
      <c r="B11" s="67" t="s">
        <v>9</v>
      </c>
      <c r="C11" s="73" t="s">
        <v>16</v>
      </c>
      <c r="D11" s="80"/>
      <c r="E11" s="67" t="s">
        <v>17</v>
      </c>
      <c r="F11" s="69">
        <v>4.0599999999999996</v>
      </c>
      <c r="G11" s="70"/>
      <c r="H11" s="67" t="s">
        <v>18</v>
      </c>
      <c r="I11" s="72" t="s">
        <v>194</v>
      </c>
      <c r="J11" s="72" t="s">
        <v>195</v>
      </c>
      <c r="K11" s="67"/>
    </row>
    <row r="12" spans="1:11">
      <c r="A12" s="67">
        <v>11</v>
      </c>
      <c r="B12" s="67" t="s">
        <v>9</v>
      </c>
      <c r="C12" s="73" t="s">
        <v>19</v>
      </c>
      <c r="D12" s="80"/>
      <c r="E12" s="67" t="s">
        <v>20</v>
      </c>
      <c r="F12" s="69">
        <v>0.16</v>
      </c>
      <c r="G12" s="70"/>
      <c r="H12" s="70" t="s">
        <v>20</v>
      </c>
      <c r="I12" s="72" t="s">
        <v>196</v>
      </c>
      <c r="J12" s="72" t="s">
        <v>197</v>
      </c>
      <c r="K12" s="67" t="s">
        <v>21</v>
      </c>
    </row>
    <row r="13" spans="1:11" ht="15" customHeight="1">
      <c r="A13" s="67">
        <v>12</v>
      </c>
      <c r="B13" s="67" t="s">
        <v>9</v>
      </c>
      <c r="C13" s="73" t="s">
        <v>22</v>
      </c>
      <c r="D13" s="67" t="s">
        <v>161</v>
      </c>
      <c r="E13" s="67" t="s">
        <v>139</v>
      </c>
      <c r="F13" s="69">
        <v>7.96</v>
      </c>
      <c r="G13" s="70"/>
      <c r="H13" s="70" t="s">
        <v>198</v>
      </c>
      <c r="I13" s="72" t="s">
        <v>199</v>
      </c>
      <c r="J13" s="74" t="s">
        <v>200</v>
      </c>
      <c r="K13" s="67"/>
    </row>
    <row r="14" spans="1:11" ht="15" customHeight="1">
      <c r="A14" s="67">
        <v>13</v>
      </c>
      <c r="B14" s="67" t="s">
        <v>9</v>
      </c>
      <c r="C14" s="73" t="s">
        <v>23</v>
      </c>
      <c r="D14" s="67" t="s">
        <v>24</v>
      </c>
      <c r="E14" s="67" t="s">
        <v>12</v>
      </c>
      <c r="F14" s="69">
        <v>1.87</v>
      </c>
      <c r="G14" s="70"/>
      <c r="H14" s="70" t="s">
        <v>183</v>
      </c>
      <c r="I14" s="72" t="s">
        <v>185</v>
      </c>
      <c r="J14" s="72" t="s">
        <v>184</v>
      </c>
      <c r="K14" s="67"/>
    </row>
    <row r="15" spans="1:11" ht="15" customHeight="1">
      <c r="A15" s="67">
        <v>14</v>
      </c>
      <c r="B15" s="67" t="s">
        <v>9</v>
      </c>
      <c r="C15" s="73" t="s">
        <v>25</v>
      </c>
      <c r="D15" s="80"/>
      <c r="E15" s="67" t="s">
        <v>26</v>
      </c>
      <c r="F15" s="69">
        <v>1.1599999999999999</v>
      </c>
      <c r="G15" s="70"/>
      <c r="H15" s="70" t="s">
        <v>201</v>
      </c>
      <c r="I15" s="72" t="s">
        <v>202</v>
      </c>
      <c r="J15" s="72" t="s">
        <v>203</v>
      </c>
      <c r="K15" s="67"/>
    </row>
    <row r="16" spans="1:11" ht="15" customHeight="1">
      <c r="A16" s="67">
        <v>15</v>
      </c>
      <c r="B16" s="67" t="s">
        <v>9</v>
      </c>
      <c r="C16" s="73" t="s">
        <v>27</v>
      </c>
      <c r="D16" s="80"/>
      <c r="E16" s="67" t="s">
        <v>14</v>
      </c>
      <c r="F16" s="69">
        <v>0.4</v>
      </c>
      <c r="G16" s="70"/>
      <c r="H16" s="70" t="s">
        <v>14</v>
      </c>
      <c r="I16" s="72" t="s">
        <v>193</v>
      </c>
      <c r="J16" s="72" t="s">
        <v>192</v>
      </c>
      <c r="K16" s="67" t="s">
        <v>28</v>
      </c>
    </row>
    <row r="17" spans="1:13" ht="15" customHeight="1">
      <c r="A17" s="67">
        <v>16</v>
      </c>
      <c r="B17" s="67" t="s">
        <v>9</v>
      </c>
      <c r="C17" s="73" t="s">
        <v>29</v>
      </c>
      <c r="D17" s="67" t="s">
        <v>30</v>
      </c>
      <c r="E17" s="67" t="s">
        <v>139</v>
      </c>
      <c r="F17" s="69">
        <v>6.4</v>
      </c>
      <c r="G17" s="70"/>
      <c r="H17" s="70" t="s">
        <v>179</v>
      </c>
      <c r="I17" s="72" t="s">
        <v>186</v>
      </c>
      <c r="J17" s="72" t="s">
        <v>180</v>
      </c>
      <c r="K17" s="67"/>
    </row>
    <row r="18" spans="1:13" ht="15" customHeight="1">
      <c r="A18" s="67">
        <v>17</v>
      </c>
      <c r="B18" s="67" t="s">
        <v>31</v>
      </c>
      <c r="C18" s="73" t="s">
        <v>32</v>
      </c>
      <c r="D18" s="67" t="s">
        <v>33</v>
      </c>
      <c r="E18" s="67" t="s">
        <v>139</v>
      </c>
      <c r="F18" s="69">
        <v>2.36</v>
      </c>
      <c r="G18" s="70"/>
      <c r="H18" s="70" t="s">
        <v>204</v>
      </c>
      <c r="I18" s="72" t="s">
        <v>205</v>
      </c>
      <c r="J18" s="72" t="s">
        <v>206</v>
      </c>
      <c r="K18" s="67"/>
    </row>
    <row r="19" spans="1:13" ht="15" customHeight="1">
      <c r="A19" s="67">
        <v>18</v>
      </c>
      <c r="B19" s="67" t="s">
        <v>31</v>
      </c>
      <c r="C19" s="68" t="s">
        <v>144</v>
      </c>
      <c r="D19" s="67" t="s">
        <v>34</v>
      </c>
      <c r="E19" s="67" t="s">
        <v>139</v>
      </c>
      <c r="F19" s="69">
        <v>9.35</v>
      </c>
      <c r="G19" s="70"/>
      <c r="H19" s="70" t="s">
        <v>207</v>
      </c>
      <c r="I19" s="72" t="s">
        <v>208</v>
      </c>
      <c r="J19" s="72" t="s">
        <v>209</v>
      </c>
      <c r="K19" s="67"/>
    </row>
    <row r="20" spans="1:13" ht="15" customHeight="1">
      <c r="A20" s="67">
        <v>19</v>
      </c>
      <c r="B20" s="67" t="s">
        <v>35</v>
      </c>
      <c r="C20" s="68" t="s">
        <v>145</v>
      </c>
      <c r="D20" s="80"/>
      <c r="E20" s="67" t="s">
        <v>36</v>
      </c>
      <c r="F20" s="69">
        <v>3.37</v>
      </c>
      <c r="G20" s="70"/>
      <c r="H20" s="67" t="s">
        <v>210</v>
      </c>
      <c r="I20" s="71" t="s">
        <v>212</v>
      </c>
      <c r="J20" s="74" t="s">
        <v>211</v>
      </c>
      <c r="K20" s="67"/>
    </row>
    <row r="21" spans="1:13" ht="15" customHeight="1">
      <c r="A21" s="67">
        <v>20</v>
      </c>
      <c r="B21" s="67" t="s">
        <v>35</v>
      </c>
      <c r="C21" s="68" t="s">
        <v>146</v>
      </c>
      <c r="D21" s="67" t="s">
        <v>37</v>
      </c>
      <c r="E21" s="67" t="s">
        <v>139</v>
      </c>
      <c r="F21" s="69">
        <v>3.38</v>
      </c>
      <c r="G21" s="70"/>
      <c r="H21" s="70" t="s">
        <v>213</v>
      </c>
      <c r="I21" s="71" t="s">
        <v>214</v>
      </c>
      <c r="J21" s="72" t="s">
        <v>215</v>
      </c>
      <c r="K21" s="67"/>
    </row>
    <row r="22" spans="1:13" ht="15" customHeight="1">
      <c r="A22" s="67">
        <v>21</v>
      </c>
      <c r="B22" s="67" t="s">
        <v>35</v>
      </c>
      <c r="C22" s="73" t="s">
        <v>38</v>
      </c>
      <c r="D22" s="67" t="s">
        <v>2</v>
      </c>
      <c r="E22" s="67" t="s">
        <v>139</v>
      </c>
      <c r="F22" s="69">
        <v>1.4</v>
      </c>
      <c r="G22" s="70"/>
      <c r="H22" s="70" t="s">
        <v>178</v>
      </c>
      <c r="I22" s="72" t="s">
        <v>188</v>
      </c>
      <c r="J22" s="72" t="s">
        <v>176</v>
      </c>
      <c r="K22" s="67"/>
    </row>
    <row r="23" spans="1:13" ht="15" customHeight="1">
      <c r="A23" s="67">
        <v>22</v>
      </c>
      <c r="B23" s="67" t="s">
        <v>35</v>
      </c>
      <c r="C23" s="73" t="s">
        <v>39</v>
      </c>
      <c r="D23" s="67" t="s">
        <v>40</v>
      </c>
      <c r="E23" s="67" t="s">
        <v>140</v>
      </c>
      <c r="F23" s="69">
        <v>0.45</v>
      </c>
      <c r="G23" s="70"/>
      <c r="H23" s="70" t="s">
        <v>216</v>
      </c>
      <c r="I23" s="72" t="s">
        <v>217</v>
      </c>
      <c r="J23" s="72" t="s">
        <v>218</v>
      </c>
      <c r="K23" s="67"/>
    </row>
    <row r="24" spans="1:13" ht="15" customHeight="1">
      <c r="A24" s="67">
        <v>23</v>
      </c>
      <c r="B24" s="67" t="s">
        <v>35</v>
      </c>
      <c r="C24" s="73" t="s">
        <v>41</v>
      </c>
      <c r="D24" s="80"/>
      <c r="E24" s="67" t="s">
        <v>42</v>
      </c>
      <c r="F24" s="69">
        <v>0.43</v>
      </c>
      <c r="G24" s="70"/>
      <c r="H24" s="70" t="s">
        <v>42</v>
      </c>
      <c r="I24" s="72" t="s">
        <v>220</v>
      </c>
      <c r="J24" s="72" t="s">
        <v>219</v>
      </c>
      <c r="K24" s="67"/>
    </row>
    <row r="25" spans="1:13" ht="15" customHeight="1">
      <c r="A25" s="67">
        <v>24</v>
      </c>
      <c r="B25" s="67" t="s">
        <v>35</v>
      </c>
      <c r="C25" s="73" t="s">
        <v>43</v>
      </c>
      <c r="D25" s="67" t="s">
        <v>162</v>
      </c>
      <c r="E25" s="67" t="s">
        <v>140</v>
      </c>
      <c r="F25" s="69">
        <v>0.92</v>
      </c>
      <c r="G25" s="70"/>
      <c r="H25" s="70" t="s">
        <v>42</v>
      </c>
      <c r="I25" s="72" t="s">
        <v>220</v>
      </c>
      <c r="J25" s="72" t="s">
        <v>219</v>
      </c>
      <c r="K25" s="67"/>
    </row>
    <row r="26" spans="1:13" ht="15" customHeight="1">
      <c r="A26" s="67">
        <v>25</v>
      </c>
      <c r="B26" s="67" t="s">
        <v>35</v>
      </c>
      <c r="C26" s="73" t="s">
        <v>44</v>
      </c>
      <c r="D26" s="80"/>
      <c r="E26" s="67" t="s">
        <v>45</v>
      </c>
      <c r="F26" s="69">
        <v>0.14000000000000001</v>
      </c>
      <c r="G26" s="70"/>
      <c r="H26" s="70" t="s">
        <v>224</v>
      </c>
      <c r="I26" s="72" t="s">
        <v>222</v>
      </c>
      <c r="J26" s="72" t="s">
        <v>223</v>
      </c>
      <c r="K26" s="67"/>
    </row>
    <row r="27" spans="1:13" ht="15" customHeight="1">
      <c r="A27" s="67">
        <v>26</v>
      </c>
      <c r="B27" s="67" t="s">
        <v>46</v>
      </c>
      <c r="C27" s="68" t="s">
        <v>147</v>
      </c>
      <c r="D27" s="67" t="s">
        <v>47</v>
      </c>
      <c r="E27" s="67" t="s">
        <v>140</v>
      </c>
      <c r="F27" s="69">
        <v>1.54</v>
      </c>
      <c r="G27" s="70"/>
      <c r="H27" s="67" t="s">
        <v>47</v>
      </c>
      <c r="I27" s="72" t="s">
        <v>227</v>
      </c>
      <c r="J27" s="72" t="s">
        <v>226</v>
      </c>
      <c r="K27" s="67"/>
    </row>
    <row r="28" spans="1:13" ht="15" customHeight="1">
      <c r="A28" s="67">
        <v>27</v>
      </c>
      <c r="B28" s="67" t="s">
        <v>46</v>
      </c>
      <c r="C28" s="73" t="s">
        <v>48</v>
      </c>
      <c r="D28" s="67" t="s">
        <v>49</v>
      </c>
      <c r="E28" s="67" t="s">
        <v>140</v>
      </c>
      <c r="F28" s="69">
        <v>0.46</v>
      </c>
      <c r="G28" s="70"/>
      <c r="H28" s="70" t="s">
        <v>49</v>
      </c>
      <c r="I28" s="72" t="s">
        <v>229</v>
      </c>
      <c r="J28" s="72" t="s">
        <v>228</v>
      </c>
      <c r="K28" s="67"/>
    </row>
    <row r="29" spans="1:13" ht="15" customHeight="1">
      <c r="A29" s="67">
        <v>28</v>
      </c>
      <c r="B29" s="67" t="s">
        <v>46</v>
      </c>
      <c r="C29" s="73" t="s">
        <v>50</v>
      </c>
      <c r="D29" s="67" t="s">
        <v>2</v>
      </c>
      <c r="E29" s="67" t="s">
        <v>139</v>
      </c>
      <c r="F29" s="69">
        <v>0.32</v>
      </c>
      <c r="G29" s="70"/>
      <c r="H29" s="70" t="s">
        <v>178</v>
      </c>
      <c r="I29" s="72" t="s">
        <v>188</v>
      </c>
      <c r="J29" s="72" t="s">
        <v>176</v>
      </c>
      <c r="K29" s="67"/>
      <c r="M29" s="1"/>
    </row>
    <row r="30" spans="1:13" ht="15" customHeight="1">
      <c r="A30" s="67">
        <v>29</v>
      </c>
      <c r="B30" s="67" t="s">
        <v>46</v>
      </c>
      <c r="C30" s="73" t="s">
        <v>51</v>
      </c>
      <c r="D30" s="67" t="s">
        <v>2</v>
      </c>
      <c r="E30" s="67" t="s">
        <v>139</v>
      </c>
      <c r="F30" s="69">
        <v>2.82</v>
      </c>
      <c r="G30" s="70"/>
      <c r="H30" s="70" t="s">
        <v>178</v>
      </c>
      <c r="I30" s="72" t="s">
        <v>188</v>
      </c>
      <c r="J30" s="72" t="s">
        <v>176</v>
      </c>
      <c r="K30" s="67"/>
    </row>
    <row r="31" spans="1:13" ht="15" customHeight="1">
      <c r="A31" s="67">
        <v>30</v>
      </c>
      <c r="B31" s="67" t="s">
        <v>46</v>
      </c>
      <c r="C31" s="73" t="s">
        <v>52</v>
      </c>
      <c r="D31" s="80"/>
      <c r="E31" s="67" t="s">
        <v>45</v>
      </c>
      <c r="F31" s="69">
        <v>0.95</v>
      </c>
      <c r="G31" s="70"/>
      <c r="H31" s="70" t="s">
        <v>221</v>
      </c>
      <c r="I31" s="71" t="s">
        <v>222</v>
      </c>
      <c r="J31" s="72" t="s">
        <v>225</v>
      </c>
      <c r="K31" s="67"/>
    </row>
    <row r="32" spans="1:13" ht="15" customHeight="1">
      <c r="A32" s="67">
        <v>31</v>
      </c>
      <c r="B32" s="67" t="s">
        <v>46</v>
      </c>
      <c r="C32" s="68" t="s">
        <v>148</v>
      </c>
      <c r="D32" s="80"/>
      <c r="E32" s="67" t="s">
        <v>45</v>
      </c>
      <c r="F32" s="69">
        <v>0.74</v>
      </c>
      <c r="G32" s="70"/>
      <c r="H32" s="70" t="s">
        <v>221</v>
      </c>
      <c r="I32" s="71" t="s">
        <v>222</v>
      </c>
      <c r="J32" s="72" t="s">
        <v>225</v>
      </c>
      <c r="K32" s="67"/>
    </row>
    <row r="33" spans="1:11" ht="15" customHeight="1">
      <c r="A33" s="67">
        <v>32</v>
      </c>
      <c r="B33" s="67" t="s">
        <v>46</v>
      </c>
      <c r="C33" s="73" t="s">
        <v>53</v>
      </c>
      <c r="D33" s="80"/>
      <c r="E33" s="67" t="s">
        <v>54</v>
      </c>
      <c r="F33" s="69">
        <v>0.45</v>
      </c>
      <c r="G33" s="70"/>
      <c r="H33" s="70" t="s">
        <v>54</v>
      </c>
      <c r="I33" s="71" t="s">
        <v>214</v>
      </c>
      <c r="J33" s="71" t="s">
        <v>230</v>
      </c>
      <c r="K33" s="67"/>
    </row>
    <row r="34" spans="1:11" ht="15" customHeight="1">
      <c r="A34" s="67">
        <v>33</v>
      </c>
      <c r="B34" s="67" t="s">
        <v>46</v>
      </c>
      <c r="C34" s="68" t="s">
        <v>149</v>
      </c>
      <c r="D34" s="67" t="s">
        <v>163</v>
      </c>
      <c r="E34" s="67" t="s">
        <v>140</v>
      </c>
      <c r="F34" s="69">
        <v>0.96</v>
      </c>
      <c r="G34" s="70"/>
      <c r="H34" s="70" t="s">
        <v>231</v>
      </c>
      <c r="I34" s="72" t="s">
        <v>232</v>
      </c>
      <c r="J34" s="72" t="s">
        <v>233</v>
      </c>
      <c r="K34" s="67"/>
    </row>
    <row r="35" spans="1:11" ht="15" customHeight="1">
      <c r="A35" s="67">
        <v>34</v>
      </c>
      <c r="B35" s="67" t="s">
        <v>46</v>
      </c>
      <c r="C35" s="73" t="s">
        <v>55</v>
      </c>
      <c r="D35" s="80"/>
      <c r="E35" s="67" t="s">
        <v>164</v>
      </c>
      <c r="F35" s="69">
        <v>0.14000000000000001</v>
      </c>
      <c r="G35" s="70"/>
      <c r="H35" s="70" t="s">
        <v>234</v>
      </c>
      <c r="I35" s="72" t="s">
        <v>236</v>
      </c>
      <c r="J35" s="72" t="s">
        <v>235</v>
      </c>
      <c r="K35" s="67"/>
    </row>
    <row r="36" spans="1:11" ht="15" customHeight="1">
      <c r="A36" s="67">
        <v>35</v>
      </c>
      <c r="B36" s="67" t="s">
        <v>46</v>
      </c>
      <c r="C36" s="73" t="s">
        <v>56</v>
      </c>
      <c r="D36" s="67" t="s">
        <v>17</v>
      </c>
      <c r="E36" s="67" t="s">
        <v>141</v>
      </c>
      <c r="F36" s="69">
        <v>4.99</v>
      </c>
      <c r="G36" s="70"/>
      <c r="H36" s="67" t="s">
        <v>18</v>
      </c>
      <c r="I36" s="72" t="s">
        <v>194</v>
      </c>
      <c r="J36" s="72" t="s">
        <v>195</v>
      </c>
      <c r="K36" s="67"/>
    </row>
    <row r="37" spans="1:11" ht="15" customHeight="1">
      <c r="A37" s="67">
        <v>36</v>
      </c>
      <c r="B37" s="67" t="s">
        <v>46</v>
      </c>
      <c r="C37" s="73" t="s">
        <v>57</v>
      </c>
      <c r="D37" s="67" t="s">
        <v>40</v>
      </c>
      <c r="E37" s="67" t="s">
        <v>141</v>
      </c>
      <c r="F37" s="69">
        <v>5.99</v>
      </c>
      <c r="G37" s="70"/>
      <c r="H37" s="70" t="s">
        <v>216</v>
      </c>
      <c r="I37" s="72" t="s">
        <v>217</v>
      </c>
      <c r="J37" s="72" t="s">
        <v>218</v>
      </c>
      <c r="K37" s="67"/>
    </row>
    <row r="38" spans="1:11" ht="15" customHeight="1">
      <c r="A38" s="67">
        <v>37</v>
      </c>
      <c r="B38" s="67" t="s">
        <v>46</v>
      </c>
      <c r="C38" s="73" t="s">
        <v>58</v>
      </c>
      <c r="D38" s="67" t="s">
        <v>59</v>
      </c>
      <c r="E38" s="67" t="s">
        <v>141</v>
      </c>
      <c r="F38" s="69">
        <v>6.99</v>
      </c>
      <c r="G38" s="70"/>
      <c r="H38" s="70" t="s">
        <v>238</v>
      </c>
      <c r="I38" s="71" t="s">
        <v>214</v>
      </c>
      <c r="J38" s="75" t="s">
        <v>237</v>
      </c>
      <c r="K38" s="67"/>
    </row>
    <row r="39" spans="1:11" ht="15" customHeight="1">
      <c r="A39" s="67">
        <v>38</v>
      </c>
      <c r="B39" s="67" t="s">
        <v>60</v>
      </c>
      <c r="C39" s="73">
        <v>201</v>
      </c>
      <c r="D39" s="80"/>
      <c r="E39" s="67" t="s">
        <v>61</v>
      </c>
      <c r="F39" s="69">
        <v>0.6</v>
      </c>
      <c r="G39" s="70"/>
      <c r="H39" s="70" t="s">
        <v>239</v>
      </c>
      <c r="I39" s="71" t="s">
        <v>244</v>
      </c>
      <c r="J39" s="75" t="s">
        <v>240</v>
      </c>
      <c r="K39" s="67"/>
    </row>
    <row r="40" spans="1:11" ht="15" customHeight="1">
      <c r="A40" s="67">
        <v>39</v>
      </c>
      <c r="B40" s="67" t="s">
        <v>60</v>
      </c>
      <c r="C40" s="73">
        <v>202</v>
      </c>
      <c r="D40" s="80"/>
      <c r="E40" s="67" t="s">
        <v>62</v>
      </c>
      <c r="F40" s="69">
        <v>0.34</v>
      </c>
      <c r="G40" s="70"/>
      <c r="H40" s="70" t="s">
        <v>241</v>
      </c>
      <c r="I40" s="71" t="s">
        <v>242</v>
      </c>
      <c r="J40" s="72" t="s">
        <v>243</v>
      </c>
      <c r="K40" s="67"/>
    </row>
    <row r="41" spans="1:11" ht="15" customHeight="1">
      <c r="A41" s="67">
        <v>40</v>
      </c>
      <c r="B41" s="67" t="s">
        <v>60</v>
      </c>
      <c r="C41" s="73">
        <v>203</v>
      </c>
      <c r="D41" s="80"/>
      <c r="E41" s="67" t="s">
        <v>63</v>
      </c>
      <c r="F41" s="69">
        <v>0.34</v>
      </c>
      <c r="G41" s="70"/>
      <c r="H41" s="70" t="s">
        <v>247</v>
      </c>
      <c r="I41" s="72" t="s">
        <v>246</v>
      </c>
      <c r="J41" s="72" t="s">
        <v>245</v>
      </c>
      <c r="K41" s="67"/>
    </row>
    <row r="42" spans="1:11" ht="15" customHeight="1">
      <c r="A42" s="67">
        <v>41</v>
      </c>
      <c r="B42" s="67" t="s">
        <v>60</v>
      </c>
      <c r="C42" s="73">
        <v>204.24100000000001</v>
      </c>
      <c r="D42" s="67" t="s">
        <v>64</v>
      </c>
      <c r="E42" s="67" t="s">
        <v>140</v>
      </c>
      <c r="F42" s="69">
        <v>1.45</v>
      </c>
      <c r="G42" s="70"/>
      <c r="H42" s="70" t="s">
        <v>248</v>
      </c>
      <c r="I42" s="72" t="s">
        <v>250</v>
      </c>
      <c r="J42" s="72" t="s">
        <v>249</v>
      </c>
      <c r="K42" s="67"/>
    </row>
    <row r="43" spans="1:11">
      <c r="A43" s="67">
        <v>42</v>
      </c>
      <c r="B43" s="67" t="s">
        <v>60</v>
      </c>
      <c r="C43" s="68" t="s">
        <v>150</v>
      </c>
      <c r="D43" s="80"/>
      <c r="E43" s="67" t="s">
        <v>65</v>
      </c>
      <c r="F43" s="69">
        <v>0.83</v>
      </c>
      <c r="G43" s="70"/>
      <c r="H43" s="70" t="s">
        <v>65</v>
      </c>
      <c r="I43" s="72" t="s">
        <v>196</v>
      </c>
      <c r="J43" s="72" t="s">
        <v>197</v>
      </c>
      <c r="K43" s="67"/>
    </row>
    <row r="44" spans="1:11" ht="15" customHeight="1">
      <c r="A44" s="67">
        <v>43</v>
      </c>
      <c r="B44" s="67" t="s">
        <v>60</v>
      </c>
      <c r="C44" s="73">
        <v>207</v>
      </c>
      <c r="D44" s="80"/>
      <c r="E44" s="67" t="s">
        <v>66</v>
      </c>
      <c r="F44" s="69">
        <v>0.45</v>
      </c>
      <c r="G44" s="70"/>
      <c r="H44" s="70" t="s">
        <v>251</v>
      </c>
      <c r="I44" s="71" t="s">
        <v>253</v>
      </c>
      <c r="J44" s="72" t="s">
        <v>252</v>
      </c>
      <c r="K44" s="67"/>
    </row>
    <row r="45" spans="1:11" ht="15" customHeight="1">
      <c r="A45" s="67">
        <v>44</v>
      </c>
      <c r="B45" s="67" t="s">
        <v>60</v>
      </c>
      <c r="C45" s="68" t="s">
        <v>151</v>
      </c>
      <c r="D45" s="80"/>
      <c r="E45" s="67" t="s">
        <v>66</v>
      </c>
      <c r="F45" s="69">
        <v>1.39</v>
      </c>
      <c r="G45" s="70"/>
      <c r="H45" s="70" t="s">
        <v>251</v>
      </c>
      <c r="I45" s="71" t="s">
        <v>253</v>
      </c>
      <c r="J45" s="72" t="s">
        <v>252</v>
      </c>
      <c r="K45" s="67"/>
    </row>
    <row r="46" spans="1:11" ht="15" customHeight="1">
      <c r="A46" s="67">
        <v>45</v>
      </c>
      <c r="B46" s="67" t="s">
        <v>60</v>
      </c>
      <c r="C46" s="73">
        <v>211</v>
      </c>
      <c r="D46" s="80"/>
      <c r="E46" s="67" t="s">
        <v>66</v>
      </c>
      <c r="F46" s="69">
        <v>0.14000000000000001</v>
      </c>
      <c r="G46" s="70"/>
      <c r="H46" s="70" t="s">
        <v>251</v>
      </c>
      <c r="I46" s="71" t="s">
        <v>253</v>
      </c>
      <c r="J46" s="72" t="s">
        <v>252</v>
      </c>
      <c r="K46" s="67"/>
    </row>
    <row r="47" spans="1:11" ht="15" customHeight="1">
      <c r="A47" s="67">
        <v>46</v>
      </c>
      <c r="B47" s="67" t="s">
        <v>60</v>
      </c>
      <c r="C47" s="68" t="s">
        <v>152</v>
      </c>
      <c r="D47" s="80"/>
      <c r="E47" s="67" t="s">
        <v>67</v>
      </c>
      <c r="F47" s="69">
        <v>2.06</v>
      </c>
      <c r="G47" s="70"/>
      <c r="H47" s="67" t="s">
        <v>256</v>
      </c>
      <c r="I47" s="72" t="s">
        <v>255</v>
      </c>
      <c r="J47" s="72" t="s">
        <v>254</v>
      </c>
      <c r="K47" s="67"/>
    </row>
    <row r="48" spans="1:11" ht="15" customHeight="1">
      <c r="A48" s="67">
        <v>47</v>
      </c>
      <c r="B48" s="67" t="s">
        <v>60</v>
      </c>
      <c r="C48" s="73" t="s">
        <v>68</v>
      </c>
      <c r="D48" s="67" t="s">
        <v>69</v>
      </c>
      <c r="E48" s="67" t="s">
        <v>139</v>
      </c>
      <c r="F48" s="69">
        <v>3.63</v>
      </c>
      <c r="G48" s="70"/>
      <c r="H48" s="70" t="s">
        <v>257</v>
      </c>
      <c r="I48" s="76" t="s">
        <v>259</v>
      </c>
      <c r="J48" s="77" t="s">
        <v>258</v>
      </c>
      <c r="K48" s="67"/>
    </row>
    <row r="49" spans="1:11" ht="15" customHeight="1">
      <c r="A49" s="67">
        <v>48</v>
      </c>
      <c r="B49" s="67" t="s">
        <v>70</v>
      </c>
      <c r="C49" s="73">
        <v>301</v>
      </c>
      <c r="D49" s="67" t="s">
        <v>71</v>
      </c>
      <c r="E49" s="67" t="s">
        <v>140</v>
      </c>
      <c r="F49" s="69">
        <v>1.27</v>
      </c>
      <c r="G49" s="70"/>
      <c r="H49" s="70" t="s">
        <v>260</v>
      </c>
      <c r="I49" s="72" t="s">
        <v>261</v>
      </c>
      <c r="J49" s="72" t="s">
        <v>262</v>
      </c>
      <c r="K49" s="67"/>
    </row>
    <row r="50" spans="1:11" ht="15" customHeight="1">
      <c r="A50" s="67">
        <v>49</v>
      </c>
      <c r="B50" s="67" t="s">
        <v>70</v>
      </c>
      <c r="C50" s="68" t="s">
        <v>153</v>
      </c>
      <c r="D50" s="67" t="s">
        <v>169</v>
      </c>
      <c r="E50" s="67" t="s">
        <v>140</v>
      </c>
      <c r="F50" s="69">
        <v>0.66</v>
      </c>
      <c r="G50" s="70"/>
      <c r="H50" s="70" t="s">
        <v>265</v>
      </c>
      <c r="I50" s="72" t="s">
        <v>264</v>
      </c>
      <c r="J50" s="72" t="s">
        <v>263</v>
      </c>
      <c r="K50" s="67"/>
    </row>
    <row r="51" spans="1:11" ht="15" customHeight="1">
      <c r="A51" s="67">
        <v>50</v>
      </c>
      <c r="B51" s="67" t="s">
        <v>70</v>
      </c>
      <c r="C51" s="68" t="s">
        <v>154</v>
      </c>
      <c r="D51" s="67" t="s">
        <v>72</v>
      </c>
      <c r="E51" s="67" t="s">
        <v>140</v>
      </c>
      <c r="F51" s="69">
        <v>1.46</v>
      </c>
      <c r="G51" s="70"/>
      <c r="H51" s="70" t="s">
        <v>268</v>
      </c>
      <c r="I51" s="72" t="s">
        <v>267</v>
      </c>
      <c r="J51" s="72" t="s">
        <v>266</v>
      </c>
      <c r="K51" s="67"/>
    </row>
    <row r="52" spans="1:11" ht="15" customHeight="1">
      <c r="A52" s="67">
        <v>51</v>
      </c>
      <c r="B52" s="67" t="s">
        <v>70</v>
      </c>
      <c r="C52" s="68" t="s">
        <v>155</v>
      </c>
      <c r="D52" s="80"/>
      <c r="E52" s="67" t="s">
        <v>167</v>
      </c>
      <c r="F52" s="69">
        <v>0.84</v>
      </c>
      <c r="G52" s="70"/>
      <c r="H52" s="70" t="s">
        <v>271</v>
      </c>
      <c r="I52" s="72" t="s">
        <v>270</v>
      </c>
      <c r="J52" s="72" t="s">
        <v>269</v>
      </c>
      <c r="K52" s="67"/>
    </row>
    <row r="53" spans="1:11" ht="15" customHeight="1">
      <c r="A53" s="67">
        <v>52</v>
      </c>
      <c r="B53" s="67" t="s">
        <v>70</v>
      </c>
      <c r="C53" s="73">
        <v>307</v>
      </c>
      <c r="D53" s="80"/>
      <c r="E53" s="67" t="s">
        <v>73</v>
      </c>
      <c r="F53" s="69">
        <v>0.45</v>
      </c>
      <c r="G53" s="70"/>
      <c r="H53" s="70" t="s">
        <v>272</v>
      </c>
      <c r="I53" s="72" t="s">
        <v>274</v>
      </c>
      <c r="J53" s="72" t="s">
        <v>273</v>
      </c>
      <c r="K53" s="67"/>
    </row>
    <row r="54" spans="1:11" ht="15" customHeight="1">
      <c r="A54" s="67">
        <v>53</v>
      </c>
      <c r="B54" s="67" t="s">
        <v>70</v>
      </c>
      <c r="C54" s="73">
        <v>308</v>
      </c>
      <c r="D54" s="67" t="s">
        <v>275</v>
      </c>
      <c r="E54" s="67" t="s">
        <v>139</v>
      </c>
      <c r="F54" s="69">
        <v>0.43</v>
      </c>
      <c r="G54" s="70"/>
      <c r="H54" s="70" t="s">
        <v>272</v>
      </c>
      <c r="I54" s="72" t="s">
        <v>274</v>
      </c>
      <c r="J54" s="77" t="s">
        <v>273</v>
      </c>
      <c r="K54" s="67"/>
    </row>
    <row r="55" spans="1:11" ht="15" customHeight="1">
      <c r="A55" s="67">
        <v>54</v>
      </c>
      <c r="B55" s="67" t="s">
        <v>70</v>
      </c>
      <c r="C55" s="68" t="s">
        <v>156</v>
      </c>
      <c r="D55" s="80"/>
      <c r="E55" s="67" t="s">
        <v>74</v>
      </c>
      <c r="F55" s="69">
        <v>0.96</v>
      </c>
      <c r="G55" s="70"/>
      <c r="H55" s="67" t="s">
        <v>74</v>
      </c>
      <c r="I55" s="71" t="s">
        <v>214</v>
      </c>
      <c r="J55" s="72" t="s">
        <v>276</v>
      </c>
      <c r="K55" s="67"/>
    </row>
    <row r="56" spans="1:11" ht="15" customHeight="1">
      <c r="A56" s="67">
        <v>55</v>
      </c>
      <c r="B56" s="67" t="s">
        <v>70</v>
      </c>
      <c r="C56" s="73">
        <v>311</v>
      </c>
      <c r="D56" s="80"/>
      <c r="E56" s="67" t="s">
        <v>165</v>
      </c>
      <c r="F56" s="69">
        <v>0.14000000000000001</v>
      </c>
      <c r="G56" s="70"/>
      <c r="H56" s="70" t="s">
        <v>247</v>
      </c>
      <c r="I56" s="72" t="s">
        <v>246</v>
      </c>
      <c r="J56" s="72" t="s">
        <v>245</v>
      </c>
      <c r="K56" s="67"/>
    </row>
    <row r="57" spans="1:11" ht="15" customHeight="1">
      <c r="A57" s="67">
        <v>56</v>
      </c>
      <c r="B57" s="67" t="s">
        <v>70</v>
      </c>
      <c r="C57" s="73">
        <v>321</v>
      </c>
      <c r="D57" s="67" t="s">
        <v>75</v>
      </c>
      <c r="E57" s="67" t="s">
        <v>140</v>
      </c>
      <c r="F57" s="69">
        <v>0.71</v>
      </c>
      <c r="G57" s="70"/>
      <c r="H57" s="70" t="s">
        <v>75</v>
      </c>
      <c r="I57" s="72" t="s">
        <v>279</v>
      </c>
      <c r="J57" s="72" t="s">
        <v>278</v>
      </c>
      <c r="K57" s="67"/>
    </row>
    <row r="58" spans="1:11" ht="15" customHeight="1">
      <c r="A58" s="67">
        <v>57</v>
      </c>
      <c r="B58" s="67" t="s">
        <v>70</v>
      </c>
      <c r="C58" s="73">
        <v>331</v>
      </c>
      <c r="D58" s="67" t="s">
        <v>76</v>
      </c>
      <c r="E58" s="67" t="s">
        <v>140</v>
      </c>
      <c r="F58" s="69">
        <v>0.82</v>
      </c>
      <c r="G58" s="70"/>
      <c r="H58" s="70" t="s">
        <v>282</v>
      </c>
      <c r="I58" s="72" t="s">
        <v>281</v>
      </c>
      <c r="J58" s="72" t="s">
        <v>280</v>
      </c>
      <c r="K58" s="67"/>
    </row>
    <row r="59" spans="1:11" ht="15" customHeight="1">
      <c r="A59" s="67">
        <v>58</v>
      </c>
      <c r="B59" s="67" t="s">
        <v>77</v>
      </c>
      <c r="C59" s="68" t="s">
        <v>157</v>
      </c>
      <c r="D59" s="80"/>
      <c r="E59" s="67" t="s">
        <v>283</v>
      </c>
      <c r="F59" s="69">
        <v>0.85</v>
      </c>
      <c r="G59" s="70"/>
      <c r="H59" s="70" t="s">
        <v>284</v>
      </c>
      <c r="I59" s="72" t="s">
        <v>286</v>
      </c>
      <c r="J59" s="72" t="s">
        <v>285</v>
      </c>
      <c r="K59" s="67"/>
    </row>
    <row r="60" spans="1:11" ht="15" customHeight="1">
      <c r="A60" s="67">
        <v>59</v>
      </c>
      <c r="B60" s="67" t="s">
        <v>77</v>
      </c>
      <c r="C60" s="73">
        <v>407</v>
      </c>
      <c r="D60" s="80"/>
      <c r="E60" s="67" t="s">
        <v>78</v>
      </c>
      <c r="F60" s="69">
        <v>0.46</v>
      </c>
      <c r="G60" s="70"/>
      <c r="H60" s="70" t="s">
        <v>78</v>
      </c>
      <c r="I60" s="72" t="s">
        <v>288</v>
      </c>
      <c r="J60" s="72" t="s">
        <v>287</v>
      </c>
      <c r="K60" s="67"/>
    </row>
    <row r="61" spans="1:11" ht="15" customHeight="1">
      <c r="A61" s="67">
        <v>60</v>
      </c>
      <c r="B61" s="67" t="s">
        <v>77</v>
      </c>
      <c r="C61" s="68" t="s">
        <v>158</v>
      </c>
      <c r="D61" s="67" t="s">
        <v>79</v>
      </c>
      <c r="E61" s="67" t="s">
        <v>140</v>
      </c>
      <c r="F61" s="69">
        <v>1.59</v>
      </c>
      <c r="G61" s="70"/>
      <c r="H61" s="70" t="s">
        <v>289</v>
      </c>
      <c r="I61" s="76" t="s">
        <v>259</v>
      </c>
      <c r="J61" s="72" t="s">
        <v>258</v>
      </c>
      <c r="K61" s="67"/>
    </row>
    <row r="62" spans="1:11" ht="15" customHeight="1">
      <c r="A62" s="67">
        <v>61</v>
      </c>
      <c r="B62" s="67" t="s">
        <v>77</v>
      </c>
      <c r="C62" s="73">
        <v>411</v>
      </c>
      <c r="D62" s="80"/>
      <c r="E62" s="67" t="s">
        <v>168</v>
      </c>
      <c r="F62" s="69">
        <v>0.45</v>
      </c>
      <c r="G62" s="70"/>
      <c r="H62" s="70" t="s">
        <v>277</v>
      </c>
      <c r="I62" s="71" t="s">
        <v>214</v>
      </c>
      <c r="J62" s="72" t="s">
        <v>276</v>
      </c>
      <c r="K62" s="67"/>
    </row>
    <row r="63" spans="1:11" ht="15" customHeight="1">
      <c r="F63" s="48"/>
    </row>
    <row r="64" spans="1:11">
      <c r="E64" s="66"/>
    </row>
  </sheetData>
  <autoFilter ref="A1:K63">
    <filterColumn colId="6"/>
    <filterColumn colId="7"/>
    <filterColumn colId="8"/>
    <filterColumn colId="9"/>
  </autoFilter>
  <hyperlinks>
    <hyperlink ref="J2" r:id="rId1" display="mailto:joserosalesnuevachacao@gmail.com"/>
    <hyperlink ref="J4" r:id="rId2" display="mailto:joserosalesnuevachacao@gmail.com"/>
    <hyperlink ref="J3" r:id="rId3" display="mailto:fvallejo@centralarm.com"/>
    <hyperlink ref="J22" r:id="rId4" display="mailto:fvallejo@centralarm.com"/>
    <hyperlink ref="J29" r:id="rId5" display="mailto:fvallejo@centralarm.com"/>
    <hyperlink ref="J30" r:id="rId6" display="mailto:fvallejo@centralarm.com"/>
    <hyperlink ref="I3" r:id="rId7" display="https://hangouts.google.com/?action=chat&amp;pn=%2B582122611222&amp;hl=es&amp;authuser=1"/>
    <hyperlink ref="I22" r:id="rId8" display="https://hangouts.google.com/?action=chat&amp;pn=%2B582122611222&amp;hl=es&amp;authuser=1"/>
    <hyperlink ref="I29" r:id="rId9" display="https://hangouts.google.com/?action=chat&amp;pn=%2B582122611222&amp;hl=es&amp;authuser=1"/>
    <hyperlink ref="I30" r:id="rId10" display="https://hangouts.google.com/?action=chat&amp;pn=%2B582122611222&amp;hl=es&amp;authuser=1"/>
    <hyperlink ref="J5" r:id="rId11" display="mailto:bello1099@gmail.com"/>
    <hyperlink ref="J17" r:id="rId12" display="mailto:bello1099@gmail.com"/>
    <hyperlink ref="I5" r:id="rId13" display="https://hangouts.google.com/?action=chat&amp;pn=%2B582122633761&amp;hl=es&amp;authuser=1"/>
    <hyperlink ref="I17" r:id="rId14" display="https://hangouts.google.com/?action=chat&amp;pn=%2B582122633761&amp;hl=es&amp;authuser=1"/>
    <hyperlink ref="J8" r:id="rId15" display="mailto:dblolita1945@hotmail.com"/>
    <hyperlink ref="I8" r:id="rId16" display="https://hangouts.google.com/?action=chat&amp;pn=%2B582122674661&amp;hl=es&amp;authuser=1"/>
    <hyperlink ref="J14" r:id="rId17" display="mailto:dblolita1945@hotmail.com"/>
    <hyperlink ref="I14" r:id="rId18" display="https://hangouts.google.com/?action=chat&amp;pn=%2B582122674661&amp;hl=es&amp;authuser=1"/>
    <hyperlink ref="J9" r:id="rId19" display="mailto:juliocperaza45@hotmail.com"/>
    <hyperlink ref="I9" r:id="rId20" display="https://hangouts.google.com/?action=chat&amp;pn=%2B584147303320&amp;hl=es&amp;authuser=1"/>
    <hyperlink ref="J10" r:id="rId21" display="mailto:regalosmerali@hotmail.com"/>
    <hyperlink ref="J16" r:id="rId22" display="mailto:regalosmerali@hotmail.com"/>
    <hyperlink ref="I11" r:id="rId23" display="https://hangouts.google.com/?action=chat&amp;pn=%2B582122654243&amp;hl=es&amp;authuser=1"/>
    <hyperlink ref="J11" r:id="rId24" display="mailto:frutaselalmendronenchacao@gmail.com"/>
    <hyperlink ref="I36" r:id="rId25" display="https://hangouts.google.com/?action=chat&amp;pn=%2B582122654243&amp;hl=es&amp;authuser=1"/>
    <hyperlink ref="J36" r:id="rId26" display="mailto:frutaselalmendronenchacao@gmail.com"/>
    <hyperlink ref="I12" r:id="rId27" display="https://hangouts.google.com/?action=chat&amp;pn=%2B582122652270&amp;hl=es&amp;authuser=1"/>
    <hyperlink ref="I43" r:id="rId28" display="https://hangouts.google.com/?action=chat&amp;pn=%2B582122652270&amp;hl=es&amp;authuser=1"/>
    <hyperlink ref="J12" r:id="rId29" display="mailto:raskael@hotmail.com"/>
    <hyperlink ref="J43" r:id="rId30" display="mailto:raskael@hotmail.com"/>
    <hyperlink ref="I13" r:id="rId31" display="https://hangouts.google.com/?action=chat&amp;pn=%2B584141345559&amp;hl=es&amp;authuser=1"/>
    <hyperlink ref="I15" r:id="rId32" display="https://hangouts.google.com/?action=chat&amp;pn=%2B582122657511&amp;hl=es&amp;authuser=1"/>
    <hyperlink ref="J15" r:id="rId33" display="mailto:gladys_love56@hotmail.com"/>
    <hyperlink ref="I18" r:id="rId34" display="https://hangouts.google.com/?action=chat&amp;pn=%2B582122645298&amp;hl=es&amp;authuser=1"/>
    <hyperlink ref="J18" r:id="rId35" display="mailto:ana@srtconsultores.com"/>
    <hyperlink ref="I19" r:id="rId36" display="https://hangouts.google.com/?action=chat&amp;pn=%2B582122638455&amp;hl=es&amp;authuser=1"/>
    <hyperlink ref="J19" r:id="rId37" display="mailto:arlindompolicarp@hotmail.com"/>
    <hyperlink ref="J21" r:id="rId38" display="mailto:jhossber07@gmail.com"/>
    <hyperlink ref="I23" r:id="rId39" display="https://hangouts.google.com/?action=chat&amp;pn=%2B582122665698&amp;hl=es&amp;authuser=1"/>
    <hyperlink ref="J23" r:id="rId40" display="mailto:sifonts@gmail.com"/>
    <hyperlink ref="J24" r:id="rId41" display="mailto:adrianads2008@gmail.com"/>
    <hyperlink ref="I24" r:id="rId42" display="https://hangouts.google.com/?action=chat&amp;pn=%2B582122656578&amp;hl=es&amp;authuser=1"/>
    <hyperlink ref="J25" r:id="rId43" display="mailto:adrianads2008@gmail.com"/>
    <hyperlink ref="I25" r:id="rId44" display="https://hangouts.google.com/?action=chat&amp;pn=%2B582122656578&amp;hl=es&amp;authuser=1"/>
    <hyperlink ref="I26" r:id="rId45" display="https://hangouts.google.com/?action=chat&amp;pn=%2B582122651264&amp;hl=es&amp;authuser=1"/>
    <hyperlink ref="J26" r:id="rId46" display="mailto:marianafernandez1@gmail.com"/>
    <hyperlink ref="J31" r:id="rId47" display="mailto:deiby.pena@scottasesores.com"/>
    <hyperlink ref="J32" r:id="rId48" display="mailto:deiby.pena@scottasesores.com"/>
    <hyperlink ref="J27" r:id="rId49" display="mailto:anji.joselin26@gmail.com"/>
    <hyperlink ref="I27" r:id="rId50" display="https://hangouts.google.com/?action=chat&amp;pn=%2B582122670679&amp;hl=es&amp;authuser=1"/>
    <hyperlink ref="I28" r:id="rId51" display="https://hangouts.google.com/?action=chat&amp;pn=%2B584162181189&amp;hl=es&amp;authuser=1"/>
    <hyperlink ref="J28" r:id="rId52" display="mailto:cecilia.rengifo.51@gmail.com"/>
    <hyperlink ref="J34" r:id="rId53" display="dsoria11@hotmail.com, "/>
    <hyperlink ref="I34" r:id="rId54" display="https://hangouts.google.com/?action=chat&amp;pn=%2B584241638009&amp;hl=es&amp;authuser=1"/>
    <hyperlink ref="J35" r:id="rId55" display="mailto:1asesordeviajes@gmail.com"/>
    <hyperlink ref="I35" r:id="rId56" display="https://hangouts.google.com/?action=chat&amp;pn=%2B584142381285&amp;hl=es&amp;authuser=1"/>
    <hyperlink ref="I37" r:id="rId57" display="https://hangouts.google.com/?action=chat&amp;pn=%2B582122665698&amp;hl=es&amp;authuser=1"/>
    <hyperlink ref="J37" r:id="rId58" display="mailto:sifonts@gmail.com"/>
    <hyperlink ref="J40" r:id="rId59" display="mailto:valeria.medinam@gmail.com"/>
    <hyperlink ref="J41" r:id="rId60" display="mailto:virginia.mazzei@gmail.com"/>
    <hyperlink ref="J56" r:id="rId61" display="mailto:virginia.mazzei@gmail.com"/>
    <hyperlink ref="I41" r:id="rId62" display="https://hangouts.google.com/?action=chat&amp;pn=%2B584122031156&amp;hl=es&amp;authuser=1"/>
    <hyperlink ref="I56" r:id="rId63" display="https://hangouts.google.com/?action=chat&amp;pn=%2B584122031156&amp;hl=es&amp;authuser=1"/>
    <hyperlink ref="J42" r:id="rId64" display="mailto:dinosusi@hotmail.com"/>
    <hyperlink ref="I42" r:id="rId65" display="https://hangouts.google.com/?action=chat&amp;pn=%2B582122658413&amp;hl=es&amp;authuser=1"/>
    <hyperlink ref="J44" r:id="rId66" display="mecinca2.0@gmail.com, "/>
    <hyperlink ref="J45" r:id="rId67" display="mecinca2.0@gmail.com, "/>
    <hyperlink ref="J46" r:id="rId68" display="mecinca2.0@gmail.com, "/>
    <hyperlink ref="J47" r:id="rId69" display="adm.caraotacreativa@gmail.com, "/>
    <hyperlink ref="I47" r:id="rId70" display="https://hangouts.google.com/?action=chat&amp;pn=%2B582122658026&amp;hl=es&amp;authuser=1"/>
    <hyperlink ref="J48" r:id="rId71"/>
    <hyperlink ref="I48" r:id="rId72" display="https://hangouts.google.com/?action=chat&amp;pn=%2B582122641131&amp;hl=es&amp;authuser=1"/>
    <hyperlink ref="I49" r:id="rId73" display="https://hangouts.google.com/?action=chat&amp;pn=%2B582122668701&amp;hl=es&amp;authuser=1"/>
    <hyperlink ref="J49" r:id="rId74" display="mailto:ceaprofint@gmail.com"/>
    <hyperlink ref="J50" r:id="rId75" display="mailto:jacqueline.jpp@gmail.com"/>
    <hyperlink ref="I50" r:id="rId76" display="https://hangouts.google.com/?action=chat&amp;pn=%2B582122665356&amp;hl=es&amp;authuser=1"/>
    <hyperlink ref="J51" r:id="rId77" display="mailto:mirianulloa@hotmail.com"/>
    <hyperlink ref="I51" r:id="rId78" display="https://hangouts.google.com/?action=chat&amp;pn=%2B582122658556&amp;hl=es&amp;authuser=1"/>
    <hyperlink ref="J52" r:id="rId79" display="mailto:mdgsconstrucciones@hotmail.com"/>
    <hyperlink ref="I52" r:id="rId80" display="https://hangouts.google.com/?action=chat&amp;pn=%2B582122622077&amp;hl=es&amp;authuser=1"/>
    <hyperlink ref="J53" r:id="rId81" display="mailto:serviciostecnicosreampa@hotmail.com"/>
    <hyperlink ref="I53" r:id="rId82" display="https://hangouts.google.com/?action=chat&amp;pn=%2B582122658163&amp;hl=es&amp;authuser=1"/>
    <hyperlink ref="J54" r:id="rId83"/>
    <hyperlink ref="I54" r:id="rId84" display="https://hangouts.google.com/?action=chat&amp;pn=%2B582122658163&amp;hl=es&amp;authuser=1"/>
    <hyperlink ref="J55" r:id="rId85" display="mailto:danferconstrucciones@gmail.com"/>
    <hyperlink ref="J62" r:id="rId86" display="mailto:danferconstrucciones@gmail.com"/>
    <hyperlink ref="J57" r:id="rId87" display="mailto:solcojsc1978@gmail.com"/>
    <hyperlink ref="I57" r:id="rId88" display="https://hangouts.google.com/?action=chat&amp;pn=%2B582122654361&amp;hl=es&amp;authuser=1"/>
    <hyperlink ref="J58" r:id="rId89" display="mailto:erioscontadores@hotmail.com"/>
    <hyperlink ref="I58" r:id="rId90" display="https://hangouts.google.com/?action=chat&amp;pn=%2B582122647372&amp;hl=es&amp;authuser=1"/>
    <hyperlink ref="J59" r:id="rId91" display="mailto:carlos.negrin61@gmail.com"/>
    <hyperlink ref="I59" r:id="rId92" display="https://hangouts.google.com/?action=chat&amp;pn=%2B584168088047&amp;hl=es&amp;authuser=1"/>
    <hyperlink ref="J60" r:id="rId93" display="mailto:eloisagutierrez@hotmail.com"/>
    <hyperlink ref="I60" r:id="rId94" display="https://hangouts.google.com/?action=chat&amp;pn=%2B582122652566&amp;hl=es&amp;authuser=1"/>
    <hyperlink ref="J61" r:id="rId95" display="mailto:marianita1002@hotmail.com"/>
    <hyperlink ref="I61" r:id="rId96" display="https://hangouts.google.com/?action=chat&amp;pn=%2B582122641131&amp;hl=es&amp;authuser=1"/>
  </hyperlinks>
  <pageMargins left="0.78749999999999998" right="0.78749999999999998" top="1.05277777777778" bottom="1.05277777777778" header="0.78749999999999998" footer="0.78749999999999998"/>
  <pageSetup firstPageNumber="0" orientation="portrait" horizontalDpi="0" verticalDpi="0" r:id="rId97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54"/>
  <sheetViews>
    <sheetView zoomScaleNormal="100" workbookViewId="0">
      <selection activeCell="L26" sqref="L26"/>
    </sheetView>
  </sheetViews>
  <sheetFormatPr baseColWidth="10" defaultColWidth="9.140625" defaultRowHeight="15"/>
  <cols>
    <col min="1" max="2" width="19"/>
    <col min="3" max="3" width="12.5703125"/>
    <col min="4" max="4" width="12.7109375"/>
    <col min="5" max="5" width="12.5703125"/>
    <col min="6" max="6" width="12.7109375"/>
    <col min="7" max="7" width="21.5703125"/>
    <col min="8" max="1025" width="11.42578125"/>
  </cols>
  <sheetData>
    <row r="1" spans="1:7">
      <c r="A1" s="5"/>
      <c r="B1" s="5"/>
      <c r="C1" s="5"/>
      <c r="D1" s="5"/>
      <c r="E1" s="59" t="s">
        <v>87</v>
      </c>
      <c r="F1" s="59"/>
      <c r="G1" s="59"/>
    </row>
    <row r="2" spans="1:7">
      <c r="A2" s="5"/>
      <c r="B2" s="5"/>
      <c r="C2" s="5"/>
      <c r="D2" s="5"/>
      <c r="E2" s="6" t="s">
        <v>88</v>
      </c>
      <c r="F2" s="6"/>
      <c r="G2" s="6"/>
    </row>
    <row r="3" spans="1:7" ht="15.75">
      <c r="A3" s="60" t="s">
        <v>89</v>
      </c>
      <c r="B3" s="60"/>
      <c r="C3" s="60"/>
      <c r="D3" s="5"/>
      <c r="E3" s="7"/>
      <c r="F3" s="5"/>
      <c r="G3" s="7"/>
    </row>
    <row r="4" spans="1:7" ht="15" customHeight="1">
      <c r="A4" s="61" t="s">
        <v>90</v>
      </c>
      <c r="B4" s="61"/>
      <c r="C4" s="61"/>
      <c r="D4" s="8"/>
      <c r="E4" s="62" t="s">
        <v>91</v>
      </c>
      <c r="F4" s="62"/>
      <c r="G4" s="4">
        <v>201807</v>
      </c>
    </row>
    <row r="6" spans="1:7" ht="19.899999999999999" customHeight="1">
      <c r="A6" s="9" t="s">
        <v>92</v>
      </c>
      <c r="B6" s="9" t="s">
        <v>93</v>
      </c>
      <c r="C6" s="9"/>
      <c r="D6" s="9"/>
      <c r="E6" s="9"/>
      <c r="F6" s="9" t="s">
        <v>94</v>
      </c>
      <c r="G6" s="10" t="s">
        <v>95</v>
      </c>
    </row>
    <row r="7" spans="1:7" hidden="1">
      <c r="A7" s="11" t="s">
        <v>96</v>
      </c>
      <c r="B7" s="63" t="s">
        <v>97</v>
      </c>
      <c r="C7" s="63"/>
      <c r="D7" s="63"/>
      <c r="E7" s="63"/>
      <c r="F7" s="11" t="s">
        <v>94</v>
      </c>
      <c r="G7" s="11" t="s">
        <v>95</v>
      </c>
    </row>
    <row r="8" spans="1:7" ht="20.25" customHeight="1">
      <c r="A8" s="12" t="e">
        <f>#REF!</f>
        <v>#REF!</v>
      </c>
      <c r="B8" s="54" t="e">
        <f>#REF!</f>
        <v>#REF!</v>
      </c>
      <c r="C8" s="54"/>
      <c r="D8" s="54"/>
      <c r="E8" s="54"/>
      <c r="F8" s="13">
        <v>43282</v>
      </c>
      <c r="G8" s="14" t="e">
        <f>#REF!</f>
        <v>#REF!</v>
      </c>
    </row>
    <row r="9" spans="1:7">
      <c r="A9" s="55" t="s">
        <v>98</v>
      </c>
      <c r="B9" s="55"/>
      <c r="C9" s="55"/>
      <c r="D9" s="55"/>
      <c r="E9" s="55"/>
      <c r="F9" s="55"/>
      <c r="G9" s="11" t="s">
        <v>99</v>
      </c>
    </row>
    <row r="10" spans="1:7">
      <c r="A10" s="15" t="s">
        <v>100</v>
      </c>
      <c r="B10" s="15"/>
      <c r="C10" s="16"/>
      <c r="D10" s="17"/>
      <c r="E10" s="17"/>
      <c r="F10" s="17"/>
    </row>
    <row r="11" spans="1:7" ht="3.75" customHeight="1">
      <c r="A11" s="17"/>
      <c r="B11" s="17"/>
      <c r="C11" s="17"/>
      <c r="D11" s="17"/>
      <c r="E11" s="17"/>
      <c r="F11" s="17"/>
      <c r="G11" s="18"/>
    </row>
    <row r="12" spans="1:7">
      <c r="A12" s="17" t="s">
        <v>101</v>
      </c>
      <c r="B12" s="17"/>
      <c r="C12" s="17"/>
      <c r="D12" s="17"/>
      <c r="E12" s="17"/>
      <c r="F12" s="17"/>
      <c r="G12" s="19">
        <v>3500000</v>
      </c>
    </row>
    <row r="13" spans="1:7">
      <c r="A13" s="17" t="s">
        <v>102</v>
      </c>
      <c r="B13" s="17"/>
      <c r="C13" s="17"/>
      <c r="D13" s="17"/>
      <c r="E13" s="17"/>
      <c r="F13" s="17"/>
      <c r="G13" s="19">
        <v>3000000</v>
      </c>
    </row>
    <row r="14" spans="1:7">
      <c r="A14" s="56" t="s">
        <v>103</v>
      </c>
      <c r="B14" s="56"/>
      <c r="C14" s="56"/>
      <c r="D14" s="17"/>
      <c r="E14" s="17"/>
      <c r="F14" s="17"/>
      <c r="G14" s="20">
        <f>SUM(1555500+1555500)</f>
        <v>3111000</v>
      </c>
    </row>
    <row r="15" spans="1:7">
      <c r="A15" s="21" t="s">
        <v>104</v>
      </c>
      <c r="B15" s="17"/>
      <c r="C15" s="17"/>
      <c r="D15" s="17"/>
      <c r="E15" s="17"/>
      <c r="F15" s="17"/>
      <c r="G15" s="20">
        <v>449999.99</v>
      </c>
    </row>
    <row r="16" spans="1:7">
      <c r="A16" s="17" t="s">
        <v>105</v>
      </c>
      <c r="B16" s="17"/>
      <c r="C16" s="17"/>
      <c r="D16" s="2"/>
      <c r="E16" s="2"/>
      <c r="F16" s="2"/>
      <c r="G16" s="19">
        <f>SUM(5892.44+12467.39)</f>
        <v>18359.829999999998</v>
      </c>
    </row>
    <row r="17" spans="1:7">
      <c r="A17" s="21" t="s">
        <v>106</v>
      </c>
      <c r="B17" s="17"/>
      <c r="C17" s="17"/>
      <c r="D17" s="17"/>
      <c r="E17" s="17"/>
      <c r="F17" s="17"/>
      <c r="G17" s="19">
        <v>8492.5</v>
      </c>
    </row>
    <row r="18" spans="1:7">
      <c r="A18" s="17" t="s">
        <v>107</v>
      </c>
      <c r="B18" s="17"/>
      <c r="C18" s="17"/>
      <c r="D18" s="17"/>
      <c r="E18" s="22"/>
      <c r="F18" s="17"/>
      <c r="G18" s="23">
        <v>37000000</v>
      </c>
    </row>
    <row r="19" spans="1:7">
      <c r="A19" s="21" t="s">
        <v>108</v>
      </c>
      <c r="B19" s="17"/>
      <c r="C19" s="17"/>
      <c r="D19" s="2"/>
      <c r="E19" s="2"/>
      <c r="F19" s="17"/>
      <c r="G19" s="19">
        <v>3614.83</v>
      </c>
    </row>
    <row r="20" spans="1:7">
      <c r="A20" s="17" t="s">
        <v>109</v>
      </c>
      <c r="B20" s="17"/>
      <c r="C20" s="17"/>
      <c r="D20" s="2"/>
      <c r="E20" s="2"/>
      <c r="F20" s="2"/>
      <c r="G20" s="19">
        <v>80000000</v>
      </c>
    </row>
    <row r="21" spans="1:7">
      <c r="A21" s="17" t="s">
        <v>110</v>
      </c>
      <c r="B21" s="17"/>
      <c r="C21" s="17"/>
      <c r="D21" s="17"/>
      <c r="E21" s="22"/>
      <c r="F21" s="17"/>
      <c r="G21" s="19">
        <v>94000000</v>
      </c>
    </row>
    <row r="22" spans="1:7">
      <c r="A22" s="17" t="s">
        <v>111</v>
      </c>
      <c r="B22" s="2"/>
      <c r="C22" s="2"/>
      <c r="D22" s="17"/>
      <c r="E22" s="17"/>
      <c r="F22" s="17"/>
      <c r="G22" s="23">
        <v>6720000</v>
      </c>
    </row>
    <row r="23" spans="1:7">
      <c r="A23" s="17" t="s">
        <v>112</v>
      </c>
      <c r="B23" s="17"/>
      <c r="C23" s="17"/>
      <c r="D23" s="17"/>
      <c r="E23" s="17"/>
      <c r="F23" s="17"/>
      <c r="G23" s="23">
        <v>400000</v>
      </c>
    </row>
    <row r="24" spans="1:7">
      <c r="A24" s="17" t="s">
        <v>113</v>
      </c>
      <c r="B24" s="17"/>
      <c r="C24" s="17"/>
      <c r="D24" s="17"/>
      <c r="E24" s="22"/>
      <c r="F24" s="17"/>
      <c r="G24" s="23">
        <v>400000</v>
      </c>
    </row>
    <row r="25" spans="1:7">
      <c r="A25" s="17" t="s">
        <v>114</v>
      </c>
      <c r="B25" s="17"/>
      <c r="C25" s="17"/>
      <c r="D25" s="17"/>
      <c r="E25" s="17"/>
      <c r="F25" s="17"/>
      <c r="G25" s="23">
        <v>3000000</v>
      </c>
    </row>
    <row r="26" spans="1:7">
      <c r="A26" s="17" t="s">
        <v>115</v>
      </c>
      <c r="B26" s="17"/>
      <c r="C26" s="17"/>
      <c r="D26" s="17"/>
      <c r="E26" s="22"/>
      <c r="F26" s="17"/>
      <c r="G26" s="19">
        <v>50000000</v>
      </c>
    </row>
    <row r="27" spans="1:7">
      <c r="A27" s="17"/>
      <c r="B27" s="17"/>
      <c r="C27" s="17"/>
      <c r="D27" s="17"/>
      <c r="E27" s="22"/>
      <c r="F27" s="17"/>
      <c r="G27" s="23"/>
    </row>
    <row r="28" spans="1:7">
      <c r="A28" s="17"/>
      <c r="B28" s="17"/>
      <c r="C28" s="17"/>
      <c r="D28" s="17"/>
      <c r="E28" s="17"/>
      <c r="F28" s="17"/>
      <c r="G28" s="19"/>
    </row>
    <row r="29" spans="1:7">
      <c r="A29" s="17"/>
      <c r="B29" s="17"/>
      <c r="C29" s="17"/>
      <c r="D29" s="17"/>
      <c r="E29" s="22"/>
      <c r="F29" s="17"/>
      <c r="G29" s="20"/>
    </row>
    <row r="30" spans="1:7">
      <c r="A30" s="21"/>
      <c r="B30" s="17"/>
      <c r="C30" s="17"/>
      <c r="D30" s="17"/>
      <c r="E30" s="24"/>
      <c r="F30" s="17"/>
      <c r="G30" s="19"/>
    </row>
    <row r="31" spans="1:7">
      <c r="A31" s="17"/>
      <c r="B31" s="17"/>
      <c r="C31" s="17"/>
      <c r="D31" s="17"/>
      <c r="E31" s="24"/>
      <c r="F31" s="17"/>
      <c r="G31" s="19"/>
    </row>
    <row r="32" spans="1:7">
      <c r="A32" s="17"/>
      <c r="B32" s="17"/>
      <c r="C32" s="17"/>
      <c r="D32" s="17"/>
      <c r="E32" s="17"/>
      <c r="F32" s="17"/>
      <c r="G32" s="19"/>
    </row>
    <row r="33" spans="1:7">
      <c r="A33" s="17"/>
      <c r="B33" s="17"/>
      <c r="C33" s="17" t="s">
        <v>116</v>
      </c>
      <c r="E33" s="17"/>
      <c r="F33" s="17"/>
      <c r="G33" s="19">
        <f>SUM(G11:G32)</f>
        <v>281611467.14999998</v>
      </c>
    </row>
    <row r="34" spans="1:7">
      <c r="A34" s="17"/>
      <c r="B34" s="17"/>
      <c r="C34" s="17" t="s">
        <v>117</v>
      </c>
      <c r="D34" s="25"/>
      <c r="E34" s="17"/>
      <c r="F34" s="17"/>
      <c r="G34" s="19">
        <f>G33*0.1</f>
        <v>28161146.715</v>
      </c>
    </row>
    <row r="35" spans="1:7">
      <c r="A35" s="17"/>
      <c r="B35" s="17"/>
      <c r="C35" s="26"/>
      <c r="E35" s="26"/>
      <c r="F35" s="26"/>
      <c r="G35" s="27"/>
    </row>
    <row r="36" spans="1:7">
      <c r="A36" s="17"/>
      <c r="B36" s="17"/>
      <c r="C36" s="28"/>
      <c r="E36" s="28"/>
      <c r="F36" s="29"/>
      <c r="G36" s="19"/>
    </row>
    <row r="37" spans="1:7">
      <c r="A37" s="17"/>
      <c r="B37" s="17"/>
      <c r="C37" s="17"/>
      <c r="D37" s="28"/>
      <c r="E37" s="28"/>
      <c r="F37" s="29"/>
      <c r="G37" s="19"/>
    </row>
    <row r="38" spans="1:7">
      <c r="A38" s="17"/>
      <c r="B38" s="17"/>
      <c r="C38" s="17"/>
      <c r="D38" s="30"/>
      <c r="E38" s="30"/>
      <c r="F38" s="30"/>
      <c r="G38" s="31"/>
    </row>
    <row r="39" spans="1:7">
      <c r="A39" s="17"/>
      <c r="B39" s="17"/>
      <c r="C39" s="17"/>
      <c r="D39" s="17" t="s">
        <v>118</v>
      </c>
      <c r="E39" s="17"/>
      <c r="F39" s="17"/>
      <c r="G39" s="19">
        <f>G33+G34</f>
        <v>309772613.86499995</v>
      </c>
    </row>
    <row r="40" spans="1:7">
      <c r="A40" s="17"/>
      <c r="B40" s="17"/>
      <c r="C40" s="17"/>
      <c r="D40" s="17" t="s">
        <v>119</v>
      </c>
      <c r="E40" s="17"/>
      <c r="F40" s="17"/>
      <c r="G40" s="19" t="e">
        <f>G39*G8/100</f>
        <v>#REF!</v>
      </c>
    </row>
    <row r="41" spans="1:7">
      <c r="A41" s="17"/>
      <c r="B41" s="17"/>
      <c r="C41" s="17"/>
      <c r="D41" s="17" t="s">
        <v>120</v>
      </c>
      <c r="E41" s="17"/>
      <c r="F41" s="17"/>
      <c r="G41" s="19">
        <v>500000</v>
      </c>
    </row>
    <row r="42" spans="1:7">
      <c r="A42" s="32"/>
      <c r="B42" s="17"/>
      <c r="C42" s="17"/>
      <c r="D42" s="17" t="s">
        <v>121</v>
      </c>
      <c r="E42" s="17"/>
      <c r="F42" s="17"/>
      <c r="G42" s="19">
        <f>G41*0.01</f>
        <v>5000</v>
      </c>
    </row>
    <row r="43" spans="1:7" ht="15.75">
      <c r="A43" s="17"/>
      <c r="B43" s="17"/>
      <c r="C43" s="17"/>
      <c r="D43" s="33" t="s">
        <v>122</v>
      </c>
      <c r="E43" s="33"/>
      <c r="F43" s="33"/>
      <c r="G43" s="34" t="e">
        <f>SUM(G40+G41+G42)</f>
        <v>#REF!</v>
      </c>
    </row>
    <row r="44" spans="1:7">
      <c r="A44" s="17"/>
      <c r="B44" s="17"/>
      <c r="C44" s="17"/>
      <c r="D44" s="17"/>
      <c r="E44" s="17"/>
      <c r="F44" s="17"/>
      <c r="G44" s="35"/>
    </row>
    <row r="45" spans="1:7">
      <c r="A45" s="36"/>
      <c r="B45" s="37" t="s">
        <v>123</v>
      </c>
      <c r="C45" s="37" t="s">
        <v>124</v>
      </c>
      <c r="D45" s="37" t="s">
        <v>125</v>
      </c>
      <c r="E45" s="37" t="s">
        <v>126</v>
      </c>
      <c r="F45" s="57" t="s">
        <v>127</v>
      </c>
      <c r="G45" s="57"/>
    </row>
    <row r="46" spans="1:7">
      <c r="A46" s="38" t="s">
        <v>128</v>
      </c>
      <c r="B46" s="35">
        <v>10091545.189999999</v>
      </c>
      <c r="C46" s="35"/>
      <c r="D46" s="35">
        <f>G34</f>
        <v>28161146.715</v>
      </c>
      <c r="E46" s="35">
        <f>SUM(B46-C46+D46)</f>
        <v>38252691.905000001</v>
      </c>
      <c r="F46" s="17"/>
      <c r="G46" s="17"/>
    </row>
    <row r="47" spans="1:7">
      <c r="A47" s="38" t="s">
        <v>129</v>
      </c>
      <c r="B47" s="35">
        <f>G41</f>
        <v>500000</v>
      </c>
      <c r="C47" s="19" t="e">
        <f>G40+G42</f>
        <v>#REF!</v>
      </c>
      <c r="D47" s="35"/>
      <c r="E47" s="39" t="e">
        <f>B47+C47-D47</f>
        <v>#REF!</v>
      </c>
      <c r="F47" s="17"/>
      <c r="G47" s="17"/>
    </row>
    <row r="48" spans="1:7">
      <c r="A48" s="38" t="s">
        <v>130</v>
      </c>
      <c r="B48" s="35"/>
      <c r="C48" s="35"/>
      <c r="D48" s="35"/>
      <c r="E48" s="35"/>
      <c r="F48" s="17"/>
      <c r="G48" s="17"/>
    </row>
    <row r="49" spans="1:7">
      <c r="A49" s="36"/>
      <c r="B49" s="17"/>
      <c r="C49" s="17"/>
      <c r="D49" s="17"/>
      <c r="E49" s="17"/>
      <c r="F49" s="17"/>
      <c r="G49" s="17"/>
    </row>
    <row r="50" spans="1:7">
      <c r="A50" s="58" t="s">
        <v>131</v>
      </c>
      <c r="B50" s="58"/>
      <c r="C50" s="58"/>
      <c r="D50" s="58"/>
      <c r="E50" s="58"/>
      <c r="F50" s="58"/>
      <c r="G50" s="58"/>
    </row>
    <row r="51" spans="1:7" ht="3.75" customHeight="1">
      <c r="A51" s="50"/>
      <c r="B51" s="50"/>
      <c r="C51" s="50"/>
      <c r="D51" s="50"/>
      <c r="E51" s="50"/>
      <c r="F51" s="40"/>
      <c r="G51" s="40"/>
    </row>
    <row r="52" spans="1:7" ht="15" customHeight="1">
      <c r="A52" s="51" t="s">
        <v>132</v>
      </c>
      <c r="B52" s="51"/>
      <c r="C52" s="51"/>
      <c r="D52" s="51"/>
      <c r="E52" s="51"/>
      <c r="F52" s="51"/>
      <c r="G52" s="51"/>
    </row>
    <row r="53" spans="1:7">
      <c r="A53" s="52" t="s">
        <v>133</v>
      </c>
      <c r="B53" s="52"/>
      <c r="C53" s="52"/>
      <c r="D53" s="52"/>
      <c r="E53" s="52"/>
      <c r="F53" s="52"/>
      <c r="G53" s="52"/>
    </row>
    <row r="54" spans="1:7">
      <c r="A54" s="53" t="s">
        <v>134</v>
      </c>
      <c r="B54" s="53"/>
      <c r="C54" s="53"/>
      <c r="D54" s="53"/>
      <c r="E54" s="53"/>
      <c r="F54" s="53"/>
      <c r="G54" s="53"/>
    </row>
  </sheetData>
  <mergeCells count="14">
    <mergeCell ref="E1:G1"/>
    <mergeCell ref="A3:C3"/>
    <mergeCell ref="A4:C4"/>
    <mergeCell ref="E4:F4"/>
    <mergeCell ref="B7:E7"/>
    <mergeCell ref="A51:E51"/>
    <mergeCell ref="A52:G52"/>
    <mergeCell ref="A53:G53"/>
    <mergeCell ref="A54:G54"/>
    <mergeCell ref="B8:E8"/>
    <mergeCell ref="A9:F9"/>
    <mergeCell ref="A14:C14"/>
    <mergeCell ref="F45:G45"/>
    <mergeCell ref="A50:G5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rowBreaks count="1" manualBreakCount="1">
    <brk id="54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zoomScaleNormal="100" workbookViewId="0">
      <selection activeCell="A17" sqref="A17"/>
    </sheetView>
  </sheetViews>
  <sheetFormatPr baseColWidth="10" defaultColWidth="9.140625" defaultRowHeight="15"/>
  <cols>
    <col min="1" max="1" width="70.42578125" bestFit="1" customWidth="1"/>
    <col min="2" max="2" width="19.42578125" style="41"/>
  </cols>
  <sheetData>
    <row r="1" spans="1:2" s="4" customFormat="1">
      <c r="A1" s="42" t="s">
        <v>135</v>
      </c>
      <c r="B1" s="43" t="s">
        <v>136</v>
      </c>
    </row>
    <row r="2" spans="1:2">
      <c r="A2" s="47" t="s">
        <v>293</v>
      </c>
      <c r="B2" s="45"/>
    </row>
    <row r="3" spans="1:2">
      <c r="A3" s="46" t="s">
        <v>294</v>
      </c>
      <c r="B3" s="45"/>
    </row>
    <row r="4" spans="1:2">
      <c r="A4" s="47" t="s">
        <v>300</v>
      </c>
      <c r="B4" s="45"/>
    </row>
    <row r="5" spans="1:2">
      <c r="A5" s="47" t="s">
        <v>295</v>
      </c>
      <c r="B5" s="45"/>
    </row>
    <row r="6" spans="1:2">
      <c r="A6" s="47" t="s">
        <v>290</v>
      </c>
      <c r="B6" s="45"/>
    </row>
    <row r="7" spans="1:2">
      <c r="A7" s="44" t="s">
        <v>137</v>
      </c>
      <c r="B7" s="45"/>
    </row>
    <row r="8" spans="1:2">
      <c r="A8" s="47" t="s">
        <v>291</v>
      </c>
      <c r="B8" s="45"/>
    </row>
    <row r="9" spans="1:2">
      <c r="A9" s="47" t="s">
        <v>296</v>
      </c>
      <c r="B9" s="45"/>
    </row>
    <row r="10" spans="1:2">
      <c r="A10" s="47" t="s">
        <v>297</v>
      </c>
      <c r="B10" s="45"/>
    </row>
    <row r="11" spans="1:2">
      <c r="A11" s="47" t="s">
        <v>301</v>
      </c>
      <c r="B11" s="45"/>
    </row>
    <row r="12" spans="1:2">
      <c r="A12" s="44" t="s">
        <v>138</v>
      </c>
      <c r="B12" s="45"/>
    </row>
    <row r="13" spans="1:2">
      <c r="A13" s="47" t="s">
        <v>299</v>
      </c>
      <c r="B13" s="45"/>
    </row>
    <row r="14" spans="1:2">
      <c r="A14" s="47" t="s">
        <v>292</v>
      </c>
      <c r="B14" s="45"/>
    </row>
    <row r="15" spans="1:2">
      <c r="A15" s="47" t="s">
        <v>302</v>
      </c>
      <c r="B15" s="45"/>
    </row>
    <row r="16" spans="1:2">
      <c r="A16" s="79" t="s">
        <v>303</v>
      </c>
      <c r="B16" s="78"/>
    </row>
    <row r="17" spans="1:2">
      <c r="A17" s="79"/>
      <c r="B17" s="78"/>
    </row>
    <row r="18" spans="1:2">
      <c r="A18" s="79"/>
      <c r="B18" s="78"/>
    </row>
    <row r="19" spans="1:2">
      <c r="A19" s="79"/>
      <c r="B19" s="78"/>
    </row>
    <row r="20" spans="1:2">
      <c r="A20" s="79"/>
      <c r="B20" s="78"/>
    </row>
    <row r="21" spans="1:2">
      <c r="A21" s="79"/>
      <c r="B21" s="78"/>
    </row>
    <row r="22" spans="1:2">
      <c r="A22" s="79"/>
      <c r="B22" s="78"/>
    </row>
    <row r="23" spans="1:2">
      <c r="A23" s="79"/>
      <c r="B23" s="78"/>
    </row>
    <row r="24" spans="1:2">
      <c r="A24" s="79"/>
      <c r="B24" s="78"/>
    </row>
    <row r="25" spans="1:2">
      <c r="A25" s="79"/>
      <c r="B25" s="78"/>
    </row>
    <row r="26" spans="1:2">
      <c r="A26" s="79"/>
      <c r="B26" s="78"/>
    </row>
    <row r="27" spans="1:2">
      <c r="A27" s="79"/>
      <c r="B27" s="78"/>
    </row>
    <row r="28" spans="1:2">
      <c r="A28" s="79"/>
      <c r="B28" s="7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DATA</vt:lpstr>
      <vt:lpstr>FORMATO</vt:lpstr>
      <vt:lpstr>GASTOS</vt:lpstr>
      <vt:lpstr>FORMATO!Área_de_impresión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Ismenia</dc:creator>
  <dc:description/>
  <cp:lastModifiedBy>win7</cp:lastModifiedBy>
  <cp:revision>2</cp:revision>
  <cp:lastPrinted>2018-08-31T05:24:09Z</cp:lastPrinted>
  <dcterms:created xsi:type="dcterms:W3CDTF">2013-04-30T14:16:09Z</dcterms:created>
  <dcterms:modified xsi:type="dcterms:W3CDTF">2018-09-18T08:33:22Z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