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\Documents\Proyecto empresa dbms\git repo\ProyectoBasesDeDatos\"/>
    </mc:Choice>
  </mc:AlternateContent>
  <xr:revisionPtr revIDLastSave="0" documentId="8_{9DE708CE-1D3B-4C7B-8197-BCA630B2CF9D}" xr6:coauthVersionLast="47" xr6:coauthVersionMax="47" xr10:uidLastSave="{00000000-0000-0000-0000-000000000000}"/>
  <bookViews>
    <workbookView xWindow="-120" yWindow="-120" windowWidth="29040" windowHeight="15840" activeTab="9" xr2:uid="{4864B099-378B-4E31-ACDB-8422AFF779B3}"/>
  </bookViews>
  <sheets>
    <sheet name="Cliente" sheetId="1" r:id="rId1"/>
    <sheet name="Proyecto" sheetId="2" r:id="rId2"/>
    <sheet name="Perforación" sheetId="3" r:id="rId3"/>
    <sheet name="Empleado" sheetId="5" r:id="rId4"/>
    <sheet name="Tipo ensayo" sheetId="9" r:id="rId5"/>
    <sheet name="Muestra" sheetId="4" r:id="rId6"/>
    <sheet name="Ensayo muestra" sheetId="6" r:id="rId7"/>
    <sheet name="Archivo Resultado" sheetId="10" r:id="rId8"/>
    <sheet name="Informe final" sheetId="12" r:id="rId9"/>
    <sheet name="Estado Pago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E9" i="2"/>
  <c r="F9" i="2" s="1"/>
  <c r="F8" i="2"/>
  <c r="F7" i="2"/>
  <c r="F6" i="2"/>
  <c r="F5" i="2"/>
  <c r="F4" i="2"/>
  <c r="D9" i="13"/>
  <c r="D6" i="13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</calcChain>
</file>

<file path=xl/sharedStrings.xml><?xml version="1.0" encoding="utf-8"?>
<sst xmlns="http://schemas.openxmlformats.org/spreadsheetml/2006/main" count="406" uniqueCount="255">
  <si>
    <t>Cliente</t>
  </si>
  <si>
    <t>NIT</t>
  </si>
  <si>
    <t>razonSocial</t>
  </si>
  <si>
    <t>Teléfono</t>
  </si>
  <si>
    <t>Sede</t>
  </si>
  <si>
    <t>Certificado cámara comercio</t>
  </si>
  <si>
    <t>Nombre Contacto</t>
  </si>
  <si>
    <t>Apellido Contacto</t>
  </si>
  <si>
    <t>Email-contacto</t>
  </si>
  <si>
    <t>Servicio Geológico Colombiano</t>
  </si>
  <si>
    <t>Bogotá</t>
  </si>
  <si>
    <t>C:\Users\josel\Documents\CertificadoServicioGeologicoColombiano</t>
  </si>
  <si>
    <t>Óscar Eladio</t>
  </si>
  <si>
    <t>Paredes Zapata</t>
  </si>
  <si>
    <t>cliente@sgc.gov.co</t>
  </si>
  <si>
    <t>Idiger</t>
  </si>
  <si>
    <t>C:\Users\josel\Documents\CertificadoIdiger</t>
  </si>
  <si>
    <t>Guillermo</t>
  </si>
  <si>
    <t>Escobar Castro</t>
  </si>
  <si>
    <t>notificacionesjudiciales@idiger.gov.co</t>
  </si>
  <si>
    <t>CI Ambiental S.A.S</t>
  </si>
  <si>
    <t>317 5030960</t>
  </si>
  <si>
    <t>Barranquilla</t>
  </si>
  <si>
    <t>C:\Users\josel\Documents\CertificadoCIAmbiental</t>
  </si>
  <si>
    <t>Carlos</t>
  </si>
  <si>
    <t>Trujillo</t>
  </si>
  <si>
    <t>info@ciambiental.com</t>
  </si>
  <si>
    <t>DACH &amp; ASOCIADOS S.A.S</t>
  </si>
  <si>
    <t>C:\Users\josel\Documents\CertificadoDACHAsociados</t>
  </si>
  <si>
    <t>Julián</t>
  </si>
  <si>
    <t>Ramírez</t>
  </si>
  <si>
    <t>dachasociados@hotmail.com</t>
  </si>
  <si>
    <t>Geocing S.A.S</t>
  </si>
  <si>
    <t>C:\Users\josel\Documents\CertificadoGeocing</t>
  </si>
  <si>
    <t>Gómez</t>
  </si>
  <si>
    <t>proyectos@geocing.com</t>
  </si>
  <si>
    <t>proyecto</t>
  </si>
  <si>
    <t>pro_idProyecto</t>
  </si>
  <si>
    <t>id_proyecto</t>
  </si>
  <si>
    <t>cantidadEnsayos</t>
  </si>
  <si>
    <t>Valor total</t>
  </si>
  <si>
    <t>IVA</t>
  </si>
  <si>
    <t>NombreProyecto</t>
  </si>
  <si>
    <t>FechaInicio</t>
  </si>
  <si>
    <t>Fecha fin</t>
  </si>
  <si>
    <t>Nit contratante</t>
  </si>
  <si>
    <t>NULL</t>
  </si>
  <si>
    <t>Contrato de interventoría No. 481 de 2017</t>
  </si>
  <si>
    <t>2017-12-14</t>
  </si>
  <si>
    <t>2018-1-9</t>
  </si>
  <si>
    <t>500 de 2019</t>
  </si>
  <si>
    <t>2019-12-16</t>
  </si>
  <si>
    <t>2020-8-21</t>
  </si>
  <si>
    <t>Certificado trabajos realizados en el año 2011</t>
  </si>
  <si>
    <t>2011-1-1</t>
  </si>
  <si>
    <t>2011-12-31</t>
  </si>
  <si>
    <t>Orden de servicios No. 002</t>
  </si>
  <si>
    <t>2013-3-1</t>
  </si>
  <si>
    <t>2013-11-01</t>
  </si>
  <si>
    <t>Proyecto GE-334 Fopae</t>
  </si>
  <si>
    <t>2014-5-8</t>
  </si>
  <si>
    <t>2014-9-23</t>
  </si>
  <si>
    <t>OS No. CG-280</t>
  </si>
  <si>
    <t>2011-8-9</t>
  </si>
  <si>
    <t>2011-9-5</t>
  </si>
  <si>
    <t>OS No. CG-294</t>
  </si>
  <si>
    <t>2011-12-20</t>
  </si>
  <si>
    <t>2012-01-24</t>
  </si>
  <si>
    <t>id_perforación</t>
  </si>
  <si>
    <t>NombrePerforación</t>
  </si>
  <si>
    <t>Localización general</t>
  </si>
  <si>
    <t>latitud</t>
  </si>
  <si>
    <t>longitud</t>
  </si>
  <si>
    <t>Id_proyecto</t>
  </si>
  <si>
    <t>PZ-12</t>
  </si>
  <si>
    <t>Ciudad Bolívar</t>
  </si>
  <si>
    <t>PZ-3</t>
  </si>
  <si>
    <t>Cáqueza</t>
  </si>
  <si>
    <t>PZ-1</t>
  </si>
  <si>
    <t>Fomeque</t>
  </si>
  <si>
    <t>PZ-2</t>
  </si>
  <si>
    <t>Macheta</t>
  </si>
  <si>
    <t>Gachala</t>
  </si>
  <si>
    <t>PZ-4</t>
  </si>
  <si>
    <t>Miraflores</t>
  </si>
  <si>
    <t>PZ-5</t>
  </si>
  <si>
    <t>Aquitania</t>
  </si>
  <si>
    <t>idEmpleado</t>
  </si>
  <si>
    <t xml:space="preserve">Nombre </t>
  </si>
  <si>
    <t>Apellido</t>
  </si>
  <si>
    <t>Oficio</t>
  </si>
  <si>
    <t>Jesús</t>
  </si>
  <si>
    <t>Bermúdez</t>
  </si>
  <si>
    <t>Laboratorista</t>
  </si>
  <si>
    <t>Helena</t>
  </si>
  <si>
    <t>Medina</t>
  </si>
  <si>
    <t>David</t>
  </si>
  <si>
    <t>Isabel</t>
  </si>
  <si>
    <t>Álvarez</t>
  </si>
  <si>
    <t>Jefe de laboratorio</t>
  </si>
  <si>
    <t>Paula</t>
  </si>
  <si>
    <t>Bello</t>
  </si>
  <si>
    <t>Javier</t>
  </si>
  <si>
    <t>Pasante</t>
  </si>
  <si>
    <t>Ávila</t>
  </si>
  <si>
    <t>Gerente</t>
  </si>
  <si>
    <t>Id_tipoEnsayo</t>
  </si>
  <si>
    <t>nombre</t>
  </si>
  <si>
    <t>Triaxial UU</t>
  </si>
  <si>
    <t>Triaxial CU</t>
  </si>
  <si>
    <t>Triaxial CD</t>
  </si>
  <si>
    <t>Compresión inconfinada</t>
  </si>
  <si>
    <t>Corte directo</t>
  </si>
  <si>
    <t>Triaxial cíclico</t>
  </si>
  <si>
    <t>Columna resonante</t>
  </si>
  <si>
    <t>Bender element</t>
  </si>
  <si>
    <t>Consolidación</t>
  </si>
  <si>
    <t xml:space="preserve">Expansión libre </t>
  </si>
  <si>
    <t xml:space="preserve">Expansión controlada </t>
  </si>
  <si>
    <t>Consolidación en succión controlada</t>
  </si>
  <si>
    <t>Humedad</t>
  </si>
  <si>
    <t>Límites</t>
  </si>
  <si>
    <t>Peso unitario</t>
  </si>
  <si>
    <t>Granulometría</t>
  </si>
  <si>
    <t>Hidrometría</t>
  </si>
  <si>
    <t>id_muestra</t>
  </si>
  <si>
    <t>NúmeroMuestra</t>
  </si>
  <si>
    <t>Condición empaque</t>
  </si>
  <si>
    <t>Tipo muestra</t>
  </si>
  <si>
    <t>Almacenamiento</t>
  </si>
  <si>
    <t>Tipo exploración</t>
  </si>
  <si>
    <t>Descripción</t>
  </si>
  <si>
    <t>idPerforación</t>
  </si>
  <si>
    <t>Profundidad Muestra</t>
  </si>
  <si>
    <t>Pasillo 3</t>
  </si>
  <si>
    <t>Suelo limoso</t>
  </si>
  <si>
    <t>Pasillo 1</t>
  </si>
  <si>
    <t>Arena naranja</t>
  </si>
  <si>
    <t>Arcilla blanda con gravas</t>
  </si>
  <si>
    <t>Pasillo 4</t>
  </si>
  <si>
    <t>Suelo volcánico</t>
  </si>
  <si>
    <t>Pasillo 2</t>
  </si>
  <si>
    <t>Pasillo 5</t>
  </si>
  <si>
    <t>Pasillo 6</t>
  </si>
  <si>
    <t>Lutita roja</t>
  </si>
  <si>
    <t>Suelo con gravas</t>
  </si>
  <si>
    <t>idEnsayoMuestra</t>
  </si>
  <si>
    <t>fecha</t>
  </si>
  <si>
    <t>residuo?</t>
  </si>
  <si>
    <t>Condiciones particulares</t>
  </si>
  <si>
    <t>id_TipoEnsayo</t>
  </si>
  <si>
    <t>estado</t>
  </si>
  <si>
    <t>2020-12-19</t>
  </si>
  <si>
    <t>Realizar con presiones de 120kPa</t>
  </si>
  <si>
    <t>2020-12-20</t>
  </si>
  <si>
    <t>2020-12-21</t>
  </si>
  <si>
    <t>2020-12-22</t>
  </si>
  <si>
    <t>2020-12-23</t>
  </si>
  <si>
    <t>2020-12-24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</si>
  <si>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</si>
  <si>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</si>
  <si>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</si>
  <si>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</si>
  <si>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</si>
  <si>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</si>
  <si>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</si>
  <si>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2020--01-02</t>
  </si>
  <si>
    <t>2020--01-03</t>
  </si>
  <si>
    <t>2020--01-04</t>
  </si>
  <si>
    <t>2020--01-05</t>
  </si>
  <si>
    <t>2020--01-06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</si>
  <si>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</si>
  <si>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</si>
  <si>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</si>
  <si>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</si>
  <si>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</si>
  <si>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</si>
  <si>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</si>
  <si>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</si>
  <si>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</si>
  <si>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</si>
  <si>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</si>
  <si>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2013-11-03</t>
  </si>
  <si>
    <t>2013-11-04</t>
  </si>
  <si>
    <t>2013-11-05</t>
  </si>
  <si>
    <t>2014-10-22</t>
  </si>
  <si>
    <t>2011-09-16</t>
  </si>
  <si>
    <t>2011-09-17</t>
  </si>
  <si>
    <t>2011-09-18</t>
  </si>
  <si>
    <t>2012-10-25</t>
  </si>
  <si>
    <t>2012-10-26</t>
  </si>
  <si>
    <t>2012-10-27</t>
  </si>
  <si>
    <t>2012-10-28</t>
  </si>
  <si>
    <t>id_ensayoMuestra</t>
  </si>
  <si>
    <t>ens_rutaArchivo</t>
  </si>
  <si>
    <t>idProyecto</t>
  </si>
  <si>
    <t>C:\Users\josel\Documents\Resultado1</t>
  </si>
  <si>
    <t>C:\Users\josel\Documents\Resultado2</t>
  </si>
  <si>
    <t>C:\Users\josel\Documents\Resultado3</t>
  </si>
  <si>
    <t>C:\Users\josel\Documents\Resultado4</t>
  </si>
  <si>
    <t>C:\Users\josel\Documents\Resultado5</t>
  </si>
  <si>
    <t>C:\Users\josel\Documents\Resultado6</t>
  </si>
  <si>
    <t>C:\Users\josel\Documents\Resultado7</t>
  </si>
  <si>
    <t>C:\Users\josel\Documents\Resultado8</t>
  </si>
  <si>
    <t>C:\Users\josel\Documents\Resultado9</t>
  </si>
  <si>
    <t>C:\Users\josel\Documents\Resultado10</t>
  </si>
  <si>
    <t>C:\Users\josel\Documents\Resultado11</t>
  </si>
  <si>
    <t>C:\Users\josel\Documents\Resultado12</t>
  </si>
  <si>
    <t>C:\Users\josel\Documents\Resultado13</t>
  </si>
  <si>
    <t>C:\Users\josel\Documents\Resultado14</t>
  </si>
  <si>
    <t>C:\Users\josel\Documents\Resultado15</t>
  </si>
  <si>
    <t>C:\Users\josel\Documents\Resultado16</t>
  </si>
  <si>
    <t>C:\Users\josel\Documents\Resultado17</t>
  </si>
  <si>
    <t>C:\Users\josel\Documents\Resultado18</t>
  </si>
  <si>
    <t>C:\Users\josel\Documents\Resultado19</t>
  </si>
  <si>
    <t>C:\Users\josel\Documents\Resultado20</t>
  </si>
  <si>
    <t>C:\Users\josel\Documents\Resultado21</t>
  </si>
  <si>
    <t>C:\Users\josel\Documents\Resultado22</t>
  </si>
  <si>
    <t>C:\Users\josel\Documents\Resultado23</t>
  </si>
  <si>
    <t>C:\Users\josel\Documents\Resultado24</t>
  </si>
  <si>
    <t>C:\Users\josel\Documents\Resultado25</t>
  </si>
  <si>
    <t>C:\Users\josel\Documents\Resultado26</t>
  </si>
  <si>
    <t>C:\Users\josel\Documents\Resultado27</t>
  </si>
  <si>
    <t>C:\Users\josel\Documents\Resultado28</t>
  </si>
  <si>
    <t>C:\Users\josel\Documents\Resultado29</t>
  </si>
  <si>
    <t>C:\Users\josel\Documents\Resultado30</t>
  </si>
  <si>
    <t>C:\Users\josel\Documents\Resultado31</t>
  </si>
  <si>
    <t>C:\Users\josel\Documents\Resultado32</t>
  </si>
  <si>
    <t>C:\Users\josel\Documents\Resultado33</t>
  </si>
  <si>
    <t>C:\Users\josel\Documents\Resultado34</t>
  </si>
  <si>
    <t>C:\Users\josel\Documents\Resultado35</t>
  </si>
  <si>
    <t>C:\Users\josel\Documents\Resultado36</t>
  </si>
  <si>
    <t>C:\Users\josel\Documents\Resultado37</t>
  </si>
  <si>
    <t>C:\Users\josel\Documents\Resultado38</t>
  </si>
  <si>
    <t>C:\Users\josel\Documents\Resultado39</t>
  </si>
  <si>
    <t>C:\Users\josel\Documents\Resultado40</t>
  </si>
  <si>
    <t>C:\Users\josel\Documents\Resultado41</t>
  </si>
  <si>
    <t>C:\Users\josel\Documents\Resultado42</t>
  </si>
  <si>
    <t>C:\Users\josel\Documents\Resultado43</t>
  </si>
  <si>
    <t>fechaRemisionInforme</t>
  </si>
  <si>
    <t>Observaciones Informe</t>
  </si>
  <si>
    <t>RutaCarpeta</t>
  </si>
  <si>
    <t>2018-01-09</t>
  </si>
  <si>
    <t>C:\Documents\Informe1</t>
  </si>
  <si>
    <t>2020-08-21</t>
  </si>
  <si>
    <t>C:\Documents\Informe2</t>
  </si>
  <si>
    <t>C:\Documents\Informe3</t>
  </si>
  <si>
    <t>2013-11-1</t>
  </si>
  <si>
    <t>C:\Documents\Informe4</t>
  </si>
  <si>
    <t>C:\Documents\Informe5</t>
  </si>
  <si>
    <t>C:\Documents\Informe6</t>
  </si>
  <si>
    <t>C:\Documents\Informe7</t>
  </si>
  <si>
    <t>valor abonado</t>
  </si>
  <si>
    <t>fecha Abono</t>
  </si>
  <si>
    <t>fecha pago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</si>
</sst>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indexed="8"/>
      <name val="HelveticaNeue LT 55 Roman"/>
    </font>
    <font>
      <sz val="7"/>
      <color theme="1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7" fillId="0" borderId="0" xfId="3" quotePrefix="1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4"/>
    <xf numFmtId="0" fontId="0" fillId="0" borderId="0" xfId="0" applyFill="1"/>
    <xf numFmtId="49" fontId="0" fillId="0" borderId="0" xfId="0" applyNumberFormat="1"/>
    <xf numFmtId="0" fontId="8" fillId="0" borderId="0" xfId="0" applyFont="1" applyAlignment="1">
      <alignment horizontal="left" vertical="center"/>
    </xf>
    <xf numFmtId="49" fontId="0" fillId="0" borderId="0" xfId="0" applyNumberFormat="1" applyFill="1"/>
    <xf numFmtId="0" fontId="8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4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7" fillId="0" borderId="1" xfId="3" quotePrefix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5">
    <cellStyle name="Hyperlink" xfId="4" builtinId="8"/>
    <cellStyle name="Hyperlink 2" xfId="2" xr:uid="{A3D21C37-6A71-4785-A92D-FAC045547C23}"/>
    <cellStyle name="Normal" xfId="0" builtinId="0"/>
    <cellStyle name="Normal 2" xfId="1" xr:uid="{823414CC-1B60-4069-96F2-E3EA5C182BF0}"/>
    <cellStyle name="Normal_Primer Apellido (por Provincia de Residencia y de Nacimiento)" xfId="3" xr:uid="{5BE61875-689D-4A6B-BC1D-3CF2D0F6B2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tificacionesjudiciales@idiger.gov.co" TargetMode="External"/><Relationship Id="rId2" Type="http://schemas.openxmlformats.org/officeDocument/2006/relationships/hyperlink" Target="mailto:cliente@sgc.gov.co" TargetMode="External"/><Relationship Id="rId1" Type="http://schemas.openxmlformats.org/officeDocument/2006/relationships/hyperlink" Target="https://www.google.com/search?client=firefox-b-d&amp;q=sgc+numero+telefono" TargetMode="External"/><Relationship Id="rId5" Type="http://schemas.openxmlformats.org/officeDocument/2006/relationships/hyperlink" Target="mailto:proyectos@geocing.com" TargetMode="External"/><Relationship Id="rId4" Type="http://schemas.openxmlformats.org/officeDocument/2006/relationships/hyperlink" Target="https://www.google.com/search?client=firefox-b-d&amp;q=ciambienta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E70E-ADA4-4F4D-8B5E-0208E0AE5C74}">
  <dimension ref="B3:I11"/>
  <sheetViews>
    <sheetView zoomScaleNormal="100" workbookViewId="0">
      <selection activeCell="F18" sqref="F18"/>
    </sheetView>
  </sheetViews>
  <sheetFormatPr defaultColWidth="10.85546875" defaultRowHeight="15"/>
  <cols>
    <col min="2" max="2" width="26.5703125" bestFit="1" customWidth="1"/>
    <col min="3" max="3" width="29" bestFit="1" customWidth="1"/>
    <col min="5" max="5" width="11.7109375" bestFit="1" customWidth="1"/>
    <col min="6" max="6" width="58.140625" bestFit="1" customWidth="1"/>
    <col min="7" max="8" width="15.5703125" bestFit="1" customWidth="1"/>
    <col min="9" max="9" width="36" bestFit="1" customWidth="1"/>
  </cols>
  <sheetData>
    <row r="3" spans="2:9">
      <c r="B3" t="s">
        <v>0</v>
      </c>
    </row>
    <row r="5" spans="2:9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0" t="s">
        <v>8</v>
      </c>
    </row>
    <row r="6" spans="2:9">
      <c r="B6" s="10">
        <v>8999992948</v>
      </c>
      <c r="C6" s="10" t="s">
        <v>9</v>
      </c>
      <c r="D6" s="11">
        <v>2200200</v>
      </c>
      <c r="E6" s="10" t="s">
        <v>10</v>
      </c>
      <c r="F6" s="10" t="s">
        <v>11</v>
      </c>
      <c r="G6" s="10" t="s">
        <v>12</v>
      </c>
      <c r="H6" s="10" t="s">
        <v>13</v>
      </c>
      <c r="I6" s="11" t="s">
        <v>14</v>
      </c>
    </row>
    <row r="7" spans="2:9">
      <c r="B7" s="10">
        <v>8001542751</v>
      </c>
      <c r="C7" s="10" t="s">
        <v>15</v>
      </c>
      <c r="D7" s="10">
        <v>4292800</v>
      </c>
      <c r="E7" s="10" t="s">
        <v>10</v>
      </c>
      <c r="F7" s="10" t="s">
        <v>16</v>
      </c>
      <c r="G7" s="10" t="s">
        <v>17</v>
      </c>
      <c r="H7" s="10" t="s">
        <v>18</v>
      </c>
      <c r="I7" s="11" t="s">
        <v>19</v>
      </c>
    </row>
    <row r="8" spans="2:9">
      <c r="B8" s="10">
        <v>8170014359</v>
      </c>
      <c r="C8" s="10" t="s">
        <v>20</v>
      </c>
      <c r="D8" s="11" t="s">
        <v>21</v>
      </c>
      <c r="E8" s="10" t="s">
        <v>22</v>
      </c>
      <c r="F8" s="10" t="s">
        <v>23</v>
      </c>
      <c r="G8" s="10" t="s">
        <v>24</v>
      </c>
      <c r="H8" s="10" t="s">
        <v>25</v>
      </c>
      <c r="I8" s="10" t="s">
        <v>26</v>
      </c>
    </row>
    <row r="9" spans="2:9">
      <c r="B9" s="10">
        <v>9005586047</v>
      </c>
      <c r="C9" s="10" t="s">
        <v>27</v>
      </c>
      <c r="D9" s="10">
        <v>6421617</v>
      </c>
      <c r="E9" s="10" t="s">
        <v>10</v>
      </c>
      <c r="F9" s="10" t="s">
        <v>28</v>
      </c>
      <c r="G9" s="10" t="s">
        <v>29</v>
      </c>
      <c r="H9" s="10" t="s">
        <v>30</v>
      </c>
      <c r="I9" s="10" t="s">
        <v>31</v>
      </c>
    </row>
    <row r="10" spans="2:9">
      <c r="B10" s="10">
        <v>8300108934</v>
      </c>
      <c r="C10" s="10" t="s">
        <v>32</v>
      </c>
      <c r="D10" s="10">
        <v>7046969</v>
      </c>
      <c r="E10" s="10" t="s">
        <v>10</v>
      </c>
      <c r="F10" s="10" t="s">
        <v>33</v>
      </c>
      <c r="G10" s="10" t="s">
        <v>24</v>
      </c>
      <c r="H10" s="10" t="s">
        <v>34</v>
      </c>
      <c r="I10" s="11" t="s">
        <v>35</v>
      </c>
    </row>
    <row r="11" spans="2:9">
      <c r="I11" s="4"/>
    </row>
  </sheetData>
  <hyperlinks>
    <hyperlink ref="D6" r:id="rId1" display="https://www.google.com/search?client=firefox-b-d&amp;q=sgc+numero+telefono" xr:uid="{BC90CFE5-F06C-4235-8459-3BA25BCDBD0A}"/>
    <hyperlink ref="I6" r:id="rId2" display="mailto:cliente@sgc.gov.co" xr:uid="{5AB1C90B-3CE2-4793-A771-A9EFCBAA4ABF}"/>
    <hyperlink ref="I7" r:id="rId3" display="mailto:notificacionesjudiciales@idiger.gov.co" xr:uid="{DC8DC1A1-3E32-4CB1-8445-0EDD118AAD15}"/>
    <hyperlink ref="D8" r:id="rId4" display="https://www.google.com/search?client=firefox-b-d&amp;q=ciambiental" xr:uid="{FCDFD38E-B9CD-4FA7-8EE0-6EC604F05D52}"/>
    <hyperlink ref="I10" r:id="rId5" xr:uid="{30C39249-A214-4155-91C8-A20E651181D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4B6-C59A-410F-83A2-04243CB5EA23}">
  <dimension ref="C3:J22"/>
  <sheetViews>
    <sheetView tabSelected="1" zoomScale="160" zoomScaleNormal="160" workbookViewId="0">
      <selection activeCell="F7" sqref="F7"/>
    </sheetView>
  </sheetViews>
  <sheetFormatPr defaultRowHeight="15"/>
  <cols>
    <col min="3" max="3" width="9.5703125" bestFit="1" customWidth="1"/>
    <col min="4" max="4" width="13" bestFit="1" customWidth="1"/>
    <col min="5" max="5" width="11.42578125" bestFit="1" customWidth="1"/>
    <col min="6" max="6" width="14.28515625" bestFit="1" customWidth="1"/>
    <col min="8" max="8" width="10.42578125" bestFit="1" customWidth="1"/>
    <col min="10" max="10" width="9.85546875" bestFit="1" customWidth="1"/>
  </cols>
  <sheetData>
    <row r="3" spans="3:10">
      <c r="H3" s="6"/>
    </row>
    <row r="4" spans="3:10">
      <c r="C4" s="10" t="s">
        <v>195</v>
      </c>
      <c r="D4" s="10" t="s">
        <v>252</v>
      </c>
      <c r="E4" s="10" t="s">
        <v>253</v>
      </c>
      <c r="F4" s="10" t="s">
        <v>254</v>
      </c>
      <c r="H4" s="6"/>
      <c r="I4" s="6"/>
      <c r="J4" s="6"/>
    </row>
    <row r="5" spans="3:10">
      <c r="C5" s="10">
        <v>1</v>
      </c>
      <c r="D5" s="10">
        <v>0</v>
      </c>
      <c r="E5" s="12"/>
      <c r="F5" s="12" t="s">
        <v>242</v>
      </c>
      <c r="H5" s="6"/>
      <c r="I5" s="6"/>
      <c r="J5" s="6"/>
    </row>
    <row r="6" spans="3:10">
      <c r="C6" s="10">
        <v>2</v>
      </c>
      <c r="D6" s="10">
        <f>136796825*0.3</f>
        <v>41039047.5</v>
      </c>
      <c r="E6" s="12" t="s">
        <v>51</v>
      </c>
      <c r="F6" s="12" t="s">
        <v>244</v>
      </c>
      <c r="H6" s="6"/>
      <c r="I6" s="6"/>
      <c r="J6" s="6"/>
    </row>
    <row r="7" spans="3:10">
      <c r="C7" s="10">
        <v>3</v>
      </c>
      <c r="D7" s="10">
        <v>0</v>
      </c>
      <c r="E7" s="12"/>
      <c r="F7" s="12" t="s">
        <v>55</v>
      </c>
      <c r="H7" s="6"/>
      <c r="I7" s="6"/>
      <c r="J7" s="6"/>
    </row>
    <row r="8" spans="3:10">
      <c r="C8" s="10">
        <v>4</v>
      </c>
      <c r="D8" s="10">
        <v>0</v>
      </c>
      <c r="E8" s="12"/>
      <c r="F8" s="12" t="s">
        <v>247</v>
      </c>
      <c r="H8" s="6"/>
      <c r="I8" s="6"/>
      <c r="J8" s="6"/>
    </row>
    <row r="9" spans="3:10">
      <c r="C9" s="10">
        <v>5</v>
      </c>
      <c r="D9" s="10">
        <f>22800000*0.33</f>
        <v>7524000</v>
      </c>
      <c r="E9" s="12" t="s">
        <v>60</v>
      </c>
      <c r="F9" s="12" t="s">
        <v>61</v>
      </c>
      <c r="H9" s="6"/>
      <c r="I9" s="6"/>
      <c r="J9" s="6"/>
    </row>
    <row r="10" spans="3:10">
      <c r="C10" s="10">
        <v>6</v>
      </c>
      <c r="D10" s="10">
        <v>0</v>
      </c>
      <c r="E10" s="12"/>
      <c r="F10" s="12" t="s">
        <v>64</v>
      </c>
      <c r="H10" s="6"/>
      <c r="I10" s="6"/>
      <c r="J10" s="6"/>
    </row>
    <row r="11" spans="3:10">
      <c r="C11" s="10">
        <v>7</v>
      </c>
      <c r="D11" s="10">
        <v>0</v>
      </c>
      <c r="E11" s="12"/>
      <c r="F11" s="12" t="s">
        <v>67</v>
      </c>
      <c r="H11" s="6"/>
      <c r="I11" s="6"/>
      <c r="J11" s="6"/>
    </row>
    <row r="12" spans="3:10">
      <c r="H12" s="6"/>
      <c r="I12" s="6"/>
      <c r="J12" s="6"/>
    </row>
    <row r="13" spans="3:10">
      <c r="H13" s="6"/>
    </row>
    <row r="14" spans="3:10">
      <c r="H14" s="6"/>
    </row>
    <row r="15" spans="3:10">
      <c r="C15" s="7"/>
      <c r="H15" s="6"/>
    </row>
    <row r="16" spans="3:10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ADA7-953E-4E85-8545-EADBE54F2000}">
  <dimension ref="B2:J13"/>
  <sheetViews>
    <sheetView zoomScale="115" zoomScaleNormal="115" workbookViewId="0">
      <selection activeCell="E8" sqref="E8"/>
    </sheetView>
  </sheetViews>
  <sheetFormatPr defaultColWidth="10.85546875" defaultRowHeight="15"/>
  <cols>
    <col min="2" max="2" width="14.85546875" customWidth="1"/>
    <col min="3" max="3" width="13.7109375" customWidth="1"/>
    <col min="4" max="4" width="9.42578125" customWidth="1"/>
    <col min="5" max="5" width="11.140625" bestFit="1" customWidth="1"/>
    <col min="6" max="6" width="22.7109375" customWidth="1"/>
    <col min="7" max="7" width="17.7109375" customWidth="1"/>
    <col min="8" max="8" width="20.85546875" customWidth="1"/>
    <col min="9" max="9" width="13.42578125" bestFit="1" customWidth="1"/>
    <col min="10" max="10" width="63.28515625" bestFit="1" customWidth="1"/>
  </cols>
  <sheetData>
    <row r="2" spans="2:10">
      <c r="B2" t="s">
        <v>36</v>
      </c>
    </row>
    <row r="3" spans="2:10">
      <c r="B3" s="10" t="s">
        <v>37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0" t="s">
        <v>43</v>
      </c>
      <c r="I3" s="10" t="s">
        <v>44</v>
      </c>
      <c r="J3" s="10" t="s">
        <v>45</v>
      </c>
    </row>
    <row r="4" spans="2:10">
      <c r="B4" s="10">
        <v>1</v>
      </c>
      <c r="C4" s="10">
        <v>1</v>
      </c>
      <c r="D4" s="10" t="s">
        <v>46</v>
      </c>
      <c r="E4" s="10">
        <v>130142100</v>
      </c>
      <c r="F4" s="10">
        <f>E4*0.19</f>
        <v>24726999</v>
      </c>
      <c r="G4" s="10" t="s">
        <v>47</v>
      </c>
      <c r="H4" s="12" t="s">
        <v>48</v>
      </c>
      <c r="I4" s="12" t="s">
        <v>49</v>
      </c>
      <c r="J4" s="10">
        <v>8001542751</v>
      </c>
    </row>
    <row r="5" spans="2:10">
      <c r="B5" s="10">
        <v>2</v>
      </c>
      <c r="C5" s="10">
        <v>2</v>
      </c>
      <c r="D5" s="10">
        <v>567</v>
      </c>
      <c r="E5" s="10">
        <v>136796825</v>
      </c>
      <c r="F5" s="10">
        <f t="shared" ref="F5:F10" si="0">E5*0.19</f>
        <v>25991396.75</v>
      </c>
      <c r="G5" s="10" t="s">
        <v>50</v>
      </c>
      <c r="H5" s="12" t="s">
        <v>51</v>
      </c>
      <c r="I5" s="12" t="s">
        <v>52</v>
      </c>
      <c r="J5" s="10">
        <v>8001542751</v>
      </c>
    </row>
    <row r="6" spans="2:10">
      <c r="B6" s="10">
        <v>3</v>
      </c>
      <c r="C6" s="10">
        <v>3</v>
      </c>
      <c r="D6" s="10">
        <v>7</v>
      </c>
      <c r="E6" s="10">
        <v>79640000</v>
      </c>
      <c r="F6" s="10">
        <f t="shared" si="0"/>
        <v>15131600</v>
      </c>
      <c r="G6" s="10" t="s">
        <v>53</v>
      </c>
      <c r="H6" s="12" t="s">
        <v>54</v>
      </c>
      <c r="I6" s="12" t="s">
        <v>55</v>
      </c>
      <c r="J6" s="10">
        <v>8170014359</v>
      </c>
    </row>
    <row r="7" spans="2:10">
      <c r="B7" s="10">
        <v>4</v>
      </c>
      <c r="C7" s="10">
        <v>4</v>
      </c>
      <c r="D7" s="10" t="s">
        <v>46</v>
      </c>
      <c r="E7" s="10">
        <v>29000000</v>
      </c>
      <c r="F7" s="10">
        <f t="shared" si="0"/>
        <v>5510000</v>
      </c>
      <c r="G7" s="10" t="s">
        <v>56</v>
      </c>
      <c r="H7" s="12" t="s">
        <v>57</v>
      </c>
      <c r="I7" s="12" t="s">
        <v>58</v>
      </c>
      <c r="J7" s="10">
        <v>9005586047</v>
      </c>
    </row>
    <row r="8" spans="2:10">
      <c r="B8" s="10">
        <v>5</v>
      </c>
      <c r="C8" s="10">
        <v>5</v>
      </c>
      <c r="D8" s="10">
        <v>28</v>
      </c>
      <c r="E8" s="10">
        <v>22800000</v>
      </c>
      <c r="F8" s="10">
        <f t="shared" si="0"/>
        <v>4332000</v>
      </c>
      <c r="G8" s="10" t="s">
        <v>59</v>
      </c>
      <c r="H8" s="12" t="s">
        <v>60</v>
      </c>
      <c r="I8" s="12" t="s">
        <v>61</v>
      </c>
      <c r="J8" s="10">
        <v>8300108934</v>
      </c>
    </row>
    <row r="9" spans="2:10">
      <c r="B9" s="10">
        <v>6</v>
      </c>
      <c r="C9" s="10">
        <v>6</v>
      </c>
      <c r="D9" s="10">
        <v>14</v>
      </c>
      <c r="E9" s="10">
        <f>2552000+3770000+3828000</f>
        <v>10150000</v>
      </c>
      <c r="F9" s="10">
        <f t="shared" si="0"/>
        <v>1928500</v>
      </c>
      <c r="G9" s="10" t="s">
        <v>62</v>
      </c>
      <c r="H9" s="12" t="s">
        <v>63</v>
      </c>
      <c r="I9" s="12" t="s">
        <v>64</v>
      </c>
      <c r="J9" s="10">
        <v>8300108934</v>
      </c>
    </row>
    <row r="10" spans="2:10">
      <c r="B10" s="10">
        <v>7</v>
      </c>
      <c r="C10" s="10">
        <v>7</v>
      </c>
      <c r="D10" s="10">
        <v>6</v>
      </c>
      <c r="E10" s="10">
        <v>3828000</v>
      </c>
      <c r="F10" s="10">
        <f t="shared" si="0"/>
        <v>727320</v>
      </c>
      <c r="G10" s="10" t="s">
        <v>65</v>
      </c>
      <c r="H10" s="12" t="s">
        <v>66</v>
      </c>
      <c r="I10" s="12" t="s">
        <v>67</v>
      </c>
      <c r="J10" s="10">
        <v>8300108934</v>
      </c>
    </row>
    <row r="11" spans="2:10">
      <c r="G11" s="1"/>
      <c r="H11" s="1"/>
      <c r="J11" s="5"/>
    </row>
    <row r="12" spans="2:10">
      <c r="J12" s="5"/>
    </row>
    <row r="13" spans="2:10">
      <c r="J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9625-BF18-43F0-8A5E-13193F84BAB9}">
  <dimension ref="A3:F11"/>
  <sheetViews>
    <sheetView workbookViewId="0">
      <selection activeCell="A3" sqref="A3:F11"/>
    </sheetView>
  </sheetViews>
  <sheetFormatPr defaultColWidth="10.85546875" defaultRowHeight="15"/>
  <cols>
    <col min="1" max="1" width="14.140625" bestFit="1" customWidth="1"/>
    <col min="2" max="2" width="18.85546875" bestFit="1" customWidth="1"/>
    <col min="3" max="3" width="19.140625" bestFit="1" customWidth="1"/>
  </cols>
  <sheetData>
    <row r="3" spans="1:6">
      <c r="A3" s="13" t="s">
        <v>68</v>
      </c>
      <c r="B3" s="13" t="s">
        <v>69</v>
      </c>
      <c r="C3" s="13" t="s">
        <v>70</v>
      </c>
      <c r="D3" s="13" t="s">
        <v>71</v>
      </c>
      <c r="E3" s="13" t="s">
        <v>72</v>
      </c>
      <c r="F3" s="13" t="s">
        <v>73</v>
      </c>
    </row>
    <row r="4" spans="1:6">
      <c r="A4" s="13">
        <v>1</v>
      </c>
      <c r="B4" s="13" t="s">
        <v>74</v>
      </c>
      <c r="C4" s="13" t="s">
        <v>75</v>
      </c>
      <c r="D4" s="13">
        <v>4.5795000000000003</v>
      </c>
      <c r="E4" s="13">
        <v>74.157399999999996</v>
      </c>
      <c r="F4" s="13">
        <v>1</v>
      </c>
    </row>
    <row r="5" spans="1:6">
      <c r="A5" s="13">
        <v>2</v>
      </c>
      <c r="B5" s="13" t="s">
        <v>76</v>
      </c>
      <c r="C5" s="13" t="s">
        <v>75</v>
      </c>
      <c r="D5" s="13">
        <v>4.5796999999999999</v>
      </c>
      <c r="E5" s="13">
        <v>74.1524</v>
      </c>
      <c r="F5" s="13">
        <v>1</v>
      </c>
    </row>
    <row r="6" spans="1:6">
      <c r="A6" s="13">
        <v>3</v>
      </c>
      <c r="B6" s="13" t="s">
        <v>74</v>
      </c>
      <c r="C6" s="13" t="s">
        <v>77</v>
      </c>
      <c r="D6" s="13">
        <v>4.4188070000000002</v>
      </c>
      <c r="E6" s="13">
        <v>-73.935550000000006</v>
      </c>
      <c r="F6" s="13">
        <v>2</v>
      </c>
    </row>
    <row r="7" spans="1:6">
      <c r="A7" s="13">
        <v>4</v>
      </c>
      <c r="B7" s="13" t="s">
        <v>78</v>
      </c>
      <c r="C7" s="13" t="s">
        <v>79</v>
      </c>
      <c r="D7" s="13">
        <v>4.4387350000000003</v>
      </c>
      <c r="E7" s="13">
        <v>-73.824061999999998</v>
      </c>
      <c r="F7" s="13">
        <v>3</v>
      </c>
    </row>
    <row r="8" spans="1:6">
      <c r="A8" s="13">
        <v>5</v>
      </c>
      <c r="B8" s="13" t="s">
        <v>80</v>
      </c>
      <c r="C8" s="13" t="s">
        <v>81</v>
      </c>
      <c r="D8" s="13">
        <v>4.9601819999999996</v>
      </c>
      <c r="E8" s="13">
        <v>-73.690088000000003</v>
      </c>
      <c r="F8" s="13">
        <v>4</v>
      </c>
    </row>
    <row r="9" spans="1:6">
      <c r="A9" s="13">
        <v>6</v>
      </c>
      <c r="B9" s="13" t="s">
        <v>76</v>
      </c>
      <c r="C9" s="13" t="s">
        <v>82</v>
      </c>
      <c r="D9" s="13">
        <v>4.588114</v>
      </c>
      <c r="E9" s="13">
        <v>-73.609229999999997</v>
      </c>
      <c r="F9" s="13">
        <v>5</v>
      </c>
    </row>
    <row r="10" spans="1:6">
      <c r="A10" s="13">
        <v>7</v>
      </c>
      <c r="B10" s="13" t="s">
        <v>83</v>
      </c>
      <c r="C10" s="13" t="s">
        <v>84</v>
      </c>
      <c r="D10" s="13">
        <v>5.1852559999999999</v>
      </c>
      <c r="E10" s="13">
        <v>-73.15222</v>
      </c>
      <c r="F10" s="13">
        <v>6</v>
      </c>
    </row>
    <row r="11" spans="1:6">
      <c r="A11" s="13">
        <v>8</v>
      </c>
      <c r="B11" s="13" t="s">
        <v>85</v>
      </c>
      <c r="C11" s="13" t="s">
        <v>86</v>
      </c>
      <c r="D11" s="13">
        <v>5.3376960000000002</v>
      </c>
      <c r="E11" s="13">
        <v>-72.904008000000005</v>
      </c>
      <c r="F11" s="13">
        <v>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8075-C424-46B3-8114-F20177DEAC7E}">
  <dimension ref="A1:F37"/>
  <sheetViews>
    <sheetView zoomScale="190" zoomScaleNormal="190" workbookViewId="0">
      <selection activeCell="C3" sqref="C3:F10"/>
    </sheetView>
  </sheetViews>
  <sheetFormatPr defaultColWidth="10.85546875" defaultRowHeight="15"/>
  <cols>
    <col min="6" max="6" width="16.5703125" bestFit="1" customWidth="1"/>
  </cols>
  <sheetData>
    <row r="1" spans="1:6">
      <c r="A1" s="2"/>
    </row>
    <row r="2" spans="1:6">
      <c r="A2" s="2"/>
    </row>
    <row r="3" spans="1:6">
      <c r="A3" s="2"/>
      <c r="C3" s="13" t="s">
        <v>87</v>
      </c>
      <c r="D3" s="13" t="s">
        <v>88</v>
      </c>
      <c r="E3" s="13" t="s">
        <v>89</v>
      </c>
      <c r="F3" s="13" t="s">
        <v>90</v>
      </c>
    </row>
    <row r="4" spans="1:6">
      <c r="A4" s="2"/>
      <c r="C4" s="13">
        <v>1</v>
      </c>
      <c r="D4" s="14" t="s">
        <v>91</v>
      </c>
      <c r="E4" s="13" t="s">
        <v>92</v>
      </c>
      <c r="F4" s="13" t="s">
        <v>93</v>
      </c>
    </row>
    <row r="5" spans="1:6">
      <c r="A5" s="2"/>
      <c r="C5" s="13">
        <v>2</v>
      </c>
      <c r="D5" s="14" t="s">
        <v>94</v>
      </c>
      <c r="E5" s="13" t="s">
        <v>95</v>
      </c>
      <c r="F5" s="13" t="s">
        <v>93</v>
      </c>
    </row>
    <row r="6" spans="1:6">
      <c r="A6" s="2"/>
      <c r="C6" s="13">
        <v>3</v>
      </c>
      <c r="D6" s="14" t="s">
        <v>96</v>
      </c>
      <c r="E6" s="13" t="s">
        <v>34</v>
      </c>
      <c r="F6" s="13" t="s">
        <v>93</v>
      </c>
    </row>
    <row r="7" spans="1:6">
      <c r="A7" s="2"/>
      <c r="C7" s="13">
        <v>4</v>
      </c>
      <c r="D7" s="14" t="s">
        <v>97</v>
      </c>
      <c r="E7" s="13" t="s">
        <v>98</v>
      </c>
      <c r="F7" s="13" t="s">
        <v>99</v>
      </c>
    </row>
    <row r="8" spans="1:6">
      <c r="A8" s="2"/>
      <c r="C8" s="13">
        <v>5</v>
      </c>
      <c r="D8" s="14" t="s">
        <v>100</v>
      </c>
      <c r="E8" s="13" t="s">
        <v>101</v>
      </c>
      <c r="F8" s="13" t="s">
        <v>93</v>
      </c>
    </row>
    <row r="9" spans="1:6">
      <c r="A9" s="2"/>
      <c r="C9" s="13">
        <v>6</v>
      </c>
      <c r="D9" s="14" t="s">
        <v>102</v>
      </c>
      <c r="E9" s="13" t="s">
        <v>101</v>
      </c>
      <c r="F9" s="13" t="s">
        <v>103</v>
      </c>
    </row>
    <row r="10" spans="1:6">
      <c r="A10" s="2"/>
      <c r="C10" s="13">
        <v>7</v>
      </c>
      <c r="D10" s="15" t="s">
        <v>17</v>
      </c>
      <c r="E10" s="13" t="s">
        <v>104</v>
      </c>
      <c r="F10" s="13" t="s">
        <v>105</v>
      </c>
    </row>
    <row r="11" spans="1:6">
      <c r="A11" s="2"/>
    </row>
    <row r="12" spans="1:6">
      <c r="A12" s="2"/>
    </row>
    <row r="13" spans="1:6">
      <c r="A13" s="2"/>
      <c r="B13" s="7"/>
    </row>
    <row r="14" spans="1:6">
      <c r="A14" s="2"/>
      <c r="B14" s="7"/>
    </row>
    <row r="15" spans="1:6">
      <c r="A15" s="2"/>
      <c r="B15" s="7"/>
    </row>
    <row r="16" spans="1:6">
      <c r="A16" s="2"/>
      <c r="B16" s="7"/>
    </row>
    <row r="17" spans="1:2">
      <c r="A17" s="2"/>
      <c r="B17" s="7"/>
    </row>
    <row r="18" spans="1:2">
      <c r="A18" s="2"/>
      <c r="B18" s="7"/>
    </row>
    <row r="19" spans="1:2">
      <c r="A19" s="2"/>
      <c r="B19" s="7"/>
    </row>
    <row r="20" spans="1:2">
      <c r="A20" s="2"/>
      <c r="B20" s="7"/>
    </row>
    <row r="21" spans="1:2">
      <c r="A21" s="2"/>
      <c r="B21" s="7"/>
    </row>
    <row r="22" spans="1:2">
      <c r="A22" s="2"/>
    </row>
    <row r="23" spans="1:2">
      <c r="A23" s="2"/>
    </row>
    <row r="24" spans="1:2">
      <c r="A24" s="2"/>
    </row>
    <row r="25" spans="1:2">
      <c r="A25" s="2"/>
    </row>
    <row r="26" spans="1:2">
      <c r="A26" s="2"/>
    </row>
    <row r="27" spans="1:2">
      <c r="A27" s="2"/>
    </row>
    <row r="28" spans="1:2">
      <c r="A28" s="2"/>
    </row>
    <row r="29" spans="1:2">
      <c r="A29" s="2"/>
    </row>
    <row r="30" spans="1:2">
      <c r="A30" s="2"/>
    </row>
    <row r="31" spans="1:2">
      <c r="A31" s="2"/>
    </row>
    <row r="32" spans="1: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B4D2-6850-472C-8366-17638E35E0E8}">
  <dimension ref="B3:C20"/>
  <sheetViews>
    <sheetView zoomScaleNormal="100" workbookViewId="0">
      <selection activeCell="C33" sqref="C33"/>
    </sheetView>
  </sheetViews>
  <sheetFormatPr defaultRowHeight="15"/>
  <cols>
    <col min="2" max="2" width="13.5703125" bestFit="1" customWidth="1"/>
    <col min="3" max="3" width="31.5703125" bestFit="1" customWidth="1"/>
  </cols>
  <sheetData>
    <row r="3" spans="2:3">
      <c r="B3" s="10" t="s">
        <v>106</v>
      </c>
      <c r="C3" s="10" t="s">
        <v>107</v>
      </c>
    </row>
    <row r="4" spans="2:3">
      <c r="B4" s="10">
        <v>1</v>
      </c>
      <c r="C4" s="10" t="s">
        <v>108</v>
      </c>
    </row>
    <row r="5" spans="2:3">
      <c r="B5" s="10">
        <v>2</v>
      </c>
      <c r="C5" s="10" t="s">
        <v>109</v>
      </c>
    </row>
    <row r="6" spans="2:3">
      <c r="B6" s="10">
        <v>3</v>
      </c>
      <c r="C6" s="10" t="s">
        <v>110</v>
      </c>
    </row>
    <row r="7" spans="2:3">
      <c r="B7" s="10">
        <v>4</v>
      </c>
      <c r="C7" s="10" t="s">
        <v>111</v>
      </c>
    </row>
    <row r="8" spans="2:3">
      <c r="B8" s="10">
        <v>5</v>
      </c>
      <c r="C8" s="10" t="s">
        <v>112</v>
      </c>
    </row>
    <row r="9" spans="2:3">
      <c r="B9" s="10">
        <v>6</v>
      </c>
      <c r="C9" s="10" t="s">
        <v>113</v>
      </c>
    </row>
    <row r="10" spans="2:3">
      <c r="B10" s="10">
        <v>7</v>
      </c>
      <c r="C10" s="10" t="s">
        <v>114</v>
      </c>
    </row>
    <row r="11" spans="2:3">
      <c r="B11" s="10">
        <v>8</v>
      </c>
      <c r="C11" s="10" t="s">
        <v>115</v>
      </c>
    </row>
    <row r="12" spans="2:3">
      <c r="B12" s="10">
        <v>9</v>
      </c>
      <c r="C12" s="10" t="s">
        <v>116</v>
      </c>
    </row>
    <row r="13" spans="2:3">
      <c r="B13" s="10">
        <v>10</v>
      </c>
      <c r="C13" s="10" t="s">
        <v>117</v>
      </c>
    </row>
    <row r="14" spans="2:3">
      <c r="B14" s="10">
        <v>11</v>
      </c>
      <c r="C14" s="10" t="s">
        <v>118</v>
      </c>
    </row>
    <row r="15" spans="2:3">
      <c r="B15" s="10">
        <v>12</v>
      </c>
      <c r="C15" s="10" t="s">
        <v>119</v>
      </c>
    </row>
    <row r="16" spans="2:3">
      <c r="B16" s="10">
        <v>13</v>
      </c>
      <c r="C16" s="10" t="s">
        <v>120</v>
      </c>
    </row>
    <row r="17" spans="2:3">
      <c r="B17" s="10">
        <v>14</v>
      </c>
      <c r="C17" s="10" t="s">
        <v>121</v>
      </c>
    </row>
    <row r="18" spans="2:3">
      <c r="B18" s="10">
        <v>15</v>
      </c>
      <c r="C18" s="10" t="s">
        <v>122</v>
      </c>
    </row>
    <row r="19" spans="2:3">
      <c r="B19" s="10">
        <v>16</v>
      </c>
      <c r="C19" s="10" t="s">
        <v>123</v>
      </c>
    </row>
    <row r="20" spans="2:3">
      <c r="B20" s="10">
        <v>17</v>
      </c>
      <c r="C20" s="10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829B-26BA-49D7-A44D-EC27E16B08F4}">
  <dimension ref="B3:J43"/>
  <sheetViews>
    <sheetView zoomScale="55" zoomScaleNormal="55" workbookViewId="0">
      <selection activeCell="J19" sqref="J19"/>
    </sheetView>
  </sheetViews>
  <sheetFormatPr defaultColWidth="10.85546875" defaultRowHeight="15"/>
  <cols>
    <col min="2" max="2" width="12.140625" bestFit="1" customWidth="1"/>
    <col min="3" max="3" width="17.5703125" bestFit="1" customWidth="1"/>
    <col min="4" max="4" width="19.5703125" bestFit="1" customWidth="1"/>
    <col min="5" max="5" width="13.85546875" bestFit="1" customWidth="1"/>
    <col min="6" max="6" width="16.7109375" bestFit="1" customWidth="1"/>
    <col min="7" max="7" width="21.85546875" bestFit="1" customWidth="1"/>
    <col min="8" max="8" width="14.5703125" bestFit="1" customWidth="1"/>
    <col min="9" max="9" width="18.7109375" bestFit="1" customWidth="1"/>
    <col min="10" max="10" width="20.42578125" bestFit="1" customWidth="1"/>
    <col min="16" max="16" width="19.42578125" bestFit="1" customWidth="1"/>
  </cols>
  <sheetData>
    <row r="3" spans="2:10">
      <c r="B3" s="13" t="s">
        <v>125</v>
      </c>
      <c r="C3" s="13" t="s">
        <v>126</v>
      </c>
      <c r="D3" s="13" t="s">
        <v>127</v>
      </c>
      <c r="E3" s="13" t="s">
        <v>128</v>
      </c>
      <c r="F3" s="13" t="s">
        <v>129</v>
      </c>
      <c r="G3" s="13" t="s">
        <v>130</v>
      </c>
      <c r="H3" s="13" t="s">
        <v>131</v>
      </c>
      <c r="I3" s="13" t="s">
        <v>132</v>
      </c>
      <c r="J3" s="13" t="s">
        <v>133</v>
      </c>
    </row>
    <row r="4" spans="2:10">
      <c r="B4" s="13">
        <v>1</v>
      </c>
      <c r="C4" s="13">
        <v>2</v>
      </c>
      <c r="D4" s="15">
        <v>2</v>
      </c>
      <c r="E4" s="15">
        <v>2</v>
      </c>
      <c r="F4" s="15" t="s">
        <v>134</v>
      </c>
      <c r="G4" s="15">
        <v>2</v>
      </c>
      <c r="H4" s="15" t="s">
        <v>135</v>
      </c>
      <c r="I4" s="13">
        <v>1</v>
      </c>
      <c r="J4" s="13">
        <f ca="1">RANDBETWEEN(0,200)</f>
        <v>110</v>
      </c>
    </row>
    <row r="5" spans="2:10">
      <c r="B5" s="13">
        <v>2</v>
      </c>
      <c r="C5" s="13">
        <v>4</v>
      </c>
      <c r="D5" s="15">
        <v>1</v>
      </c>
      <c r="E5" s="15">
        <v>2</v>
      </c>
      <c r="F5" s="15" t="s">
        <v>136</v>
      </c>
      <c r="G5" s="15">
        <v>2</v>
      </c>
      <c r="H5" s="15" t="s">
        <v>137</v>
      </c>
      <c r="I5" s="13">
        <v>1</v>
      </c>
      <c r="J5" s="13">
        <f t="shared" ref="J5:J43" ca="1" si="0">RANDBETWEEN(0,200)</f>
        <v>19</v>
      </c>
    </row>
    <row r="6" spans="2:10">
      <c r="B6" s="13">
        <v>3</v>
      </c>
      <c r="C6" s="13">
        <v>5</v>
      </c>
      <c r="D6" s="15">
        <v>2</v>
      </c>
      <c r="E6" s="15">
        <v>1</v>
      </c>
      <c r="F6" s="15" t="s">
        <v>136</v>
      </c>
      <c r="G6" s="15">
        <v>2</v>
      </c>
      <c r="H6" s="15" t="s">
        <v>138</v>
      </c>
      <c r="I6" s="13">
        <v>1</v>
      </c>
      <c r="J6" s="13">
        <f t="shared" ca="1" si="0"/>
        <v>23</v>
      </c>
    </row>
    <row r="7" spans="2:10">
      <c r="B7" s="13">
        <v>4</v>
      </c>
      <c r="C7" s="13">
        <v>6</v>
      </c>
      <c r="D7" s="15">
        <v>1</v>
      </c>
      <c r="E7" s="15">
        <v>1</v>
      </c>
      <c r="F7" s="15" t="s">
        <v>139</v>
      </c>
      <c r="G7" s="15">
        <v>1</v>
      </c>
      <c r="H7" s="15" t="s">
        <v>137</v>
      </c>
      <c r="I7" s="13">
        <v>1</v>
      </c>
      <c r="J7" s="13">
        <f t="shared" ca="1" si="0"/>
        <v>79</v>
      </c>
    </row>
    <row r="8" spans="2:10">
      <c r="B8" s="13">
        <v>5</v>
      </c>
      <c r="C8" s="13">
        <v>7</v>
      </c>
      <c r="D8" s="15">
        <v>1</v>
      </c>
      <c r="E8" s="15">
        <v>2</v>
      </c>
      <c r="F8" s="15" t="s">
        <v>139</v>
      </c>
      <c r="G8" s="15">
        <v>1</v>
      </c>
      <c r="H8" s="15" t="s">
        <v>140</v>
      </c>
      <c r="I8" s="13">
        <v>1</v>
      </c>
      <c r="J8" s="13">
        <f t="shared" ca="1" si="0"/>
        <v>70</v>
      </c>
    </row>
    <row r="9" spans="2:10">
      <c r="B9" s="13">
        <v>6</v>
      </c>
      <c r="C9" s="13">
        <v>8</v>
      </c>
      <c r="D9" s="15">
        <v>1</v>
      </c>
      <c r="E9" s="15">
        <v>1</v>
      </c>
      <c r="F9" s="15" t="s">
        <v>134</v>
      </c>
      <c r="G9" s="15">
        <v>1</v>
      </c>
      <c r="H9" s="15" t="s">
        <v>140</v>
      </c>
      <c r="I9" s="13">
        <v>1</v>
      </c>
      <c r="J9" s="13">
        <f t="shared" ca="1" si="0"/>
        <v>125</v>
      </c>
    </row>
    <row r="10" spans="2:10">
      <c r="B10" s="13">
        <v>7</v>
      </c>
      <c r="C10" s="13">
        <v>1</v>
      </c>
      <c r="D10" s="15">
        <v>1</v>
      </c>
      <c r="E10" s="15">
        <v>2</v>
      </c>
      <c r="F10" s="15" t="s">
        <v>136</v>
      </c>
      <c r="G10" s="15">
        <v>2</v>
      </c>
      <c r="H10" s="15" t="s">
        <v>140</v>
      </c>
      <c r="I10" s="13">
        <v>2</v>
      </c>
      <c r="J10" s="13">
        <f t="shared" ca="1" si="0"/>
        <v>34</v>
      </c>
    </row>
    <row r="11" spans="2:10">
      <c r="B11" s="13">
        <v>8</v>
      </c>
      <c r="C11" s="13">
        <v>2</v>
      </c>
      <c r="D11" s="15">
        <v>1</v>
      </c>
      <c r="E11" s="15">
        <v>1</v>
      </c>
      <c r="F11" s="15" t="s">
        <v>141</v>
      </c>
      <c r="G11" s="15">
        <v>1</v>
      </c>
      <c r="H11" s="15" t="s">
        <v>135</v>
      </c>
      <c r="I11" s="13">
        <v>2</v>
      </c>
      <c r="J11" s="13">
        <f t="shared" ca="1" si="0"/>
        <v>76</v>
      </c>
    </row>
    <row r="12" spans="2:10">
      <c r="B12" s="13">
        <v>9</v>
      </c>
      <c r="C12" s="13">
        <v>3</v>
      </c>
      <c r="D12" s="15">
        <v>1</v>
      </c>
      <c r="E12" s="15">
        <v>1</v>
      </c>
      <c r="F12" s="15" t="s">
        <v>139</v>
      </c>
      <c r="G12" s="15">
        <v>1</v>
      </c>
      <c r="H12" s="15" t="s">
        <v>140</v>
      </c>
      <c r="I12" s="13">
        <v>2</v>
      </c>
      <c r="J12" s="13">
        <f t="shared" ca="1" si="0"/>
        <v>21</v>
      </c>
    </row>
    <row r="13" spans="2:10">
      <c r="B13" s="13">
        <v>10</v>
      </c>
      <c r="C13" s="13">
        <v>4</v>
      </c>
      <c r="D13" s="15">
        <v>1</v>
      </c>
      <c r="E13" s="15">
        <v>1</v>
      </c>
      <c r="F13" s="15" t="s">
        <v>141</v>
      </c>
      <c r="G13" s="15">
        <v>2</v>
      </c>
      <c r="H13" s="15" t="s">
        <v>140</v>
      </c>
      <c r="I13" s="13">
        <v>2</v>
      </c>
      <c r="J13" s="13">
        <f t="shared" ca="1" si="0"/>
        <v>65</v>
      </c>
    </row>
    <row r="14" spans="2:10">
      <c r="B14" s="13">
        <v>11</v>
      </c>
      <c r="C14" s="13">
        <v>5</v>
      </c>
      <c r="D14" s="15">
        <v>1</v>
      </c>
      <c r="E14" s="15">
        <v>1</v>
      </c>
      <c r="F14" s="15" t="s">
        <v>134</v>
      </c>
      <c r="G14" s="15">
        <v>1</v>
      </c>
      <c r="H14" s="15" t="s">
        <v>140</v>
      </c>
      <c r="I14" s="13">
        <v>2</v>
      </c>
      <c r="J14" s="13">
        <f t="shared" ca="1" si="0"/>
        <v>85</v>
      </c>
    </row>
    <row r="15" spans="2:10">
      <c r="B15" s="13">
        <v>12</v>
      </c>
      <c r="C15" s="13">
        <v>6</v>
      </c>
      <c r="D15" s="15">
        <v>1</v>
      </c>
      <c r="E15" s="15">
        <v>2</v>
      </c>
      <c r="F15" s="15" t="s">
        <v>142</v>
      </c>
      <c r="G15" s="15">
        <v>1</v>
      </c>
      <c r="H15" s="15" t="s">
        <v>138</v>
      </c>
      <c r="I15" s="13">
        <v>2</v>
      </c>
      <c r="J15" s="13">
        <f t="shared" ca="1" si="0"/>
        <v>64</v>
      </c>
    </row>
    <row r="16" spans="2:10">
      <c r="B16" s="13">
        <v>13</v>
      </c>
      <c r="C16" s="13">
        <v>7</v>
      </c>
      <c r="D16" s="15">
        <v>2</v>
      </c>
      <c r="E16" s="15">
        <v>2</v>
      </c>
      <c r="F16" s="15" t="s">
        <v>143</v>
      </c>
      <c r="G16" s="15">
        <v>1</v>
      </c>
      <c r="H16" s="15" t="s">
        <v>137</v>
      </c>
      <c r="I16" s="13">
        <v>2</v>
      </c>
      <c r="J16" s="13">
        <f t="shared" ca="1" si="0"/>
        <v>197</v>
      </c>
    </row>
    <row r="17" spans="2:10">
      <c r="B17" s="13">
        <v>14</v>
      </c>
      <c r="C17" s="13">
        <v>1</v>
      </c>
      <c r="D17" s="15">
        <v>1</v>
      </c>
      <c r="E17" s="15">
        <v>1</v>
      </c>
      <c r="F17" s="15" t="s">
        <v>143</v>
      </c>
      <c r="G17" s="15">
        <v>2</v>
      </c>
      <c r="H17" s="15" t="s">
        <v>144</v>
      </c>
      <c r="I17" s="13">
        <v>3</v>
      </c>
      <c r="J17" s="13">
        <f t="shared" ca="1" si="0"/>
        <v>20</v>
      </c>
    </row>
    <row r="18" spans="2:10">
      <c r="B18" s="13">
        <v>15</v>
      </c>
      <c r="C18" s="13">
        <v>2</v>
      </c>
      <c r="D18" s="15">
        <v>1</v>
      </c>
      <c r="E18" s="15">
        <v>2</v>
      </c>
      <c r="F18" s="15" t="s">
        <v>136</v>
      </c>
      <c r="G18" s="15">
        <v>1</v>
      </c>
      <c r="H18" s="15" t="s">
        <v>138</v>
      </c>
      <c r="I18" s="13">
        <v>3</v>
      </c>
      <c r="J18" s="13">
        <f t="shared" ca="1" si="0"/>
        <v>116</v>
      </c>
    </row>
    <row r="19" spans="2:10">
      <c r="B19" s="13">
        <v>16</v>
      </c>
      <c r="C19" s="13">
        <v>3</v>
      </c>
      <c r="D19" s="15">
        <v>2</v>
      </c>
      <c r="E19" s="15">
        <v>2</v>
      </c>
      <c r="F19" s="15" t="s">
        <v>142</v>
      </c>
      <c r="G19" s="15">
        <v>1</v>
      </c>
      <c r="H19" s="15" t="s">
        <v>138</v>
      </c>
      <c r="I19" s="13">
        <v>3</v>
      </c>
      <c r="J19" s="13">
        <f t="shared" ca="1" si="0"/>
        <v>198</v>
      </c>
    </row>
    <row r="20" spans="2:10">
      <c r="B20" s="13">
        <v>17</v>
      </c>
      <c r="C20" s="13">
        <v>4</v>
      </c>
      <c r="D20" s="15">
        <v>2</v>
      </c>
      <c r="E20" s="15">
        <v>2</v>
      </c>
      <c r="F20" s="15" t="s">
        <v>134</v>
      </c>
      <c r="G20" s="15">
        <v>2</v>
      </c>
      <c r="H20" s="15" t="s">
        <v>145</v>
      </c>
      <c r="I20" s="13">
        <v>3</v>
      </c>
      <c r="J20" s="13">
        <f t="shared" ca="1" si="0"/>
        <v>4</v>
      </c>
    </row>
    <row r="21" spans="2:10">
      <c r="B21" s="13">
        <v>18</v>
      </c>
      <c r="C21" s="13">
        <v>5</v>
      </c>
      <c r="D21" s="15">
        <v>1</v>
      </c>
      <c r="E21" s="15">
        <v>1</v>
      </c>
      <c r="F21" s="15" t="s">
        <v>143</v>
      </c>
      <c r="G21" s="15">
        <v>1</v>
      </c>
      <c r="H21" s="15" t="s">
        <v>137</v>
      </c>
      <c r="I21" s="13">
        <v>3</v>
      </c>
      <c r="J21" s="13">
        <f t="shared" ca="1" si="0"/>
        <v>107</v>
      </c>
    </row>
    <row r="22" spans="2:10">
      <c r="B22" s="13">
        <v>19</v>
      </c>
      <c r="C22" s="13">
        <v>1</v>
      </c>
      <c r="D22" s="15">
        <v>1</v>
      </c>
      <c r="E22" s="15">
        <v>1</v>
      </c>
      <c r="F22" s="15" t="s">
        <v>134</v>
      </c>
      <c r="G22" s="15">
        <v>1</v>
      </c>
      <c r="H22" s="15" t="s">
        <v>135</v>
      </c>
      <c r="I22" s="13">
        <v>4</v>
      </c>
      <c r="J22" s="13">
        <f t="shared" ca="1" si="0"/>
        <v>162</v>
      </c>
    </row>
    <row r="23" spans="2:10">
      <c r="B23" s="13">
        <v>20</v>
      </c>
      <c r="C23" s="13">
        <v>2</v>
      </c>
      <c r="D23" s="15">
        <v>1</v>
      </c>
      <c r="E23" s="15">
        <v>2</v>
      </c>
      <c r="F23" s="15" t="s">
        <v>139</v>
      </c>
      <c r="G23" s="15">
        <v>1</v>
      </c>
      <c r="H23" s="15" t="s">
        <v>144</v>
      </c>
      <c r="I23" s="13">
        <v>4</v>
      </c>
      <c r="J23" s="13">
        <f t="shared" ca="1" si="0"/>
        <v>62</v>
      </c>
    </row>
    <row r="24" spans="2:10">
      <c r="B24" s="13">
        <v>21</v>
      </c>
      <c r="C24" s="13">
        <v>3</v>
      </c>
      <c r="D24" s="15">
        <v>2</v>
      </c>
      <c r="E24" s="15">
        <v>2</v>
      </c>
      <c r="F24" s="15" t="s">
        <v>141</v>
      </c>
      <c r="G24" s="15">
        <v>1</v>
      </c>
      <c r="H24" s="15" t="s">
        <v>145</v>
      </c>
      <c r="I24" s="13">
        <v>4</v>
      </c>
      <c r="J24" s="13">
        <f t="shared" ca="1" si="0"/>
        <v>177</v>
      </c>
    </row>
    <row r="25" spans="2:10">
      <c r="B25" s="13">
        <v>22</v>
      </c>
      <c r="C25" s="13">
        <v>4</v>
      </c>
      <c r="D25" s="15">
        <v>1</v>
      </c>
      <c r="E25" s="15">
        <v>2</v>
      </c>
      <c r="F25" s="15" t="s">
        <v>134</v>
      </c>
      <c r="G25" s="15">
        <v>2</v>
      </c>
      <c r="H25" s="15" t="s">
        <v>137</v>
      </c>
      <c r="I25" s="13">
        <v>4</v>
      </c>
      <c r="J25" s="13">
        <f t="shared" ca="1" si="0"/>
        <v>166</v>
      </c>
    </row>
    <row r="26" spans="2:10">
      <c r="B26" s="13">
        <v>23</v>
      </c>
      <c r="C26" s="13">
        <v>5</v>
      </c>
      <c r="D26" s="15">
        <v>1</v>
      </c>
      <c r="E26" s="15">
        <v>1</v>
      </c>
      <c r="F26" s="15" t="s">
        <v>139</v>
      </c>
      <c r="G26" s="15">
        <v>1</v>
      </c>
      <c r="H26" s="15" t="s">
        <v>145</v>
      </c>
      <c r="I26" s="13">
        <v>4</v>
      </c>
      <c r="J26" s="13">
        <f t="shared" ca="1" si="0"/>
        <v>30</v>
      </c>
    </row>
    <row r="27" spans="2:10">
      <c r="B27" s="13">
        <v>24</v>
      </c>
      <c r="C27" s="13">
        <v>6</v>
      </c>
      <c r="D27" s="15">
        <v>1</v>
      </c>
      <c r="E27" s="15">
        <v>2</v>
      </c>
      <c r="F27" s="15" t="s">
        <v>141</v>
      </c>
      <c r="G27" s="15">
        <v>2</v>
      </c>
      <c r="H27" s="15" t="s">
        <v>140</v>
      </c>
      <c r="I27" s="13">
        <v>4</v>
      </c>
      <c r="J27" s="13">
        <f t="shared" ca="1" si="0"/>
        <v>106</v>
      </c>
    </row>
    <row r="28" spans="2:10">
      <c r="B28" s="13">
        <v>25</v>
      </c>
      <c r="C28" s="13">
        <v>7</v>
      </c>
      <c r="D28" s="15">
        <v>1</v>
      </c>
      <c r="E28" s="15">
        <v>2</v>
      </c>
      <c r="F28" s="15" t="s">
        <v>134</v>
      </c>
      <c r="G28" s="15">
        <v>1</v>
      </c>
      <c r="H28" s="15" t="s">
        <v>138</v>
      </c>
      <c r="I28" s="13">
        <v>4</v>
      </c>
      <c r="J28" s="13">
        <f t="shared" ca="1" si="0"/>
        <v>183</v>
      </c>
    </row>
    <row r="29" spans="2:10">
      <c r="B29" s="13">
        <v>26</v>
      </c>
      <c r="C29" s="13">
        <v>8</v>
      </c>
      <c r="D29" s="15">
        <v>1</v>
      </c>
      <c r="E29" s="15">
        <v>2</v>
      </c>
      <c r="F29" s="15" t="s">
        <v>136</v>
      </c>
      <c r="G29" s="15">
        <v>2</v>
      </c>
      <c r="H29" s="15" t="s">
        <v>140</v>
      </c>
      <c r="I29" s="13">
        <v>4</v>
      </c>
      <c r="J29" s="13">
        <f t="shared" ca="1" si="0"/>
        <v>23</v>
      </c>
    </row>
    <row r="30" spans="2:10">
      <c r="B30" s="13">
        <v>27</v>
      </c>
      <c r="C30" s="13">
        <v>9</v>
      </c>
      <c r="D30" s="15">
        <v>2</v>
      </c>
      <c r="E30" s="15">
        <v>1</v>
      </c>
      <c r="F30" s="15" t="s">
        <v>139</v>
      </c>
      <c r="G30" s="15">
        <v>2</v>
      </c>
      <c r="H30" s="15" t="s">
        <v>138</v>
      </c>
      <c r="I30" s="13">
        <v>4</v>
      </c>
      <c r="J30" s="13">
        <f t="shared" ca="1" si="0"/>
        <v>119</v>
      </c>
    </row>
    <row r="31" spans="2:10">
      <c r="B31" s="13">
        <v>28</v>
      </c>
      <c r="C31" s="13">
        <v>10</v>
      </c>
      <c r="D31" s="15">
        <v>2</v>
      </c>
      <c r="E31" s="15">
        <v>2</v>
      </c>
      <c r="F31" s="15" t="s">
        <v>136</v>
      </c>
      <c r="G31" s="15">
        <v>2</v>
      </c>
      <c r="H31" s="15" t="s">
        <v>138</v>
      </c>
      <c r="I31" s="13">
        <v>4</v>
      </c>
      <c r="J31" s="13">
        <f t="shared" ca="1" si="0"/>
        <v>180</v>
      </c>
    </row>
    <row r="32" spans="2:10">
      <c r="B32" s="13">
        <v>29</v>
      </c>
      <c r="C32" s="13">
        <v>11</v>
      </c>
      <c r="D32" s="15">
        <v>2</v>
      </c>
      <c r="E32" s="15">
        <v>2</v>
      </c>
      <c r="F32" s="15" t="s">
        <v>142</v>
      </c>
      <c r="G32" s="15">
        <v>1</v>
      </c>
      <c r="H32" s="15" t="s">
        <v>140</v>
      </c>
      <c r="I32" s="13">
        <v>4</v>
      </c>
      <c r="J32" s="13">
        <f t="shared" ca="1" si="0"/>
        <v>16</v>
      </c>
    </row>
    <row r="33" spans="2:10">
      <c r="B33" s="13">
        <v>30</v>
      </c>
      <c r="C33" s="13">
        <v>1</v>
      </c>
      <c r="D33" s="15">
        <v>1</v>
      </c>
      <c r="E33" s="15">
        <v>1</v>
      </c>
      <c r="F33" s="15" t="s">
        <v>142</v>
      </c>
      <c r="G33" s="15">
        <v>1</v>
      </c>
      <c r="H33" s="15" t="s">
        <v>144</v>
      </c>
      <c r="I33" s="13">
        <v>5</v>
      </c>
      <c r="J33" s="13">
        <f t="shared" ca="1" si="0"/>
        <v>86</v>
      </c>
    </row>
    <row r="34" spans="2:10">
      <c r="B34" s="13">
        <v>31</v>
      </c>
      <c r="C34" s="13">
        <v>2</v>
      </c>
      <c r="D34" s="15">
        <v>1</v>
      </c>
      <c r="E34" s="15">
        <v>1</v>
      </c>
      <c r="F34" s="15" t="s">
        <v>134</v>
      </c>
      <c r="G34" s="15">
        <v>2</v>
      </c>
      <c r="H34" s="15" t="s">
        <v>140</v>
      </c>
      <c r="I34" s="13">
        <v>5</v>
      </c>
      <c r="J34" s="13">
        <f t="shared" ca="1" si="0"/>
        <v>118</v>
      </c>
    </row>
    <row r="35" spans="2:10">
      <c r="B35" s="13">
        <v>32</v>
      </c>
      <c r="C35" s="13">
        <v>3</v>
      </c>
      <c r="D35" s="15">
        <v>2</v>
      </c>
      <c r="E35" s="15">
        <v>2</v>
      </c>
      <c r="F35" s="15" t="s">
        <v>141</v>
      </c>
      <c r="G35" s="15">
        <v>2</v>
      </c>
      <c r="H35" s="15" t="s">
        <v>145</v>
      </c>
      <c r="I35" s="13">
        <v>5</v>
      </c>
      <c r="J35" s="13">
        <f t="shared" ca="1" si="0"/>
        <v>174</v>
      </c>
    </row>
    <row r="36" spans="2:10">
      <c r="B36" s="13">
        <v>33</v>
      </c>
      <c r="C36" s="13">
        <v>1</v>
      </c>
      <c r="D36" s="15">
        <v>1</v>
      </c>
      <c r="E36" s="15">
        <v>1</v>
      </c>
      <c r="F36" s="15" t="s">
        <v>141</v>
      </c>
      <c r="G36" s="15">
        <v>2</v>
      </c>
      <c r="H36" s="15" t="s">
        <v>145</v>
      </c>
      <c r="I36" s="13">
        <v>6</v>
      </c>
      <c r="J36" s="13">
        <f t="shared" ca="1" si="0"/>
        <v>171</v>
      </c>
    </row>
    <row r="37" spans="2:10">
      <c r="B37" s="13">
        <v>34</v>
      </c>
      <c r="C37" s="13">
        <v>1</v>
      </c>
      <c r="D37" s="15">
        <v>1</v>
      </c>
      <c r="E37" s="15">
        <v>1</v>
      </c>
      <c r="F37" s="15" t="s">
        <v>139</v>
      </c>
      <c r="G37" s="15">
        <v>2</v>
      </c>
      <c r="H37" s="15" t="s">
        <v>135</v>
      </c>
      <c r="I37" s="13">
        <v>7</v>
      </c>
      <c r="J37" s="13">
        <f t="shared" ca="1" si="0"/>
        <v>115</v>
      </c>
    </row>
    <row r="38" spans="2:10">
      <c r="B38" s="13">
        <v>35</v>
      </c>
      <c r="C38" s="13">
        <v>2</v>
      </c>
      <c r="D38" s="15">
        <v>1</v>
      </c>
      <c r="E38" s="15">
        <v>2</v>
      </c>
      <c r="F38" s="15" t="s">
        <v>139</v>
      </c>
      <c r="G38" s="15">
        <v>1</v>
      </c>
      <c r="H38" s="15" t="s">
        <v>140</v>
      </c>
      <c r="I38" s="13">
        <v>7</v>
      </c>
      <c r="J38" s="13">
        <f t="shared" ca="1" si="0"/>
        <v>184</v>
      </c>
    </row>
    <row r="39" spans="2:10">
      <c r="B39" s="13">
        <v>36</v>
      </c>
      <c r="C39" s="13">
        <v>3</v>
      </c>
      <c r="D39" s="15">
        <v>1</v>
      </c>
      <c r="E39" s="15">
        <v>1</v>
      </c>
      <c r="F39" s="15" t="s">
        <v>134</v>
      </c>
      <c r="G39" s="15">
        <v>1</v>
      </c>
      <c r="H39" s="15" t="s">
        <v>145</v>
      </c>
      <c r="I39" s="13">
        <v>7</v>
      </c>
      <c r="J39" s="13">
        <f t="shared" ca="1" si="0"/>
        <v>150</v>
      </c>
    </row>
    <row r="40" spans="2:10">
      <c r="B40" s="13">
        <v>37</v>
      </c>
      <c r="C40" s="13">
        <v>1</v>
      </c>
      <c r="D40" s="15">
        <v>2</v>
      </c>
      <c r="E40" s="15">
        <v>1</v>
      </c>
      <c r="F40" s="15" t="s">
        <v>141</v>
      </c>
      <c r="G40" s="15">
        <v>2</v>
      </c>
      <c r="H40" s="15" t="s">
        <v>137</v>
      </c>
      <c r="I40" s="13">
        <v>8</v>
      </c>
      <c r="J40" s="13">
        <f t="shared" ca="1" si="0"/>
        <v>33</v>
      </c>
    </row>
    <row r="41" spans="2:10">
      <c r="B41" s="13">
        <v>38</v>
      </c>
      <c r="C41" s="13">
        <v>2</v>
      </c>
      <c r="D41" s="15">
        <v>2</v>
      </c>
      <c r="E41" s="15">
        <v>2</v>
      </c>
      <c r="F41" s="15" t="s">
        <v>143</v>
      </c>
      <c r="G41" s="15">
        <v>1</v>
      </c>
      <c r="H41" s="15" t="s">
        <v>140</v>
      </c>
      <c r="I41" s="13">
        <v>8</v>
      </c>
      <c r="J41" s="13">
        <f t="shared" ca="1" si="0"/>
        <v>175</v>
      </c>
    </row>
    <row r="42" spans="2:10">
      <c r="B42" s="13">
        <v>39</v>
      </c>
      <c r="C42" s="13">
        <v>3</v>
      </c>
      <c r="D42" s="15">
        <v>2</v>
      </c>
      <c r="E42" s="15">
        <v>2</v>
      </c>
      <c r="F42" s="15" t="s">
        <v>142</v>
      </c>
      <c r="G42" s="15">
        <v>2</v>
      </c>
      <c r="H42" s="15" t="s">
        <v>137</v>
      </c>
      <c r="I42" s="13">
        <v>8</v>
      </c>
      <c r="J42" s="13">
        <f t="shared" ca="1" si="0"/>
        <v>199</v>
      </c>
    </row>
    <row r="43" spans="2:10">
      <c r="B43" s="13">
        <v>40</v>
      </c>
      <c r="C43" s="13">
        <v>4</v>
      </c>
      <c r="D43" s="15">
        <v>2</v>
      </c>
      <c r="E43" s="15">
        <v>2</v>
      </c>
      <c r="F43" s="15" t="s">
        <v>142</v>
      </c>
      <c r="G43" s="15">
        <v>2</v>
      </c>
      <c r="H43" s="15" t="s">
        <v>140</v>
      </c>
      <c r="I43" s="13">
        <v>8</v>
      </c>
      <c r="J43" s="13">
        <f t="shared" ca="1" si="0"/>
        <v>157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7909-E370-4320-9287-406931C30A3C}">
  <dimension ref="B3:O93"/>
  <sheetViews>
    <sheetView zoomScale="115" zoomScaleNormal="115" workbookViewId="0">
      <selection activeCell="C4" sqref="C4:J47"/>
    </sheetView>
  </sheetViews>
  <sheetFormatPr defaultColWidth="10.85546875" defaultRowHeight="15"/>
  <cols>
    <col min="3" max="3" width="15.28515625" bestFit="1" customWidth="1"/>
    <col min="6" max="6" width="28.5703125" bestFit="1" customWidth="1"/>
    <col min="7" max="7" width="10.7109375" bestFit="1" customWidth="1"/>
    <col min="9" max="9" width="20.42578125" bestFit="1" customWidth="1"/>
    <col min="10" max="10" width="10.85546875" bestFit="1" customWidth="1"/>
  </cols>
  <sheetData>
    <row r="3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>
      <c r="B4" s="5"/>
      <c r="C4" s="16" t="s">
        <v>146</v>
      </c>
      <c r="D4" s="16" t="s">
        <v>147</v>
      </c>
      <c r="E4" s="16" t="s">
        <v>148</v>
      </c>
      <c r="F4" s="16" t="s">
        <v>149</v>
      </c>
      <c r="G4" s="16" t="s">
        <v>87</v>
      </c>
      <c r="H4" s="16" t="s">
        <v>125</v>
      </c>
      <c r="I4" s="16" t="s">
        <v>150</v>
      </c>
      <c r="J4" s="16" t="s">
        <v>151</v>
      </c>
      <c r="K4" s="5"/>
      <c r="L4" s="5"/>
      <c r="M4" s="8"/>
      <c r="N4" s="5"/>
      <c r="O4" s="5"/>
    </row>
    <row r="5" spans="2:15">
      <c r="B5" s="5"/>
      <c r="C5" s="16">
        <v>1</v>
      </c>
      <c r="D5" s="17" t="s">
        <v>152</v>
      </c>
      <c r="E5" s="18">
        <v>0</v>
      </c>
      <c r="F5" s="16" t="s">
        <v>153</v>
      </c>
      <c r="G5" s="16">
        <v>6</v>
      </c>
      <c r="H5" s="16">
        <v>1</v>
      </c>
      <c r="I5" s="16">
        <v>3</v>
      </c>
      <c r="J5" s="18">
        <v>3</v>
      </c>
      <c r="K5" s="5"/>
      <c r="L5" s="5"/>
      <c r="N5" s="5"/>
      <c r="O5" s="5"/>
    </row>
    <row r="6" spans="2:15">
      <c r="B6" s="5"/>
      <c r="C6" s="16">
        <v>2</v>
      </c>
      <c r="D6" s="17" t="s">
        <v>154</v>
      </c>
      <c r="E6" s="18">
        <v>0</v>
      </c>
      <c r="F6" s="16" t="s">
        <v>46</v>
      </c>
      <c r="G6" s="16">
        <v>3</v>
      </c>
      <c r="H6" s="16">
        <v>2</v>
      </c>
      <c r="I6" s="16">
        <v>13</v>
      </c>
      <c r="J6" s="18">
        <v>3</v>
      </c>
      <c r="K6" s="5"/>
      <c r="L6" s="5"/>
      <c r="N6" s="5"/>
      <c r="O6" s="5"/>
    </row>
    <row r="7" spans="2:15">
      <c r="B7" s="5"/>
      <c r="C7" s="16">
        <v>3</v>
      </c>
      <c r="D7" s="17" t="s">
        <v>155</v>
      </c>
      <c r="E7" s="18">
        <v>0</v>
      </c>
      <c r="F7" s="16" t="s">
        <v>46</v>
      </c>
      <c r="G7" s="16">
        <v>1</v>
      </c>
      <c r="H7" s="16">
        <v>3</v>
      </c>
      <c r="I7" s="16">
        <v>4</v>
      </c>
      <c r="J7" s="18">
        <v>3</v>
      </c>
      <c r="K7" s="5"/>
      <c r="L7" s="5"/>
      <c r="N7" s="5"/>
      <c r="O7" s="5"/>
    </row>
    <row r="8" spans="2:15">
      <c r="B8" s="5"/>
      <c r="C8" s="16">
        <v>4</v>
      </c>
      <c r="D8" s="17" t="s">
        <v>156</v>
      </c>
      <c r="E8" s="18">
        <v>0</v>
      </c>
      <c r="F8" s="16" t="s">
        <v>46</v>
      </c>
      <c r="G8" s="16">
        <v>2</v>
      </c>
      <c r="H8" s="16">
        <v>4</v>
      </c>
      <c r="I8" s="16">
        <v>15</v>
      </c>
      <c r="J8" s="18">
        <v>3</v>
      </c>
      <c r="K8" s="5"/>
      <c r="L8" s="5"/>
      <c r="N8" s="5"/>
      <c r="O8" s="5"/>
    </row>
    <row r="9" spans="2:15">
      <c r="B9" s="5"/>
      <c r="C9" s="16">
        <v>5</v>
      </c>
      <c r="D9" s="17" t="s">
        <v>157</v>
      </c>
      <c r="E9" s="18">
        <v>0</v>
      </c>
      <c r="F9" s="16" t="s">
        <v>46</v>
      </c>
      <c r="G9" s="16">
        <v>1</v>
      </c>
      <c r="H9" s="16">
        <v>5</v>
      </c>
      <c r="I9" s="16">
        <v>5</v>
      </c>
      <c r="J9" s="18">
        <v>3</v>
      </c>
      <c r="K9" s="5"/>
      <c r="L9" s="5"/>
      <c r="N9" s="5"/>
      <c r="O9" s="5"/>
    </row>
    <row r="10" spans="2:15">
      <c r="B10" s="5"/>
      <c r="C10" s="16">
        <v>6</v>
      </c>
      <c r="D10" s="17" t="s">
        <v>158</v>
      </c>
      <c r="E10" s="18">
        <v>1</v>
      </c>
      <c r="F10" s="16" t="s">
        <v>46</v>
      </c>
      <c r="G10" s="16">
        <v>2</v>
      </c>
      <c r="H10" s="16">
        <v>6</v>
      </c>
      <c r="I10" s="16">
        <v>17</v>
      </c>
      <c r="J10" s="18">
        <v>3</v>
      </c>
      <c r="K10" s="5"/>
      <c r="L10" s="5"/>
      <c r="N10" s="5"/>
      <c r="O10" s="5"/>
    </row>
    <row r="11" spans="2:15">
      <c r="B11" s="5"/>
      <c r="C11" s="16">
        <v>7</v>
      </c>
      <c r="D11" s="17" t="s">
        <v>159</v>
      </c>
      <c r="E11" s="18">
        <v>1</v>
      </c>
      <c r="F11" s="16" t="s">
        <v>46</v>
      </c>
      <c r="G11" s="16">
        <v>5</v>
      </c>
      <c r="H11" s="16">
        <v>7</v>
      </c>
      <c r="I11" s="16">
        <v>17</v>
      </c>
      <c r="J11" s="18">
        <v>3</v>
      </c>
      <c r="K11" s="5"/>
      <c r="L11" s="5"/>
      <c r="N11" s="5"/>
      <c r="O11" s="5"/>
    </row>
    <row r="12" spans="2:15">
      <c r="B12" s="5"/>
      <c r="C12" s="16">
        <v>8</v>
      </c>
      <c r="D12" s="17" t="s">
        <v>160</v>
      </c>
      <c r="E12" s="18">
        <v>0</v>
      </c>
      <c r="F12" s="16" t="s">
        <v>46</v>
      </c>
      <c r="G12" s="16">
        <v>2</v>
      </c>
      <c r="H12" s="16">
        <v>8</v>
      </c>
      <c r="I12" s="16">
        <v>8</v>
      </c>
      <c r="J12" s="18">
        <v>3</v>
      </c>
      <c r="K12" s="5"/>
      <c r="L12" s="5"/>
      <c r="N12" s="5"/>
      <c r="O12" s="5"/>
    </row>
    <row r="13" spans="2:15">
      <c r="B13" s="5"/>
      <c r="C13" s="16">
        <v>9</v>
      </c>
      <c r="D13" s="17" t="s">
        <v>161</v>
      </c>
      <c r="E13" s="18">
        <v>0</v>
      </c>
      <c r="F13" s="16" t="s">
        <v>46</v>
      </c>
      <c r="G13" s="16">
        <v>1</v>
      </c>
      <c r="H13" s="16">
        <v>9</v>
      </c>
      <c r="I13" s="16">
        <v>9</v>
      </c>
      <c r="J13" s="18">
        <v>3</v>
      </c>
      <c r="K13" s="5"/>
      <c r="L13" s="5"/>
      <c r="N13" s="5"/>
      <c r="O13" s="5"/>
    </row>
    <row r="14" spans="2:15">
      <c r="B14" s="5"/>
      <c r="C14" s="16">
        <v>10</v>
      </c>
      <c r="D14" s="17" t="s">
        <v>162</v>
      </c>
      <c r="E14" s="18">
        <v>0</v>
      </c>
      <c r="F14" s="16" t="s">
        <v>46</v>
      </c>
      <c r="G14" s="16">
        <v>6</v>
      </c>
      <c r="H14" s="16">
        <v>10</v>
      </c>
      <c r="I14" s="16">
        <v>3</v>
      </c>
      <c r="J14" s="18">
        <v>3</v>
      </c>
      <c r="K14" s="5"/>
      <c r="L14" s="5"/>
      <c r="N14" s="5"/>
      <c r="O14" s="5"/>
    </row>
    <row r="15" spans="2:15">
      <c r="B15" s="5"/>
      <c r="C15" s="16">
        <v>11</v>
      </c>
      <c r="D15" s="17" t="s">
        <v>163</v>
      </c>
      <c r="E15" s="18">
        <v>0</v>
      </c>
      <c r="F15" s="16" t="s">
        <v>46</v>
      </c>
      <c r="G15" s="16">
        <v>2</v>
      </c>
      <c r="H15" s="16">
        <v>11</v>
      </c>
      <c r="I15" s="16">
        <v>2</v>
      </c>
      <c r="J15" s="18">
        <v>3</v>
      </c>
      <c r="K15" s="5"/>
      <c r="L15" s="5"/>
      <c r="N15" s="5"/>
      <c r="O15" s="5"/>
    </row>
    <row r="16" spans="2:15">
      <c r="B16" s="5"/>
      <c r="C16" s="16">
        <v>12</v>
      </c>
      <c r="D16" s="17" t="s">
        <v>164</v>
      </c>
      <c r="E16" s="18">
        <v>0</v>
      </c>
      <c r="F16" s="16" t="s">
        <v>46</v>
      </c>
      <c r="G16" s="16">
        <v>4</v>
      </c>
      <c r="H16" s="16">
        <v>12</v>
      </c>
      <c r="I16" s="16">
        <v>15</v>
      </c>
      <c r="J16" s="18">
        <v>3</v>
      </c>
      <c r="K16" s="5"/>
      <c r="L16" s="5"/>
      <c r="N16" s="5"/>
      <c r="O16" s="5"/>
    </row>
    <row r="17" spans="2:15">
      <c r="B17" s="5"/>
      <c r="C17" s="16">
        <v>13</v>
      </c>
      <c r="D17" s="17" t="s">
        <v>165</v>
      </c>
      <c r="E17" s="18">
        <v>1</v>
      </c>
      <c r="F17" s="16" t="s">
        <v>46</v>
      </c>
      <c r="G17" s="16">
        <v>4</v>
      </c>
      <c r="H17" s="16">
        <v>13</v>
      </c>
      <c r="I17" s="16">
        <v>12</v>
      </c>
      <c r="J17" s="18">
        <v>3</v>
      </c>
      <c r="K17" s="5"/>
      <c r="L17" s="5"/>
      <c r="N17" s="5"/>
      <c r="O17" s="5"/>
    </row>
    <row r="18" spans="2:15">
      <c r="B18" s="5"/>
      <c r="C18" s="16">
        <v>14</v>
      </c>
      <c r="D18" s="17" t="s">
        <v>166</v>
      </c>
      <c r="E18" s="18">
        <v>1</v>
      </c>
      <c r="F18" s="16" t="s">
        <v>46</v>
      </c>
      <c r="G18" s="16">
        <v>5</v>
      </c>
      <c r="H18" s="16">
        <v>14</v>
      </c>
      <c r="I18" s="16">
        <v>9</v>
      </c>
      <c r="J18" s="18">
        <v>3</v>
      </c>
      <c r="K18" s="5"/>
      <c r="L18" s="5"/>
      <c r="N18" s="5"/>
      <c r="O18" s="5"/>
    </row>
    <row r="19" spans="2:15">
      <c r="B19" s="5"/>
      <c r="C19" s="16">
        <v>15</v>
      </c>
      <c r="D19" s="17" t="s">
        <v>167</v>
      </c>
      <c r="E19" s="18">
        <v>0</v>
      </c>
      <c r="F19" s="16" t="s">
        <v>46</v>
      </c>
      <c r="G19" s="16">
        <v>6</v>
      </c>
      <c r="H19" s="16">
        <v>15</v>
      </c>
      <c r="I19" s="16">
        <v>4</v>
      </c>
      <c r="J19" s="18">
        <v>3</v>
      </c>
      <c r="K19" s="5"/>
      <c r="L19" s="5"/>
      <c r="N19" s="5"/>
      <c r="O19" s="5"/>
    </row>
    <row r="20" spans="2:15">
      <c r="B20" s="5"/>
      <c r="C20" s="16">
        <v>16</v>
      </c>
      <c r="D20" s="17" t="s">
        <v>168</v>
      </c>
      <c r="E20" s="18">
        <v>0</v>
      </c>
      <c r="F20" s="16" t="s">
        <v>46</v>
      </c>
      <c r="G20" s="16">
        <v>3</v>
      </c>
      <c r="H20" s="16">
        <v>16</v>
      </c>
      <c r="I20" s="16">
        <v>16</v>
      </c>
      <c r="J20" s="18">
        <v>3</v>
      </c>
      <c r="K20" s="5"/>
      <c r="L20" s="5"/>
      <c r="N20" s="5"/>
      <c r="O20" s="5"/>
    </row>
    <row r="21" spans="2:15">
      <c r="B21" s="5"/>
      <c r="C21" s="16">
        <v>17</v>
      </c>
      <c r="D21" s="17" t="s">
        <v>169</v>
      </c>
      <c r="E21" s="18">
        <v>1</v>
      </c>
      <c r="F21" s="16" t="s">
        <v>46</v>
      </c>
      <c r="G21" s="16">
        <v>6</v>
      </c>
      <c r="H21" s="16">
        <v>17</v>
      </c>
      <c r="I21" s="16">
        <v>11</v>
      </c>
      <c r="J21" s="18">
        <v>3</v>
      </c>
      <c r="K21" s="5"/>
      <c r="L21" s="5"/>
      <c r="N21" s="5"/>
      <c r="O21" s="5"/>
    </row>
    <row r="22" spans="2:15">
      <c r="B22" s="5"/>
      <c r="C22" s="16">
        <v>18</v>
      </c>
      <c r="D22" s="17" t="s">
        <v>170</v>
      </c>
      <c r="E22" s="18">
        <v>1</v>
      </c>
      <c r="F22" s="16" t="s">
        <v>46</v>
      </c>
      <c r="G22" s="16">
        <v>5</v>
      </c>
      <c r="H22" s="16">
        <v>18</v>
      </c>
      <c r="I22" s="16">
        <v>16</v>
      </c>
      <c r="J22" s="18">
        <v>3</v>
      </c>
      <c r="K22" s="5"/>
      <c r="L22" s="5"/>
      <c r="N22" s="5"/>
      <c r="O22" s="5"/>
    </row>
    <row r="23" spans="2:15">
      <c r="B23" s="5"/>
      <c r="C23" s="16">
        <v>19</v>
      </c>
      <c r="D23" s="17" t="s">
        <v>171</v>
      </c>
      <c r="E23" s="18">
        <v>0</v>
      </c>
      <c r="F23" s="16" t="s">
        <v>46</v>
      </c>
      <c r="G23" s="16">
        <v>6</v>
      </c>
      <c r="H23" s="16">
        <v>19</v>
      </c>
      <c r="I23" s="16">
        <v>2</v>
      </c>
      <c r="J23" s="18">
        <v>3</v>
      </c>
      <c r="K23" s="5"/>
      <c r="L23" s="5"/>
      <c r="N23" s="5"/>
      <c r="O23" s="5"/>
    </row>
    <row r="24" spans="2:15">
      <c r="B24" s="5"/>
      <c r="C24" s="16">
        <v>20</v>
      </c>
      <c r="D24" s="17" t="s">
        <v>172</v>
      </c>
      <c r="E24" s="18">
        <v>0</v>
      </c>
      <c r="F24" s="16" t="s">
        <v>46</v>
      </c>
      <c r="G24" s="16">
        <v>3</v>
      </c>
      <c r="H24" s="16">
        <v>20</v>
      </c>
      <c r="I24" s="16">
        <v>13</v>
      </c>
      <c r="J24" s="18">
        <v>3</v>
      </c>
      <c r="K24" s="5"/>
      <c r="L24" s="5"/>
      <c r="N24" s="5"/>
      <c r="O24" s="5"/>
    </row>
    <row r="25" spans="2:15">
      <c r="B25" s="5"/>
      <c r="C25" s="16">
        <v>21</v>
      </c>
      <c r="D25" s="17" t="s">
        <v>173</v>
      </c>
      <c r="E25" s="18">
        <v>1</v>
      </c>
      <c r="F25" s="16" t="s">
        <v>46</v>
      </c>
      <c r="G25" s="16">
        <v>6</v>
      </c>
      <c r="H25" s="16">
        <v>21</v>
      </c>
      <c r="I25" s="16">
        <v>12</v>
      </c>
      <c r="J25" s="18">
        <v>3</v>
      </c>
      <c r="K25" s="5"/>
      <c r="L25" s="5"/>
      <c r="N25" s="5"/>
      <c r="O25" s="5"/>
    </row>
    <row r="26" spans="2:15">
      <c r="B26" s="5"/>
      <c r="C26" s="16">
        <v>22</v>
      </c>
      <c r="D26" s="17" t="s">
        <v>174</v>
      </c>
      <c r="E26" s="18">
        <v>0</v>
      </c>
      <c r="F26" s="16" t="s">
        <v>46</v>
      </c>
      <c r="G26" s="16">
        <v>5</v>
      </c>
      <c r="H26" s="16">
        <v>22</v>
      </c>
      <c r="I26" s="16">
        <v>4</v>
      </c>
      <c r="J26" s="18">
        <v>3</v>
      </c>
      <c r="K26" s="5"/>
      <c r="L26" s="5"/>
      <c r="N26" s="5"/>
      <c r="O26" s="5"/>
    </row>
    <row r="27" spans="2:15">
      <c r="B27" s="5"/>
      <c r="C27" s="16">
        <v>23</v>
      </c>
      <c r="D27" s="17" t="s">
        <v>175</v>
      </c>
      <c r="E27" s="18">
        <v>0</v>
      </c>
      <c r="F27" s="16" t="s">
        <v>46</v>
      </c>
      <c r="G27" s="16">
        <v>4</v>
      </c>
      <c r="H27" s="16">
        <v>23</v>
      </c>
      <c r="I27" s="16">
        <v>12</v>
      </c>
      <c r="J27" s="18">
        <v>3</v>
      </c>
      <c r="K27" s="5"/>
      <c r="L27" s="5"/>
      <c r="N27" s="5"/>
      <c r="O27" s="5"/>
    </row>
    <row r="28" spans="2:15">
      <c r="B28" s="5"/>
      <c r="C28" s="16">
        <v>24</v>
      </c>
      <c r="D28" s="17" t="s">
        <v>176</v>
      </c>
      <c r="E28" s="18">
        <v>1</v>
      </c>
      <c r="F28" s="16" t="s">
        <v>46</v>
      </c>
      <c r="G28" s="16">
        <v>4</v>
      </c>
      <c r="H28" s="16">
        <v>24</v>
      </c>
      <c r="I28" s="16">
        <v>13</v>
      </c>
      <c r="J28" s="18">
        <v>3</v>
      </c>
      <c r="K28" s="5"/>
      <c r="L28" s="5"/>
      <c r="N28" s="5"/>
      <c r="O28" s="5"/>
    </row>
    <row r="29" spans="2:15">
      <c r="B29" s="5"/>
      <c r="C29" s="16">
        <v>25</v>
      </c>
      <c r="D29" s="17" t="s">
        <v>177</v>
      </c>
      <c r="E29" s="18">
        <v>1</v>
      </c>
      <c r="F29" s="16" t="s">
        <v>46</v>
      </c>
      <c r="G29" s="16">
        <v>6</v>
      </c>
      <c r="H29" s="16">
        <v>25</v>
      </c>
      <c r="I29" s="16">
        <v>9</v>
      </c>
      <c r="J29" s="18">
        <v>3</v>
      </c>
      <c r="K29" s="5"/>
      <c r="L29" s="5"/>
      <c r="N29" s="5"/>
      <c r="O29" s="5"/>
    </row>
    <row r="30" spans="2:15">
      <c r="B30" s="5"/>
      <c r="C30" s="16">
        <v>26</v>
      </c>
      <c r="D30" s="17" t="s">
        <v>178</v>
      </c>
      <c r="E30" s="18">
        <v>1</v>
      </c>
      <c r="F30" s="16" t="s">
        <v>46</v>
      </c>
      <c r="G30" s="16">
        <v>3</v>
      </c>
      <c r="H30" s="16">
        <v>26</v>
      </c>
      <c r="I30" s="16">
        <v>1</v>
      </c>
      <c r="J30" s="18">
        <v>3</v>
      </c>
      <c r="K30" s="5"/>
      <c r="L30" s="5"/>
      <c r="N30" s="5"/>
      <c r="O30" s="5"/>
    </row>
    <row r="31" spans="2:15">
      <c r="B31" s="5"/>
      <c r="C31" s="16">
        <v>27</v>
      </c>
      <c r="D31" s="17" t="s">
        <v>179</v>
      </c>
      <c r="E31" s="18">
        <v>0</v>
      </c>
      <c r="F31" s="16" t="s">
        <v>46</v>
      </c>
      <c r="G31" s="16">
        <v>6</v>
      </c>
      <c r="H31" s="16">
        <v>27</v>
      </c>
      <c r="I31" s="16">
        <v>9</v>
      </c>
      <c r="J31" s="18">
        <v>3</v>
      </c>
      <c r="K31" s="5"/>
      <c r="L31" s="5"/>
      <c r="N31" s="5"/>
      <c r="O31" s="5"/>
    </row>
    <row r="32" spans="2:15">
      <c r="B32" s="5"/>
      <c r="C32" s="16">
        <v>28</v>
      </c>
      <c r="D32" s="17" t="s">
        <v>180</v>
      </c>
      <c r="E32" s="18">
        <v>0</v>
      </c>
      <c r="F32" s="16" t="s">
        <v>46</v>
      </c>
      <c r="G32" s="16">
        <v>6</v>
      </c>
      <c r="H32" s="16">
        <v>28</v>
      </c>
      <c r="I32" s="16">
        <v>7</v>
      </c>
      <c r="J32" s="18">
        <v>3</v>
      </c>
      <c r="K32" s="5"/>
      <c r="L32" s="5"/>
      <c r="N32" s="5"/>
      <c r="O32" s="5"/>
    </row>
    <row r="33" spans="2:15">
      <c r="B33" s="5"/>
      <c r="C33" s="16">
        <v>29</v>
      </c>
      <c r="D33" s="17" t="s">
        <v>181</v>
      </c>
      <c r="E33" s="18">
        <v>1</v>
      </c>
      <c r="F33" s="16" t="s">
        <v>46</v>
      </c>
      <c r="G33" s="16">
        <v>1</v>
      </c>
      <c r="H33" s="16">
        <v>29</v>
      </c>
      <c r="I33" s="16">
        <v>12</v>
      </c>
      <c r="J33" s="18">
        <v>3</v>
      </c>
      <c r="K33" s="5"/>
      <c r="L33" s="5"/>
      <c r="N33" s="5"/>
      <c r="O33" s="5"/>
    </row>
    <row r="34" spans="2:15">
      <c r="B34" s="5"/>
      <c r="C34" s="16">
        <v>30</v>
      </c>
      <c r="D34" s="17" t="s">
        <v>182</v>
      </c>
      <c r="E34" s="18">
        <v>0</v>
      </c>
      <c r="F34" s="16" t="s">
        <v>46</v>
      </c>
      <c r="G34" s="16">
        <v>4</v>
      </c>
      <c r="H34" s="16">
        <v>30</v>
      </c>
      <c r="I34" s="16">
        <v>3</v>
      </c>
      <c r="J34" s="18">
        <v>3</v>
      </c>
      <c r="K34" s="5"/>
      <c r="L34" s="5"/>
      <c r="N34" s="5"/>
      <c r="O34" s="5"/>
    </row>
    <row r="35" spans="2:15">
      <c r="B35" s="5"/>
      <c r="C35" s="16">
        <v>31</v>
      </c>
      <c r="D35" s="17" t="s">
        <v>183</v>
      </c>
      <c r="E35" s="18">
        <v>0</v>
      </c>
      <c r="F35" s="16" t="s">
        <v>46</v>
      </c>
      <c r="G35" s="16">
        <v>4</v>
      </c>
      <c r="H35" s="16">
        <v>31</v>
      </c>
      <c r="I35" s="16">
        <v>8</v>
      </c>
      <c r="J35" s="18">
        <v>3</v>
      </c>
      <c r="K35" s="5"/>
      <c r="L35" s="5"/>
      <c r="N35" s="5"/>
      <c r="O35" s="5"/>
    </row>
    <row r="36" spans="2:15">
      <c r="B36" s="5"/>
      <c r="C36" s="16">
        <v>32</v>
      </c>
      <c r="D36" s="17" t="s">
        <v>184</v>
      </c>
      <c r="E36" s="18">
        <v>0</v>
      </c>
      <c r="F36" s="16" t="s">
        <v>46</v>
      </c>
      <c r="G36" s="16">
        <v>1</v>
      </c>
      <c r="H36" s="16">
        <v>32</v>
      </c>
      <c r="I36" s="16">
        <v>8</v>
      </c>
      <c r="J36" s="18">
        <v>3</v>
      </c>
      <c r="K36" s="5"/>
      <c r="L36" s="5"/>
      <c r="N36" s="5"/>
      <c r="O36" s="5"/>
    </row>
    <row r="37" spans="2:15">
      <c r="B37" s="5"/>
      <c r="C37" s="16">
        <v>33</v>
      </c>
      <c r="D37" s="17" t="s">
        <v>185</v>
      </c>
      <c r="E37" s="18">
        <v>0</v>
      </c>
      <c r="F37" s="16" t="s">
        <v>46</v>
      </c>
      <c r="G37" s="16">
        <v>6</v>
      </c>
      <c r="H37" s="16">
        <v>33</v>
      </c>
      <c r="I37" s="16">
        <v>4</v>
      </c>
      <c r="J37" s="18">
        <v>3</v>
      </c>
      <c r="K37" s="5"/>
      <c r="L37" s="5"/>
      <c r="N37" s="5"/>
      <c r="O37" s="5"/>
    </row>
    <row r="38" spans="2:15">
      <c r="B38" s="5"/>
      <c r="C38" s="16">
        <v>34</v>
      </c>
      <c r="D38" s="17" t="s">
        <v>186</v>
      </c>
      <c r="E38" s="18">
        <v>1</v>
      </c>
      <c r="F38" s="16" t="s">
        <v>46</v>
      </c>
      <c r="G38" s="16">
        <v>5</v>
      </c>
      <c r="H38" s="16">
        <v>34</v>
      </c>
      <c r="I38" s="16">
        <v>16</v>
      </c>
      <c r="J38" s="18">
        <v>3</v>
      </c>
      <c r="K38" s="5"/>
      <c r="L38" s="5"/>
      <c r="N38" s="5"/>
      <c r="O38" s="5"/>
    </row>
    <row r="39" spans="2:15">
      <c r="B39" s="5"/>
      <c r="C39" s="16">
        <v>35</v>
      </c>
      <c r="D39" s="17" t="s">
        <v>187</v>
      </c>
      <c r="E39" s="18">
        <v>1</v>
      </c>
      <c r="F39" s="16" t="s">
        <v>46</v>
      </c>
      <c r="G39" s="16">
        <v>5</v>
      </c>
      <c r="H39" s="16">
        <v>35</v>
      </c>
      <c r="I39" s="16">
        <v>9</v>
      </c>
      <c r="J39" s="18">
        <v>3</v>
      </c>
      <c r="K39" s="5"/>
      <c r="L39" s="5"/>
      <c r="N39" s="5"/>
      <c r="O39" s="5"/>
    </row>
    <row r="40" spans="2:15">
      <c r="B40" s="5"/>
      <c r="C40" s="16">
        <v>36</v>
      </c>
      <c r="D40" s="17" t="s">
        <v>188</v>
      </c>
      <c r="E40" s="18">
        <v>1</v>
      </c>
      <c r="F40" s="16" t="s">
        <v>46</v>
      </c>
      <c r="G40" s="16">
        <v>3</v>
      </c>
      <c r="H40" s="16">
        <v>36</v>
      </c>
      <c r="I40" s="16">
        <v>13</v>
      </c>
      <c r="J40" s="18">
        <v>3</v>
      </c>
      <c r="K40" s="5"/>
      <c r="L40" s="5"/>
      <c r="N40" s="5"/>
      <c r="O40" s="5"/>
    </row>
    <row r="41" spans="2:15">
      <c r="B41" s="5"/>
      <c r="C41" s="16">
        <v>37</v>
      </c>
      <c r="D41" s="17" t="s">
        <v>189</v>
      </c>
      <c r="E41" s="18">
        <v>0</v>
      </c>
      <c r="F41" s="16" t="s">
        <v>46</v>
      </c>
      <c r="G41" s="16">
        <v>6</v>
      </c>
      <c r="H41" s="16">
        <v>37</v>
      </c>
      <c r="I41" s="16">
        <v>3</v>
      </c>
      <c r="J41" s="18">
        <v>3</v>
      </c>
      <c r="K41" s="5"/>
      <c r="L41" s="5"/>
      <c r="N41" s="5"/>
      <c r="O41" s="5"/>
    </row>
    <row r="42" spans="2:15">
      <c r="B42" s="5"/>
      <c r="C42" s="16">
        <v>38</v>
      </c>
      <c r="D42" s="17" t="s">
        <v>190</v>
      </c>
      <c r="E42" s="18">
        <v>1</v>
      </c>
      <c r="F42" s="16" t="s">
        <v>46</v>
      </c>
      <c r="G42" s="16">
        <v>2</v>
      </c>
      <c r="H42" s="16">
        <v>38</v>
      </c>
      <c r="I42" s="16">
        <v>8</v>
      </c>
      <c r="J42" s="18">
        <v>3</v>
      </c>
      <c r="K42" s="5"/>
      <c r="L42" s="5"/>
      <c r="N42" s="5"/>
      <c r="O42" s="5"/>
    </row>
    <row r="43" spans="2:15">
      <c r="B43" s="5"/>
      <c r="C43" s="16">
        <v>39</v>
      </c>
      <c r="D43" s="17" t="s">
        <v>191</v>
      </c>
      <c r="E43" s="18">
        <v>0</v>
      </c>
      <c r="F43" s="16" t="s">
        <v>46</v>
      </c>
      <c r="G43" s="16">
        <v>6</v>
      </c>
      <c r="H43" s="16">
        <v>39</v>
      </c>
      <c r="I43" s="16">
        <v>5</v>
      </c>
      <c r="J43" s="18">
        <v>3</v>
      </c>
      <c r="K43" s="5"/>
      <c r="L43" s="5"/>
      <c r="N43" s="5"/>
      <c r="O43" s="5"/>
    </row>
    <row r="44" spans="2:15">
      <c r="B44" s="5"/>
      <c r="C44" s="16">
        <v>40</v>
      </c>
      <c r="D44" s="17" t="s">
        <v>192</v>
      </c>
      <c r="E44" s="18">
        <v>0</v>
      </c>
      <c r="F44" s="16" t="s">
        <v>46</v>
      </c>
      <c r="G44" s="16">
        <v>3</v>
      </c>
      <c r="H44" s="16">
        <v>40</v>
      </c>
      <c r="I44" s="16">
        <v>7</v>
      </c>
      <c r="J44" s="18">
        <v>3</v>
      </c>
      <c r="K44" s="5"/>
      <c r="L44" s="5"/>
      <c r="N44" s="5"/>
      <c r="O44" s="5"/>
    </row>
    <row r="45" spans="2:15">
      <c r="B45" s="5"/>
      <c r="C45" s="16">
        <v>41</v>
      </c>
      <c r="D45" s="17" t="s">
        <v>152</v>
      </c>
      <c r="E45" s="18">
        <v>0</v>
      </c>
      <c r="F45" s="16" t="s">
        <v>46</v>
      </c>
      <c r="G45" s="16">
        <v>6</v>
      </c>
      <c r="H45" s="16">
        <v>1</v>
      </c>
      <c r="I45" s="16">
        <v>2</v>
      </c>
      <c r="J45" s="18">
        <v>3</v>
      </c>
      <c r="K45" s="5"/>
      <c r="L45" s="5"/>
      <c r="N45" s="5"/>
      <c r="O45" s="5"/>
    </row>
    <row r="46" spans="2:15">
      <c r="B46" s="5"/>
      <c r="C46" s="16">
        <v>42</v>
      </c>
      <c r="D46" s="17" t="s">
        <v>171</v>
      </c>
      <c r="E46" s="18">
        <v>1</v>
      </c>
      <c r="F46" s="16" t="s">
        <v>46</v>
      </c>
      <c r="G46" s="16">
        <v>2</v>
      </c>
      <c r="H46" s="16">
        <v>22</v>
      </c>
      <c r="I46" s="16">
        <v>15</v>
      </c>
      <c r="J46" s="18">
        <v>3</v>
      </c>
      <c r="K46" s="5"/>
      <c r="L46" s="5"/>
      <c r="N46" s="5"/>
      <c r="O46" s="5"/>
    </row>
    <row r="47" spans="2:15">
      <c r="B47" s="5"/>
      <c r="C47" s="16">
        <v>43</v>
      </c>
      <c r="D47" s="17" t="s">
        <v>186</v>
      </c>
      <c r="E47" s="18">
        <v>1</v>
      </c>
      <c r="F47" s="16" t="s">
        <v>46</v>
      </c>
      <c r="G47" s="16">
        <v>2</v>
      </c>
      <c r="H47" s="16">
        <v>34</v>
      </c>
      <c r="I47" s="16">
        <v>6</v>
      </c>
      <c r="J47" s="18">
        <v>3</v>
      </c>
      <c r="K47" s="5"/>
      <c r="L47" s="5"/>
      <c r="N47" s="5"/>
      <c r="O47" s="5"/>
    </row>
    <row r="48" spans="2:1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8"/>
      <c r="N48" s="5"/>
      <c r="O48" s="5"/>
    </row>
    <row r="49" spans="2:1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8"/>
      <c r="N49" s="5"/>
      <c r="O49" s="5"/>
    </row>
    <row r="50" spans="2:15">
      <c r="B50" s="5"/>
      <c r="C50" s="9"/>
      <c r="D50" s="5"/>
      <c r="E50" s="5"/>
      <c r="F50" s="5"/>
      <c r="G50" s="5"/>
      <c r="H50" s="5"/>
      <c r="I50" s="5"/>
      <c r="J50" s="5"/>
      <c r="K50" s="5"/>
      <c r="L50" s="5"/>
      <c r="M50" s="8"/>
      <c r="N50" s="5"/>
      <c r="O50" s="5"/>
    </row>
    <row r="51" spans="2:15">
      <c r="B51" s="5"/>
      <c r="C51" s="9"/>
      <c r="D51" s="5"/>
      <c r="E51" s="5"/>
      <c r="F51" s="5"/>
      <c r="G51" s="5"/>
      <c r="H51" s="5"/>
      <c r="I51" s="5"/>
      <c r="J51" s="5"/>
      <c r="K51" s="5"/>
      <c r="L51" s="5"/>
      <c r="M51" s="8"/>
      <c r="N51" s="5"/>
      <c r="O51" s="5"/>
    </row>
    <row r="52" spans="2:15">
      <c r="B52" s="5"/>
      <c r="C52" s="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>
      <c r="B53" s="5"/>
      <c r="C53" s="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>
      <c r="C54" s="9"/>
    </row>
    <row r="55" spans="2:15">
      <c r="C55" s="9"/>
    </row>
    <row r="56" spans="2:15">
      <c r="C56" s="9"/>
    </row>
    <row r="57" spans="2:15">
      <c r="C57" s="9"/>
    </row>
    <row r="58" spans="2:15">
      <c r="C58" s="9"/>
    </row>
    <row r="59" spans="2:15">
      <c r="C59" s="9"/>
    </row>
    <row r="60" spans="2:15">
      <c r="C60" s="9"/>
    </row>
    <row r="61" spans="2:15">
      <c r="C61" s="9"/>
    </row>
    <row r="62" spans="2:15">
      <c r="C62" s="9"/>
    </row>
    <row r="63" spans="2:15">
      <c r="C63" s="9"/>
    </row>
    <row r="64" spans="2:15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  <row r="87" spans="3:3">
      <c r="C87" s="9"/>
    </row>
    <row r="88" spans="3:3">
      <c r="C88" s="9"/>
    </row>
    <row r="89" spans="3:3">
      <c r="C89" s="9"/>
    </row>
    <row r="90" spans="3:3">
      <c r="C90" s="9"/>
    </row>
    <row r="91" spans="3:3">
      <c r="C91" s="9"/>
    </row>
    <row r="92" spans="3:3">
      <c r="C92" s="9"/>
    </row>
    <row r="93" spans="3:3">
      <c r="C93" s="9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67F8-D5B5-4059-8633-177BAB8865AB}">
  <dimension ref="B2:D94"/>
  <sheetViews>
    <sheetView zoomScaleNormal="100" workbookViewId="0">
      <selection activeCell="B2" sqref="B2:D45"/>
    </sheetView>
  </sheetViews>
  <sheetFormatPr defaultRowHeight="15"/>
  <cols>
    <col min="1" max="1" width="16.42578125" bestFit="1" customWidth="1"/>
    <col min="2" max="2" width="17.5703125" bestFit="1" customWidth="1"/>
    <col min="3" max="3" width="34.42578125" bestFit="1" customWidth="1"/>
    <col min="4" max="4" width="10.5703125" bestFit="1" customWidth="1"/>
  </cols>
  <sheetData>
    <row r="2" spans="2:4">
      <c r="B2" s="10" t="s">
        <v>193</v>
      </c>
      <c r="C2" s="10" t="s">
        <v>194</v>
      </c>
      <c r="D2" s="10" t="s">
        <v>195</v>
      </c>
    </row>
    <row r="3" spans="2:4">
      <c r="B3" s="10">
        <v>1</v>
      </c>
      <c r="C3" s="10" t="s">
        <v>196</v>
      </c>
      <c r="D3" s="10">
        <v>1</v>
      </c>
    </row>
    <row r="4" spans="2:4">
      <c r="B4" s="10">
        <v>2</v>
      </c>
      <c r="C4" s="10" t="s">
        <v>197</v>
      </c>
      <c r="D4" s="10">
        <v>1</v>
      </c>
    </row>
    <row r="5" spans="2:4">
      <c r="B5" s="10">
        <v>3</v>
      </c>
      <c r="C5" s="10" t="s">
        <v>198</v>
      </c>
      <c r="D5" s="10">
        <v>1</v>
      </c>
    </row>
    <row r="6" spans="2:4">
      <c r="B6" s="10">
        <v>4</v>
      </c>
      <c r="C6" s="10" t="s">
        <v>199</v>
      </c>
      <c r="D6" s="10">
        <v>1</v>
      </c>
    </row>
    <row r="7" spans="2:4">
      <c r="B7" s="10">
        <v>5</v>
      </c>
      <c r="C7" s="10" t="s">
        <v>200</v>
      </c>
      <c r="D7" s="10">
        <v>1</v>
      </c>
    </row>
    <row r="8" spans="2:4">
      <c r="B8" s="10">
        <v>6</v>
      </c>
      <c r="C8" s="10" t="s">
        <v>201</v>
      </c>
      <c r="D8" s="10">
        <v>1</v>
      </c>
    </row>
    <row r="9" spans="2:4">
      <c r="B9" s="10">
        <v>7</v>
      </c>
      <c r="C9" s="10" t="s">
        <v>202</v>
      </c>
      <c r="D9" s="10">
        <v>1</v>
      </c>
    </row>
    <row r="10" spans="2:4">
      <c r="B10" s="10">
        <v>8</v>
      </c>
      <c r="C10" s="10" t="s">
        <v>203</v>
      </c>
      <c r="D10" s="10">
        <v>1</v>
      </c>
    </row>
    <row r="11" spans="2:4">
      <c r="B11" s="10">
        <v>9</v>
      </c>
      <c r="C11" s="10" t="s">
        <v>204</v>
      </c>
      <c r="D11" s="10">
        <v>1</v>
      </c>
    </row>
    <row r="12" spans="2:4">
      <c r="B12" s="10">
        <v>10</v>
      </c>
      <c r="C12" s="10" t="s">
        <v>205</v>
      </c>
      <c r="D12" s="10">
        <v>1</v>
      </c>
    </row>
    <row r="13" spans="2:4">
      <c r="B13" s="10">
        <v>11</v>
      </c>
      <c r="C13" s="10" t="s">
        <v>206</v>
      </c>
      <c r="D13" s="10">
        <v>1</v>
      </c>
    </row>
    <row r="14" spans="2:4">
      <c r="B14" s="10">
        <v>12</v>
      </c>
      <c r="C14" s="10" t="s">
        <v>207</v>
      </c>
      <c r="D14" s="10">
        <v>1</v>
      </c>
    </row>
    <row r="15" spans="2:4">
      <c r="B15" s="10">
        <v>13</v>
      </c>
      <c r="C15" s="10" t="s">
        <v>208</v>
      </c>
      <c r="D15" s="10">
        <v>1</v>
      </c>
    </row>
    <row r="16" spans="2:4">
      <c r="B16" s="10">
        <v>14</v>
      </c>
      <c r="C16" s="10" t="s">
        <v>209</v>
      </c>
      <c r="D16" s="10">
        <v>2</v>
      </c>
    </row>
    <row r="17" spans="2:4">
      <c r="B17" s="10">
        <v>15</v>
      </c>
      <c r="C17" s="10" t="s">
        <v>210</v>
      </c>
      <c r="D17" s="10">
        <v>2</v>
      </c>
    </row>
    <row r="18" spans="2:4">
      <c r="B18" s="10">
        <v>16</v>
      </c>
      <c r="C18" s="10" t="s">
        <v>211</v>
      </c>
      <c r="D18" s="10">
        <v>2</v>
      </c>
    </row>
    <row r="19" spans="2:4">
      <c r="B19" s="10">
        <v>17</v>
      </c>
      <c r="C19" s="10" t="s">
        <v>212</v>
      </c>
      <c r="D19" s="10">
        <v>2</v>
      </c>
    </row>
    <row r="20" spans="2:4">
      <c r="B20" s="10">
        <v>18</v>
      </c>
      <c r="C20" s="10" t="s">
        <v>213</v>
      </c>
      <c r="D20" s="10">
        <v>2</v>
      </c>
    </row>
    <row r="21" spans="2:4">
      <c r="B21" s="10">
        <v>19</v>
      </c>
      <c r="C21" s="10" t="s">
        <v>214</v>
      </c>
      <c r="D21" s="10">
        <v>3</v>
      </c>
    </row>
    <row r="22" spans="2:4">
      <c r="B22" s="10">
        <v>20</v>
      </c>
      <c r="C22" s="10" t="s">
        <v>215</v>
      </c>
      <c r="D22" s="10">
        <v>3</v>
      </c>
    </row>
    <row r="23" spans="2:4">
      <c r="B23" s="10">
        <v>21</v>
      </c>
      <c r="C23" s="10" t="s">
        <v>216</v>
      </c>
      <c r="D23" s="10">
        <v>3</v>
      </c>
    </row>
    <row r="24" spans="2:4">
      <c r="B24" s="10">
        <v>22</v>
      </c>
      <c r="C24" s="10" t="s">
        <v>217</v>
      </c>
      <c r="D24" s="10">
        <v>3</v>
      </c>
    </row>
    <row r="25" spans="2:4">
      <c r="B25" s="10">
        <v>23</v>
      </c>
      <c r="C25" s="10" t="s">
        <v>218</v>
      </c>
      <c r="D25" s="10">
        <v>3</v>
      </c>
    </row>
    <row r="26" spans="2:4">
      <c r="B26" s="10">
        <v>24</v>
      </c>
      <c r="C26" s="10" t="s">
        <v>219</v>
      </c>
      <c r="D26" s="10">
        <v>3</v>
      </c>
    </row>
    <row r="27" spans="2:4">
      <c r="B27" s="10">
        <v>25</v>
      </c>
      <c r="C27" s="10" t="s">
        <v>220</v>
      </c>
      <c r="D27" s="10">
        <v>3</v>
      </c>
    </row>
    <row r="28" spans="2:4">
      <c r="B28" s="10">
        <v>26</v>
      </c>
      <c r="C28" s="10" t="s">
        <v>221</v>
      </c>
      <c r="D28" s="10">
        <v>3</v>
      </c>
    </row>
    <row r="29" spans="2:4">
      <c r="B29" s="10">
        <v>27</v>
      </c>
      <c r="C29" s="10" t="s">
        <v>222</v>
      </c>
      <c r="D29" s="10">
        <v>3</v>
      </c>
    </row>
    <row r="30" spans="2:4">
      <c r="B30" s="10">
        <v>28</v>
      </c>
      <c r="C30" s="10" t="s">
        <v>223</v>
      </c>
      <c r="D30" s="10">
        <v>3</v>
      </c>
    </row>
    <row r="31" spans="2:4">
      <c r="B31" s="10">
        <v>29</v>
      </c>
      <c r="C31" s="10" t="s">
        <v>224</v>
      </c>
      <c r="D31" s="10">
        <v>3</v>
      </c>
    </row>
    <row r="32" spans="2:4">
      <c r="B32" s="10">
        <v>30</v>
      </c>
      <c r="C32" s="10" t="s">
        <v>225</v>
      </c>
      <c r="D32" s="10">
        <v>4</v>
      </c>
    </row>
    <row r="33" spans="2:4">
      <c r="B33" s="10">
        <v>31</v>
      </c>
      <c r="C33" s="10" t="s">
        <v>226</v>
      </c>
      <c r="D33" s="10">
        <v>4</v>
      </c>
    </row>
    <row r="34" spans="2:4">
      <c r="B34" s="10">
        <v>32</v>
      </c>
      <c r="C34" s="10" t="s">
        <v>227</v>
      </c>
      <c r="D34" s="10">
        <v>4</v>
      </c>
    </row>
    <row r="35" spans="2:4">
      <c r="B35" s="10">
        <v>33</v>
      </c>
      <c r="C35" s="10" t="s">
        <v>228</v>
      </c>
      <c r="D35" s="10">
        <v>5</v>
      </c>
    </row>
    <row r="36" spans="2:4">
      <c r="B36" s="10">
        <v>34</v>
      </c>
      <c r="C36" s="10" t="s">
        <v>229</v>
      </c>
      <c r="D36" s="10">
        <v>6</v>
      </c>
    </row>
    <row r="37" spans="2:4">
      <c r="B37" s="10">
        <v>35</v>
      </c>
      <c r="C37" s="10" t="s">
        <v>230</v>
      </c>
      <c r="D37" s="10">
        <v>6</v>
      </c>
    </row>
    <row r="38" spans="2:4">
      <c r="B38" s="10">
        <v>36</v>
      </c>
      <c r="C38" s="10" t="s">
        <v>231</v>
      </c>
      <c r="D38" s="10">
        <v>6</v>
      </c>
    </row>
    <row r="39" spans="2:4">
      <c r="B39" s="10">
        <v>37</v>
      </c>
      <c r="C39" s="10" t="s">
        <v>232</v>
      </c>
      <c r="D39" s="10">
        <v>7</v>
      </c>
    </row>
    <row r="40" spans="2:4">
      <c r="B40" s="10">
        <v>38</v>
      </c>
      <c r="C40" s="10" t="s">
        <v>233</v>
      </c>
      <c r="D40" s="10">
        <v>7</v>
      </c>
    </row>
    <row r="41" spans="2:4">
      <c r="B41" s="10">
        <v>39</v>
      </c>
      <c r="C41" s="10" t="s">
        <v>234</v>
      </c>
      <c r="D41" s="10">
        <v>7</v>
      </c>
    </row>
    <row r="42" spans="2:4">
      <c r="B42" s="10">
        <v>40</v>
      </c>
      <c r="C42" s="10" t="s">
        <v>235</v>
      </c>
      <c r="D42" s="10">
        <v>7</v>
      </c>
    </row>
    <row r="43" spans="2:4">
      <c r="B43" s="10">
        <v>41</v>
      </c>
      <c r="C43" s="10" t="s">
        <v>236</v>
      </c>
      <c r="D43" s="10">
        <v>1</v>
      </c>
    </row>
    <row r="44" spans="2:4">
      <c r="B44" s="10">
        <v>42</v>
      </c>
      <c r="C44" s="10" t="s">
        <v>237</v>
      </c>
      <c r="D44" s="10">
        <v>4</v>
      </c>
    </row>
    <row r="45" spans="2:4">
      <c r="B45" s="10">
        <v>43</v>
      </c>
      <c r="C45" s="10" t="s">
        <v>238</v>
      </c>
      <c r="D45" s="10">
        <v>6</v>
      </c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39B5-39A1-4181-BE38-1143A1DF3952}">
  <dimension ref="C1:H19"/>
  <sheetViews>
    <sheetView zoomScale="160" zoomScaleNormal="160" workbookViewId="0">
      <selection activeCell="D12" sqref="D12"/>
    </sheetView>
  </sheetViews>
  <sheetFormatPr defaultRowHeight="15"/>
  <cols>
    <col min="3" max="3" width="19.85546875" bestFit="1" customWidth="1"/>
    <col min="4" max="4" width="20.42578125" bestFit="1" customWidth="1"/>
    <col min="5" max="5" width="22.5703125" customWidth="1"/>
    <col min="6" max="6" width="9.5703125" bestFit="1" customWidth="1"/>
  </cols>
  <sheetData>
    <row r="1" spans="3:8">
      <c r="H1" s="6"/>
    </row>
    <row r="2" spans="3:8">
      <c r="H2" s="6"/>
    </row>
    <row r="3" spans="3:8">
      <c r="C3" s="10" t="s">
        <v>239</v>
      </c>
      <c r="D3" s="10" t="s">
        <v>240</v>
      </c>
      <c r="E3" s="10" t="s">
        <v>241</v>
      </c>
      <c r="F3" s="10" t="s">
        <v>195</v>
      </c>
      <c r="H3" s="6"/>
    </row>
    <row r="4" spans="3:8">
      <c r="C4" s="12" t="s">
        <v>242</v>
      </c>
      <c r="D4" s="10" t="s">
        <v>46</v>
      </c>
      <c r="E4" s="10" t="s">
        <v>243</v>
      </c>
      <c r="F4" s="10">
        <v>1</v>
      </c>
      <c r="H4" s="6"/>
    </row>
    <row r="5" spans="3:8">
      <c r="C5" s="12" t="s">
        <v>244</v>
      </c>
      <c r="D5" s="10" t="s">
        <v>46</v>
      </c>
      <c r="E5" s="10" t="s">
        <v>245</v>
      </c>
      <c r="F5" s="10">
        <v>2</v>
      </c>
      <c r="H5" s="6"/>
    </row>
    <row r="6" spans="3:8">
      <c r="C6" s="12" t="s">
        <v>55</v>
      </c>
      <c r="D6" s="10" t="s">
        <v>46</v>
      </c>
      <c r="E6" s="10" t="s">
        <v>246</v>
      </c>
      <c r="F6" s="10">
        <v>3</v>
      </c>
      <c r="H6" s="6"/>
    </row>
    <row r="7" spans="3:8">
      <c r="C7" s="12" t="s">
        <v>247</v>
      </c>
      <c r="D7" s="10" t="s">
        <v>46</v>
      </c>
      <c r="E7" s="10" t="s">
        <v>248</v>
      </c>
      <c r="F7" s="10">
        <v>4</v>
      </c>
      <c r="H7" s="6"/>
    </row>
    <row r="8" spans="3:8">
      <c r="C8" s="12" t="s">
        <v>61</v>
      </c>
      <c r="D8" s="10" t="s">
        <v>46</v>
      </c>
      <c r="E8" s="10" t="s">
        <v>249</v>
      </c>
      <c r="F8" s="10">
        <v>5</v>
      </c>
      <c r="H8" s="6"/>
    </row>
    <row r="9" spans="3:8">
      <c r="C9" s="12" t="s">
        <v>64</v>
      </c>
      <c r="D9" s="10" t="s">
        <v>46</v>
      </c>
      <c r="E9" s="10" t="s">
        <v>250</v>
      </c>
      <c r="F9" s="10">
        <v>6</v>
      </c>
      <c r="H9" s="6"/>
    </row>
    <row r="10" spans="3:8">
      <c r="C10" s="12" t="s">
        <v>67</v>
      </c>
      <c r="D10" s="10" t="s">
        <v>46</v>
      </c>
      <c r="E10" s="10" t="s">
        <v>251</v>
      </c>
      <c r="F10" s="10">
        <v>7</v>
      </c>
      <c r="H10" s="6"/>
    </row>
    <row r="11" spans="3:8">
      <c r="C11" s="3"/>
      <c r="D11" s="3"/>
      <c r="E11" s="3"/>
      <c r="F11" s="3"/>
      <c r="H11" s="6"/>
    </row>
    <row r="12" spans="3:8">
      <c r="H12" s="6"/>
    </row>
    <row r="13" spans="3:8">
      <c r="C13" s="7"/>
      <c r="H13" s="6"/>
    </row>
    <row r="14" spans="3:8">
      <c r="C14" s="7"/>
      <c r="H14" s="6"/>
    </row>
    <row r="15" spans="3:8">
      <c r="C15" s="7"/>
    </row>
    <row r="16" spans="3:8">
      <c r="C16" s="7"/>
    </row>
    <row r="17" spans="3:3">
      <c r="C17" s="7"/>
    </row>
    <row r="18" spans="3:3">
      <c r="C18" s="7"/>
    </row>
    <row r="19" spans="3:3">
      <c r="C19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D84139B7451C4783FCC5D6B27A1F13" ma:contentTypeVersion="4" ma:contentTypeDescription="Crear nuevo documento." ma:contentTypeScope="" ma:versionID="a887b147ce027501dc200393fe50591d">
  <xsd:schema xmlns:xsd="http://www.w3.org/2001/XMLSchema" xmlns:xs="http://www.w3.org/2001/XMLSchema" xmlns:p="http://schemas.microsoft.com/office/2006/metadata/properties" xmlns:ns3="5f866a35-6ea2-441d-a0ce-5fc6b8cabaa1" targetNamespace="http://schemas.microsoft.com/office/2006/metadata/properties" ma:root="true" ma:fieldsID="f6e98acf8a98608727a9d96e08f6896e" ns3:_="">
    <xsd:import namespace="5f866a35-6ea2-441d-a0ce-5fc6b8caba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66a35-6ea2-441d-a0ce-5fc6b8cab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FB4E34-D3A0-4BB2-82EB-9DE582777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866a35-6ea2-441d-a0ce-5fc6b8cab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3DA37D-D1BA-45CF-94A0-CE4D9F253B9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5f866a35-6ea2-441d-a0ce-5fc6b8cabaa1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ACADBEC-107E-44D5-95DB-FDECB554EF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Cliente</vt:lpstr>
      <vt:lpstr>Proyecto</vt:lpstr>
      <vt:lpstr>Perforación</vt:lpstr>
      <vt:lpstr>Empleado</vt:lpstr>
      <vt:lpstr>Tipo ensayo</vt:lpstr>
      <vt:lpstr>Muestra</vt:lpstr>
      <vt:lpstr>Ensayo muestra</vt:lpstr>
      <vt:lpstr>Archivo Resultado</vt:lpstr>
      <vt:lpstr>Informe final</vt:lpstr>
      <vt:lpstr>Estado 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Ávila Guzmán</dc:creator>
  <cp:keywords/>
  <dc:description/>
  <cp:lastModifiedBy>José Luis Ávila Guzmán</cp:lastModifiedBy>
  <cp:revision/>
  <dcterms:created xsi:type="dcterms:W3CDTF">2021-05-02T00:28:50Z</dcterms:created>
  <dcterms:modified xsi:type="dcterms:W3CDTF">2021-05-27T02:51:02Z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0x01010020D84139B7451C4783FCC5D6B27A1F13</vt:lpwstr>
  </property>
</Properties>
</file>