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neriabreca-my.sharepoint.com/personal/marco_tapia_minsur_com/Documents/Documentos/MARCO TAPIA/8. Procedimientos/"/>
    </mc:Choice>
  </mc:AlternateContent>
  <xr:revisionPtr revIDLastSave="7" documentId="8_{87C83896-7B53-40A5-B37E-8162A652393C}" xr6:coauthVersionLast="47" xr6:coauthVersionMax="47" xr10:uidLastSave="{054FEDD4-CB8C-4B44-ACCE-0794FDE9885F}"/>
  <bookViews>
    <workbookView xWindow="-108" yWindow="-108" windowWidth="23256" windowHeight="12576" tabRatio="812" firstSheet="1" activeTab="1" xr2:uid="{67C96807-3428-4855-8C88-8051AE4E0485}"/>
  </bookViews>
  <sheets>
    <sheet name="Exploraciones" sheetId="11" state="hidden" r:id="rId1"/>
    <sheet name="Minsur_Impacto Operaciones" sheetId="2" r:id="rId2"/>
    <sheet name="Minsur_Probabilidad Operaciones" sheetId="3" r:id="rId3"/>
    <sheet name="Minsur_Valorización Operaciones" sheetId="6" r:id="rId4"/>
    <sheet name="Inicial 2018" sheetId="1" state="hidden" r:id="rId5"/>
  </sheets>
  <externalReferences>
    <externalReference r:id="rId6"/>
  </externalReferences>
  <definedNames>
    <definedName name="_xlnm.Print_Titles" localSheetId="0">Exploraciones!$B:$B</definedName>
    <definedName name="_xlnm.Print_Titles" localSheetId="1">'Minsur_Impacto Operaciones'!$B:$B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6" l="1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I6" i="6"/>
  <c r="H6" i="6"/>
  <c r="G6" i="6"/>
  <c r="F6" i="6"/>
  <c r="E6" i="6"/>
  <c r="I5" i="6"/>
  <c r="H5" i="6"/>
  <c r="G5" i="6"/>
  <c r="F5" i="6"/>
  <c r="D8" i="2" l="1"/>
  <c r="D7" i="2"/>
  <c r="D6" i="2"/>
  <c r="D5" i="2"/>
  <c r="D4" i="2"/>
  <c r="F8" i="1"/>
  <c r="F7" i="1"/>
  <c r="F6" i="1"/>
  <c r="F5" i="1"/>
  <c r="F4" i="1"/>
</calcChain>
</file>

<file path=xl/sharedStrings.xml><?xml version="1.0" encoding="utf-8"?>
<sst xmlns="http://schemas.openxmlformats.org/spreadsheetml/2006/main" count="288" uniqueCount="130">
  <si>
    <t>MATRIZ DE IMPACTO</t>
  </si>
  <si>
    <t>San Rafael (US$369M)</t>
  </si>
  <si>
    <t>Pisco (Complementa a SR)</t>
  </si>
  <si>
    <t>Pucamarca (US$126M)</t>
  </si>
  <si>
    <t>Raura (US$175M)</t>
  </si>
  <si>
    <t>Pitinga (US$180M)</t>
  </si>
  <si>
    <t>Pirapora (Complementa a PBJ)</t>
  </si>
  <si>
    <t>APLICA PARA TODAS LAS UNIDADES</t>
  </si>
  <si>
    <t>Continuidad de Operación</t>
  </si>
  <si>
    <t>Impacto Económico</t>
  </si>
  <si>
    <t>Impacto Medio Ambiental</t>
  </si>
  <si>
    <t xml:space="preserve">Impacto Social </t>
  </si>
  <si>
    <t>Reputacional y Mediatico</t>
  </si>
  <si>
    <t>Impacto Físico o de Seguridad</t>
  </si>
  <si>
    <t>5. CATASTROFICO</t>
  </si>
  <si>
    <r>
      <t>X</t>
    </r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>1 mes</t>
    </r>
  </si>
  <si>
    <t>Mayor a $30 Millones</t>
  </si>
  <si>
    <t>Mayor a $10 Millones</t>
  </si>
  <si>
    <t>Mayor a $15 Millones</t>
  </si>
  <si>
    <r>
      <t>- Impacto cuya trascendencia en el medio ambiente sobre el agua, suelo y aire, poblaciones humanas, animales y plantas, así como ecosistemas, es de tal magnitud, que es imposible revertirlo a su línea de base original.
- Efectos  graves e irreversibles y con una pérdida definitiva de cualesquiera factor de agua, suelo y aire del medio ambiente.</t>
    </r>
    <r>
      <rPr>
        <sz val="14"/>
        <color rgb="FF0000FF"/>
        <rFont val="Calibri"/>
        <family val="2"/>
        <scheme val="minor"/>
      </rPr>
      <t/>
    </r>
  </si>
  <si>
    <t>- El nivel de conflicto lleva a la empresa a paralizar sus operaciones, se producen daños materiales significativos y/o se produce una fatalidad. 
- Invasión de la propiedad.
 Conflicto con manifestaciones de protestas públicas sostenidas y movilización de grupo numeroso (mayor a 300 personas) tiene trascendencia nacional e internacional</t>
  </si>
  <si>
    <t>- Se establecen campañas sistemáticas en contra de la empresa, con una mala imagen que se instala en la agenda de medios y líderes de opinión, con alcance nacional e internacional.
- Pérdida significativa de credibilidad y valoración de la empresa incluida consecuencias financieras (caída del valor de las acciones, pérdida de clientes, etc.) y legales (procesos judiciales contra dueños y/o funcionarios)
- La empresa se convierte en un caso negativo emblemático a nivel nacional e internacional y conlleva a la generación de corrientes sociales contrarias a la empresa</t>
  </si>
  <si>
    <t xml:space="preserve">
x≥1 fatalidades </t>
  </si>
  <si>
    <t>4. MAYOR</t>
  </si>
  <si>
    <t>2 semanas ≤ X &lt; 1 mes</t>
  </si>
  <si>
    <t>Entre $15 y $30 Millones</t>
  </si>
  <si>
    <t>Entre $5 y $10 Millones</t>
  </si>
  <si>
    <t>Entre $7 y $15 Millones</t>
  </si>
  <si>
    <r>
      <t>- Impacto cuya trascendencia en el medio ambiente sobre el agua, suelo y aire, poblaciones humanas, animales y plantas, así como ecosistemas, es de tal magnitud que no genera mayores consecuencias y permite al medio recuperarse en el mediano y largo plazo pero no necesariamente hacia su línea de base original.</t>
    </r>
    <r>
      <rPr>
        <sz val="14"/>
        <color theme="1"/>
        <rFont val="Calibri"/>
        <family val="2"/>
        <scheme val="minor"/>
      </rPr>
      <t xml:space="preserve">
</t>
    </r>
  </si>
  <si>
    <t xml:space="preserve">- Conflicto con manifestaciones de protestas públicas frecuentes y movilización de grupo numeroso (100 a 300 personas) tiene trascendencia local-regional 
Bloqueos que generan interferencias en las actividades de la operación que se pueden tratar con planes de contingencia.
- Internamente se requiere ejecutar planes de contingencia para continuar operando.
- Riesgo de suspensión de diálogo, se requiere formalizar mesa de diálogo.
</t>
  </si>
  <si>
    <t xml:space="preserve">- Campaña sistemática contra la empresa que alcanza nivel regional y nacional.
- Se generan posturas sociales locales y regionales en contra de la empresa.
- Pérdida significativa de credibilidad y legitimidad.
- Mala imagen de la compañía a nivel local y regional, con alcance en la agenda nacional. 
- Reversible en el largo plazo.
</t>
  </si>
  <si>
    <t>Lesión o enfermedad grave que implica la pérdida total de capacidad de trabajo con secuelas permanentes en una o mas personas</t>
  </si>
  <si>
    <t>3. MODERADO</t>
  </si>
  <si>
    <t>1 semana ≤ X &lt; 2 semanas</t>
  </si>
  <si>
    <t>Entre $2.5 y $5 Millones</t>
  </si>
  <si>
    <t>Entre $3 y $7 Millones</t>
  </si>
  <si>
    <t>- Impacto cuya trascendencia en el medio ambiente, sobre el agua, suelo y aire, poblaciones humanas, animales y plantas, así como ecosistemas, es de tal magnitud que el medio puede recuperarse a través del tiempo, ya sea a corto o mediano plazo, pero no necesariamente restaurándose a la línea de base original.</t>
  </si>
  <si>
    <t xml:space="preserve">- Se advierte que el nivel de conflicto incrementa con articulación de diversos grupos de interés (barrios, comunidades, sindicatos, juntas vecinales, asociaciones, y autoridades). Sin embargo, los canales de comunicación siguen abiertos.
- Se formaliza espacio de coordinación con actas.
- Las demandas son complejas y de dificil atención inmediata.
- Puede haber manifestaciones públicas focalizadas y puntuales (menor a 100 personas)
</t>
  </si>
  <si>
    <t>- Campaña puntual contra la empresa que alcanza nivel regional y nacional pero tiene un parámetro temporal limitado. Básicamente encapsulado y liderado por medios y líderes identificados como contrarios, pero con potencial de escalamiento si no se gestiona adecuadamente.</t>
  </si>
  <si>
    <t>Lesión o enfermedad moderada, temporal y de carácter reversible que afecta a  una o mas personas</t>
  </si>
  <si>
    <t>2. MENOR</t>
  </si>
  <si>
    <t>1 día ≤ X &lt; 1 semana</t>
  </si>
  <si>
    <t>Entre $1 y $7 Millones</t>
  </si>
  <si>
    <t>Entre $1 y $2.5 Millones</t>
  </si>
  <si>
    <t>Entre $1 y $3 Millones</t>
  </si>
  <si>
    <t>- Acciones o sucesos practicados al medio ambiente que son continuos y controlados de manera inmediata sin afectar el suelo, aire, agua de un ecosistema ni a poblaciones humanas y comunidades de plantas y animales.  
- Efectos remediables al medio ambiente en el corto plazo.</t>
  </si>
  <si>
    <t>- Reclamos reiterados de líderes comunales con riesgo de intervención de autoridades, pero se mantienen canales de diálogo. Las demandas de las comunidades son atendibles.
No hay manifestaciones públicas de protesta</t>
  </si>
  <si>
    <t xml:space="preserve">- Pronunciamiento frecuente contrario a la empresa liderado por uno o pocos medios, o líder de opinión con bajo alcance y credibilidad y/o postura conocida.
- Alcance local/regional con baja repercusión.  
</t>
  </si>
  <si>
    <t>Accidente con lesión menor con riesgo de agravarse que requiere hospitalización</t>
  </si>
  <si>
    <t>1. INSIGNIFICANTE</t>
  </si>
  <si>
    <r>
      <t>X</t>
    </r>
    <r>
      <rPr>
        <sz val="12"/>
        <color theme="1"/>
        <rFont val="Calibri"/>
        <family val="2"/>
      </rPr>
      <t xml:space="preserve"> &lt; 1 día</t>
    </r>
  </si>
  <si>
    <t>Menor o igual a $1 Millon</t>
  </si>
  <si>
    <t>- Impacto que no genera sanción administrativa ni penal y son controlados dentro de los planes de manejo ambiental de la unidad operativa.</t>
  </si>
  <si>
    <t>-Situaciones de discrepancia en temas puntuales entre la empresa y la comunidad que no son reiterativas, pero hay apertura para el diálogo, los intereses son comunes y los requerimientos de la contraparte pueden ser atendidos.
No hay manifestaciones públicas de protesta.</t>
  </si>
  <si>
    <t>- Pronunciamiento esporádico contrario a la empresa de algún personaje con baja credibilidad, bajo arrastre social y/o postura conocida.
- Alcance local/regional con baja repercusión.</t>
  </si>
  <si>
    <t>Accidente con lesión menor sin riesgo de agravarse, no implica descanso médico.</t>
  </si>
  <si>
    <t>Menor o igual a $1 Millón</t>
  </si>
  <si>
    <t>Reputacional y Mediático</t>
  </si>
  <si>
    <t>CATASTROFICO
(5)</t>
  </si>
  <si>
    <t>MAYOR
(4)</t>
  </si>
  <si>
    <t>MODERADO
(3)</t>
  </si>
  <si>
    <t>MENOR
(2)</t>
  </si>
  <si>
    <t>- Impacto cuya trascendencia en el medio ambiente, sobre el agua, suelo y aire, poblaciones humanas, animales y plantas, así como ecosistemas, es de tal magnitud que el medio puede recuperarse a través del tiempo, ya sea a corto o mediano plazo.</t>
  </si>
  <si>
    <t>MÍNIMO
(1)</t>
  </si>
  <si>
    <t>- Impacto cuya trascendencia en el medio ambient son aceptados de manera anticipada que cuenta con un plan de manejo ambiental. Cumplimiento con estándares de calidad previamente aceptados.</t>
  </si>
  <si>
    <t>Rating</t>
  </si>
  <si>
    <t>Descriptor</t>
  </si>
  <si>
    <t>Frecuente</t>
  </si>
  <si>
    <t>Muy Probable</t>
  </si>
  <si>
    <t>Probable</t>
  </si>
  <si>
    <t>Poco Probable</t>
  </si>
  <si>
    <t>Raro</t>
  </si>
  <si>
    <t>Definición</t>
  </si>
  <si>
    <t>Ha ocurrido 6 a más veces en el último año</t>
  </si>
  <si>
    <t>Ha ocurrido 2 a 5 veces en el último año</t>
  </si>
  <si>
    <t>Ha ocurrido una vez en el último año</t>
  </si>
  <si>
    <t>Ocurre más de una vez en los últimos 5 años</t>
  </si>
  <si>
    <t>Ha ocurrido una o ninguna vez en los últimos 5 años</t>
  </si>
  <si>
    <t>Casi siempre</t>
  </si>
  <si>
    <t xml:space="preserve">Raro </t>
  </si>
  <si>
    <t>Probabilidad de courrencia entre &lt;65% y 90%&gt;</t>
  </si>
  <si>
    <t>Probabilidad de courrencia entre &lt;10% y 35%&gt;</t>
  </si>
  <si>
    <t>Menos de 10% de probabilidad de ocurrencia</t>
  </si>
  <si>
    <t>Más de 90% de probabilidades. Probablemente ocurrirá en la mayoría de las circunstancias.</t>
  </si>
  <si>
    <t>Probabilidad de ocurrencia entre &lt;35% y 65%&gt;</t>
  </si>
  <si>
    <t>Frecuencia Anual</t>
  </si>
  <si>
    <t>Probabilidad</t>
  </si>
  <si>
    <t>- Impacto cuya trascendencia en el medio ambiente sobre el agua, suelo y aire, poblaciones humanas, animales y plantas, así como ecosistemas, es de tal magnitud, que es imposible revertirlo o su recuperación es a muy largo plazo. 
- Efectos  graves e irreversibles y con una pérdida significativa de cualesquiera factor de agua, suelo y aire del medio ambiente.</t>
  </si>
  <si>
    <t>- El nivel de conflicto lleva a la empresa a paralizar sus operaciones, se producen daños materiales significativos y/o se produce una fatalidad. 
- Invasión de la propiedad.
- Posible intervención del Estado y declaración de zona en estado de emergencia.</t>
  </si>
  <si>
    <t>-Se establecen campañas sistemáticas en contra de la empresa, con una mala imagen que se instala en la agenda de medios y líderes de opinión, con alcance nacional e internacional.
- Pérdida significativa de credibilidad y valoración de la empresa incluida consecuencias financieras (caída del valor de las acciones, pérdida de clientes, etc.) y legales (procesos judiciales contra dueños y/o funcionarios)
- La empresa se convierte en un caso negativo emblemático a nivel nacional e internacional y conlleva a la generación de corrientes sociales contrarias a la empresa.
- El evento es manejado por el Comité de Breca, junto con el Comité de Minsur y  especialistas internos para solucionar la crisis.</t>
  </si>
  <si>
    <t>- Impacto cuya trascendencia en el medio ambiente sobre el agua, suelo y aire, poblaciones humanas, animales y plantas, así como ecosistemas, es de tal magnitud que genera mayores consecuencias pero cuya recuperación del medio es en el mediano y largo plazo.</t>
  </si>
  <si>
    <t>-Acciones fuerza y bloqueos que generan interferencias en las actividades de la operación que se pueden tratar con planes de contingencia.
- Riesgo de suspensión de diálogo, y en algunos casos se requiere formalizar mesa de diálogo.
- Las demandas son complejas y de difícil atención inmediata.
- Manifestación pública.</t>
  </si>
  <si>
    <t>- Campaña sistemática contra la empresa que alcanza nivel regional y/o nacional.
- Se generan posturas sociales locales y regionales en contra de la empresa.
- Pérdida significativa de credibilidad y legitimidad.
- Mala imagen de la compañía a nivel local y regional, con alcance en la agenda nacional. 
- Reversible en el largo plazo.
- El evento es manejado por el Comité de Crisis de Minsur (Gerente General y Direcciones). Se informa a Breca y evalúa su posible involucramiento.</t>
  </si>
  <si>
    <t xml:space="preserve">- Se incrementa el nivel de conflicto con articulación de diversos grupos de interés (barrios, comunidades, sindicatos, juntas vecinales, asociaciones, y autoridades locales y/o regionales). Sin embargo, los canales de comunicación siguen abiertos.
- Se formaliza espacio de coordinación con actas.
- Las demandas se pueden atender en un corto o mediano plazo.
- Posible manifestación pública.
</t>
  </si>
  <si>
    <t>- Campaña puntual contra la empresa que alcanza nivel regional y/o nacional pero tiene un parámetro temporal limitado (Varios días de exposición sostenida). Básicamente encapsulado y liderado por medios y líderes identificados como contrarios, pero con potencial de escalamiento si no se gestiona adecuadamente.
- El evento es manejado por las áreas de comunicaciones, gestión social con intervención de los líderes de la unidad y el Gerente de Asuntos Corporativos. Implementación de una Comité Operativo.</t>
  </si>
  <si>
    <t>- Impacto cuya trascendencia en el medio ambiente  son controlados de manera inmediata sin afectar el suelo, aire, agua de un ecosistema ni a poblaciones humanas y comunidades de plantas y animales.  
- Efectos remediables al medio ambiente en el corto plazo.</t>
  </si>
  <si>
    <t>- Reclamos reiterados de líderes de grupos de interés con  intervención de autoridades locales, pero se mantienen canales de diálogo. Las demandas de las comunidades son atendibles.
- No hay manifestaciones públicas.</t>
  </si>
  <si>
    <t>- Pronunciamiento frecuente contrario a la empresa liderado por uno o pocos medios, o líder de opinión con bajo alcance y credibilidad y/o postura conocida.
- Alcance local y/o regional con baja repercusión.  
- El evento es manejado por las áreas de comunicaciones, gestión social y el área involucrada en el tema. Se informa a los líderes de la unidad y a Asuntos corporativos.</t>
  </si>
  <si>
    <t>-Situaciones de tensión puntuales en la relación con un grupo/persona de interés particular de la zona de influencia y la empresa, pero hay apertura para el diálogo. Los intereses son comunes y los requerimientos de la contraparte pueden ser atendidos.
- No hay manifestaciones públicas.</t>
  </si>
  <si>
    <t>- Pronunciamiento esporádico contrario a la empresa de algún personaje con baja credibilidad, bajo arrastre social y/o postura conocida.
- Alcance local y/o regional con baja repercusión.
- El evento es manejado por las áreas de comunicaciones y gestión social. Se informa a la unidad minera.</t>
  </si>
  <si>
    <t>X≥1 mes</t>
  </si>
  <si>
    <t>X &lt; 1 día</t>
  </si>
  <si>
    <t>x≥1 fatalidades</t>
  </si>
  <si>
    <t>Impacto Social</t>
  </si>
  <si>
    <t>Impacto</t>
  </si>
  <si>
    <t>Insignificante (1)</t>
  </si>
  <si>
    <t>Menor (2)</t>
  </si>
  <si>
    <t>Moderado (3)</t>
  </si>
  <si>
    <t>Mayor (4)</t>
  </si>
  <si>
    <t>Catastrófico (5)</t>
  </si>
  <si>
    <t>Valor</t>
  </si>
  <si>
    <t>Frecuente (5)</t>
  </si>
  <si>
    <t>Muy Probable (4)</t>
  </si>
  <si>
    <t>Probable (3)</t>
  </si>
  <si>
    <t>Poco Probable (2)</t>
  </si>
  <si>
    <t>Raro (1)</t>
  </si>
  <si>
    <t>Bajo</t>
  </si>
  <si>
    <t>Amenazas que se encuentran por debajo del límite de aceptación y no requieren una gestión intensiva.</t>
  </si>
  <si>
    <t>Medio</t>
  </si>
  <si>
    <t>Amenazas que se encuentran en el límite de aceptación y requieren monitoreo intensivo.</t>
  </si>
  <si>
    <t>Alto</t>
  </si>
  <si>
    <t>Amenaza que exceden el límite de aceptación y requieren una gestión proactiva. Planes de respuesta detallados son requeridos.</t>
  </si>
  <si>
    <t>Extremo</t>
  </si>
  <si>
    <t>Amenazas que exceden por mucho el límite de aceptación y requieren inmediata y urgente atención. Los planes de respuesta son obligatorios y deben reducir el riesgo a niveles aceptables.</t>
  </si>
  <si>
    <t>OPPORTUNITIES ASSESSMENT MATRIX</t>
  </si>
  <si>
    <t>Opportunities Threshold Colour Code</t>
  </si>
  <si>
    <t>Oportunidades que tienen potencial excepcional de tener un efecto positivo alto en los resultados.</t>
  </si>
  <si>
    <t>Oportunidades que tienen alto potencial de tener un efecto positivio alto en los resultados.</t>
  </si>
  <si>
    <t>Oportunidades que podrían tener un efecto positivio medio en los resultados.</t>
  </si>
  <si>
    <t>Oportunidades que podrían tener un efecto positivio menor en los resultados.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</si>
</sst>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0000FF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b/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3" fillId="0" borderId="0"/>
  </cellStyleXfs>
  <cellXfs count="85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quotePrefix="1" applyFont="1" applyFill="1" applyBorder="1" applyAlignment="1">
      <alignment horizontal="justify" vertical="center" wrapText="1"/>
    </xf>
    <xf numFmtId="0" fontId="7" fillId="4" borderId="1" xfId="1" quotePrefix="1" applyFont="1" applyFill="1" applyBorder="1" applyAlignment="1">
      <alignment horizontal="justify" vertical="center" wrapText="1"/>
    </xf>
    <xf numFmtId="0" fontId="3" fillId="4" borderId="1" xfId="1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7" fillId="4" borderId="1" xfId="1" quotePrefix="1" applyFont="1" applyFill="1" applyBorder="1" applyAlignment="1">
      <alignment horizontal="left" vertical="center" wrapText="1" indent="1" readingOrder="1"/>
    </xf>
    <xf numFmtId="0" fontId="3" fillId="0" borderId="0" xfId="0" applyFont="1"/>
    <xf numFmtId="0" fontId="3" fillId="2" borderId="0" xfId="0" applyFont="1" applyFill="1"/>
    <xf numFmtId="0" fontId="7" fillId="4" borderId="1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justify"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2" borderId="3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right" wrapText="1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5" fillId="8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0" fillId="4" borderId="0" xfId="4" applyFont="1" applyFill="1"/>
    <xf numFmtId="0" fontId="13" fillId="4" borderId="0" xfId="4" applyFill="1"/>
    <xf numFmtId="0" fontId="13" fillId="4" borderId="0" xfId="4" applyFill="1" applyAlignment="1">
      <alignment horizontal="center" vertical="center"/>
    </xf>
    <xf numFmtId="164" fontId="1" fillId="4" borderId="0" xfId="3" applyNumberFormat="1" applyFont="1" applyFill="1" applyBorder="1"/>
    <xf numFmtId="164" fontId="1" fillId="5" borderId="1" xfId="3" applyNumberFormat="1" applyFont="1" applyFill="1" applyBorder="1"/>
    <xf numFmtId="0" fontId="13" fillId="0" borderId="0" xfId="4" applyAlignment="1">
      <alignment horizontal="center" vertical="center"/>
    </xf>
    <xf numFmtId="0" fontId="13" fillId="0" borderId="0" xfId="4"/>
    <xf numFmtId="0" fontId="11" fillId="14" borderId="1" xfId="4" applyFont="1" applyFill="1" applyBorder="1"/>
    <xf numFmtId="0" fontId="17" fillId="3" borderId="1" xfId="4" applyFont="1" applyFill="1" applyBorder="1" applyAlignment="1">
      <alignment horizontal="center" vertical="center" wrapText="1"/>
    </xf>
    <xf numFmtId="0" fontId="17" fillId="12" borderId="1" xfId="4" applyFont="1" applyFill="1" applyBorder="1" applyAlignment="1">
      <alignment horizontal="center" vertical="center" wrapText="1"/>
    </xf>
    <xf numFmtId="0" fontId="17" fillId="11" borderId="1" xfId="4" applyFont="1" applyFill="1" applyBorder="1" applyAlignment="1">
      <alignment horizontal="center" vertical="center" wrapText="1"/>
    </xf>
    <xf numFmtId="0" fontId="17" fillId="13" borderId="1" xfId="4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4" fontId="15" fillId="11" borderId="1" xfId="3" applyNumberFormat="1" applyFont="1" applyFill="1" applyBorder="1" applyAlignment="1">
      <alignment horizontal="right" vertical="center"/>
    </xf>
    <xf numFmtId="164" fontId="15" fillId="12" borderId="1" xfId="3" applyNumberFormat="1" applyFont="1" applyFill="1" applyBorder="1" applyAlignment="1">
      <alignment horizontal="right" vertical="center" wrapText="1"/>
    </xf>
    <xf numFmtId="164" fontId="15" fillId="3" borderId="1" xfId="3" applyNumberFormat="1" applyFont="1" applyFill="1" applyBorder="1" applyAlignment="1">
      <alignment horizontal="right" vertical="center"/>
    </xf>
    <xf numFmtId="164" fontId="15" fillId="13" borderId="1" xfId="3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center" vertical="center" wrapText="1"/>
    </xf>
    <xf numFmtId="0" fontId="18" fillId="6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6" fillId="5" borderId="1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</cellXfs>
  <cellStyles count="5">
    <cellStyle name="Millares" xfId="3" builtinId="3"/>
    <cellStyle name="Normal" xfId="0" builtinId="0"/>
    <cellStyle name="Normal 17" xfId="1" xr:uid="{91C5B3B2-313A-441F-9F4C-E81F3BF1FD89}"/>
    <cellStyle name="Normal 2" xfId="4" xr:uid="{ED9FCA8F-4910-46BE-8B4E-8E993C552781}"/>
    <cellStyle name="Normal 7 6" xfId="2" xr:uid="{028E00BF-C9E6-484D-AE20-71E13987B6A5}"/>
  </cellStyles>
  <dxfs count="16">
    <dxf>
      <font>
        <color theme="0"/>
      </font>
      <fill>
        <patternFill>
          <bgColor rgb="FF2257C0"/>
        </patternFill>
      </fill>
    </dxf>
    <dxf>
      <fill>
        <patternFill>
          <bgColor rgb="FF009ED6"/>
        </patternFill>
      </fill>
    </dxf>
    <dxf>
      <fill>
        <patternFill>
          <bgColor rgb="FF8FE2FF"/>
        </patternFill>
      </fill>
    </dxf>
    <dxf>
      <fill>
        <patternFill>
          <bgColor rgb="FFDEF7FA"/>
        </patternFill>
      </fill>
    </dxf>
    <dxf>
      <font>
        <color theme="0"/>
      </font>
      <fill>
        <patternFill>
          <bgColor rgb="FF2257C0"/>
        </patternFill>
      </fill>
    </dxf>
    <dxf>
      <fill>
        <patternFill>
          <bgColor rgb="FF009ED6"/>
        </patternFill>
      </fill>
    </dxf>
    <dxf>
      <fill>
        <patternFill>
          <bgColor rgb="FF8FE2FF"/>
        </patternFill>
      </fill>
    </dxf>
    <dxf>
      <fill>
        <patternFill>
          <bgColor rgb="FFDEF7FA"/>
        </patternFill>
      </fill>
    </dxf>
    <dxf>
      <font>
        <color theme="0"/>
      </font>
      <fill>
        <patternFill>
          <bgColor rgb="FF2257C0"/>
        </patternFill>
      </fill>
    </dxf>
    <dxf>
      <fill>
        <patternFill>
          <bgColor rgb="FF009ED6"/>
        </patternFill>
      </fill>
    </dxf>
    <dxf>
      <fill>
        <patternFill>
          <bgColor rgb="FF8FE2FF"/>
        </patternFill>
      </fill>
    </dxf>
    <dxf>
      <fill>
        <patternFill>
          <bgColor rgb="FFDEF7FA"/>
        </patternFill>
      </fill>
    </dxf>
    <dxf>
      <font>
        <color theme="0"/>
      </font>
      <fill>
        <patternFill>
          <bgColor rgb="FF2257C0"/>
        </patternFill>
      </fill>
    </dxf>
    <dxf>
      <fill>
        <patternFill>
          <bgColor rgb="FF009ED6"/>
        </patternFill>
      </fill>
    </dxf>
    <dxf>
      <fill>
        <patternFill>
          <bgColor rgb="FF8FE2FF"/>
        </patternFill>
      </fill>
    </dxf>
    <dxf>
      <fill>
        <patternFill>
          <bgColor rgb="FFDEF7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rivadeneirar\Desktop\Plantilla%20Minsur%20-%20Matriz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A534-19C0-42D2-832D-0292CD326C5E}">
  <sheetPr>
    <tabColor rgb="FF0070C0"/>
    <pageSetUpPr fitToPage="1"/>
  </sheetPr>
  <dimension ref="B1:H8"/>
  <sheetViews>
    <sheetView showGridLines="0" zoomScale="80" zoomScaleNormal="80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8" x14ac:dyDescent="0.35"/>
  <cols>
    <col min="1" max="1" width="7.109375" style="20" customWidth="1"/>
    <col min="2" max="2" width="20.6640625" style="16" customWidth="1"/>
    <col min="3" max="4" width="25" style="20" customWidth="1"/>
    <col min="5" max="5" width="42" style="20" customWidth="1"/>
    <col min="6" max="6" width="59" style="20" customWidth="1"/>
    <col min="7" max="7" width="77.33203125" style="20" customWidth="1"/>
    <col min="8" max="8" width="96.77734375" style="20" customWidth="1"/>
    <col min="9" max="16384" width="11.5546875" style="20"/>
  </cols>
  <sheetData>
    <row r="1" spans="2:8" ht="29.55" customHeight="1" x14ac:dyDescent="0.35"/>
    <row r="2" spans="2:8" ht="34.5" customHeight="1" x14ac:dyDescent="0.35">
      <c r="C2" s="72" t="s">
        <v>1</v>
      </c>
      <c r="D2" s="21"/>
      <c r="E2" s="27" t="s">
        <v>7</v>
      </c>
      <c r="F2" s="28"/>
      <c r="G2" s="28"/>
      <c r="H2" s="29"/>
    </row>
    <row r="3" spans="2:8" ht="58.8" customHeight="1" x14ac:dyDescent="0.35">
      <c r="B3" s="10" t="s">
        <v>0</v>
      </c>
      <c r="C3" s="73" t="s">
        <v>9</v>
      </c>
      <c r="D3" s="72" t="s">
        <v>8</v>
      </c>
      <c r="E3" s="72" t="s">
        <v>13</v>
      </c>
      <c r="F3" s="72" t="s">
        <v>10</v>
      </c>
      <c r="G3" s="72" t="s">
        <v>103</v>
      </c>
      <c r="H3" s="72" t="s">
        <v>57</v>
      </c>
    </row>
    <row r="4" spans="2:8" s="25" customFormat="1" ht="225" customHeight="1" x14ac:dyDescent="0.35">
      <c r="B4" s="22" t="s">
        <v>58</v>
      </c>
      <c r="C4" s="22" t="s">
        <v>16</v>
      </c>
      <c r="D4" s="23" t="s">
        <v>100</v>
      </c>
      <c r="E4" s="24" t="s">
        <v>102</v>
      </c>
      <c r="F4" s="19" t="s">
        <v>87</v>
      </c>
      <c r="G4" s="19" t="s">
        <v>88</v>
      </c>
      <c r="H4" s="19" t="s">
        <v>89</v>
      </c>
    </row>
    <row r="5" spans="2:8" s="26" customFormat="1" ht="168.6" customHeight="1" x14ac:dyDescent="0.3">
      <c r="B5" s="22" t="s">
        <v>59</v>
      </c>
      <c r="C5" s="22" t="s">
        <v>25</v>
      </c>
      <c r="D5" s="23" t="s">
        <v>24</v>
      </c>
      <c r="E5" s="24" t="s">
        <v>31</v>
      </c>
      <c r="F5" s="19" t="s">
        <v>90</v>
      </c>
      <c r="G5" s="19" t="s">
        <v>91</v>
      </c>
      <c r="H5" s="19" t="s">
        <v>92</v>
      </c>
    </row>
    <row r="6" spans="2:8" s="26" customFormat="1" ht="152.4" customHeight="1" x14ac:dyDescent="0.3">
      <c r="B6" s="22" t="s">
        <v>60</v>
      </c>
      <c r="C6" s="22" t="s">
        <v>27</v>
      </c>
      <c r="D6" s="23" t="s">
        <v>33</v>
      </c>
      <c r="E6" s="24" t="s">
        <v>39</v>
      </c>
      <c r="F6" s="19" t="s">
        <v>62</v>
      </c>
      <c r="G6" s="19" t="s">
        <v>93</v>
      </c>
      <c r="H6" s="19" t="s">
        <v>94</v>
      </c>
    </row>
    <row r="7" spans="2:8" s="25" customFormat="1" ht="144" customHeight="1" x14ac:dyDescent="0.35">
      <c r="B7" s="22" t="s">
        <v>61</v>
      </c>
      <c r="C7" s="22" t="s">
        <v>42</v>
      </c>
      <c r="D7" s="23" t="s">
        <v>41</v>
      </c>
      <c r="E7" s="24" t="s">
        <v>48</v>
      </c>
      <c r="F7" s="19" t="s">
        <v>95</v>
      </c>
      <c r="G7" s="19" t="s">
        <v>96</v>
      </c>
      <c r="H7" s="19" t="s">
        <v>97</v>
      </c>
    </row>
    <row r="8" spans="2:8" s="25" customFormat="1" ht="106.8" customHeight="1" x14ac:dyDescent="0.35">
      <c r="B8" s="22" t="s">
        <v>63</v>
      </c>
      <c r="C8" s="22" t="s">
        <v>56</v>
      </c>
      <c r="D8" s="23" t="s">
        <v>101</v>
      </c>
      <c r="E8" s="24" t="s">
        <v>55</v>
      </c>
      <c r="F8" s="19" t="s">
        <v>64</v>
      </c>
      <c r="G8" s="19" t="s">
        <v>98</v>
      </c>
      <c r="H8" s="19" t="s">
        <v>99</v>
      </c>
    </row>
  </sheetData>
  <pageMargins left="0.7" right="0.7" top="0.75" bottom="0.75" header="0.3" footer="0.3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A10-04B0-43DB-9A8E-AF7BF6ABC9F5}">
  <sheetPr codeName="Hoja2">
    <tabColor theme="5" tint="0.59999389629810485"/>
    <pageSetUpPr fitToPage="1"/>
  </sheetPr>
  <dimension ref="B1:M8"/>
  <sheetViews>
    <sheetView showGridLines="0" tabSelected="1" zoomScale="55" zoomScaleNormal="55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RowHeight="18" x14ac:dyDescent="0.35"/>
  <cols>
    <col min="1" max="1" width="7.109375" style="20" customWidth="1"/>
    <col min="2" max="2" width="20.6640625" style="16" customWidth="1"/>
    <col min="3" max="3" width="25" style="20" customWidth="1"/>
    <col min="4" max="4" width="29.6640625" style="20" customWidth="1"/>
    <col min="5" max="9" width="25" style="20" customWidth="1"/>
    <col min="10" max="10" width="42" style="20" customWidth="1"/>
    <col min="11" max="11" width="59" style="20" customWidth="1"/>
    <col min="12" max="12" width="64.21875" style="20" customWidth="1"/>
    <col min="13" max="13" width="96.77734375" style="20" customWidth="1"/>
    <col min="14" max="16384" width="11.5546875" style="20"/>
  </cols>
  <sheetData>
    <row r="1" spans="2:13" ht="29.55" customHeight="1" x14ac:dyDescent="0.35"/>
    <row r="2" spans="2:13" ht="34.5" customHeight="1" x14ac:dyDescent="0.35">
      <c r="C2" s="17" t="s">
        <v>1</v>
      </c>
      <c r="D2" s="18" t="s">
        <v>2</v>
      </c>
      <c r="E2" s="17" t="s">
        <v>3</v>
      </c>
      <c r="F2" s="67" t="s">
        <v>4</v>
      </c>
      <c r="G2" s="17" t="s">
        <v>5</v>
      </c>
      <c r="H2" s="18" t="s">
        <v>6</v>
      </c>
      <c r="I2" s="21"/>
      <c r="J2" s="27" t="s">
        <v>7</v>
      </c>
      <c r="K2" s="28"/>
      <c r="L2" s="28"/>
      <c r="M2" s="29"/>
    </row>
    <row r="3" spans="2:13" ht="58.8" customHeight="1" x14ac:dyDescent="0.35">
      <c r="B3" s="10" t="s">
        <v>0</v>
      </c>
      <c r="C3" s="73" t="s">
        <v>9</v>
      </c>
      <c r="D3" s="18" t="s">
        <v>9</v>
      </c>
      <c r="E3" s="17" t="s">
        <v>9</v>
      </c>
      <c r="F3" s="67" t="s">
        <v>9</v>
      </c>
      <c r="G3" s="17" t="s">
        <v>9</v>
      </c>
      <c r="H3" s="18" t="s">
        <v>9</v>
      </c>
      <c r="I3" s="17" t="s">
        <v>8</v>
      </c>
      <c r="J3" s="17" t="s">
        <v>13</v>
      </c>
      <c r="K3" s="17" t="s">
        <v>10</v>
      </c>
      <c r="L3" s="17" t="s">
        <v>103</v>
      </c>
      <c r="M3" s="17" t="s">
        <v>57</v>
      </c>
    </row>
    <row r="4" spans="2:13" s="25" customFormat="1" ht="225" customHeight="1" x14ac:dyDescent="0.35">
      <c r="B4" s="22" t="s">
        <v>58</v>
      </c>
      <c r="C4" s="22" t="s">
        <v>16</v>
      </c>
      <c r="D4" s="22" t="str">
        <f>+C4</f>
        <v>Mayor a $30 Millones</v>
      </c>
      <c r="E4" s="22" t="s">
        <v>17</v>
      </c>
      <c r="F4" s="22" t="s">
        <v>18</v>
      </c>
      <c r="G4" s="22" t="s">
        <v>18</v>
      </c>
      <c r="H4" s="22" t="s">
        <v>18</v>
      </c>
      <c r="I4" s="23" t="s">
        <v>100</v>
      </c>
      <c r="J4" s="24" t="s">
        <v>102</v>
      </c>
      <c r="K4" s="19" t="s">
        <v>87</v>
      </c>
      <c r="L4" s="19" t="s">
        <v>88</v>
      </c>
      <c r="M4" s="19" t="s">
        <v>89</v>
      </c>
    </row>
    <row r="5" spans="2:13" s="26" customFormat="1" ht="168.6" customHeight="1" x14ac:dyDescent="0.3">
      <c r="B5" s="22" t="s">
        <v>59</v>
      </c>
      <c r="C5" s="22" t="s">
        <v>25</v>
      </c>
      <c r="D5" s="22" t="str">
        <f>+C5</f>
        <v>Entre $15 y $30 Millones</v>
      </c>
      <c r="E5" s="22" t="s">
        <v>26</v>
      </c>
      <c r="F5" s="22" t="s">
        <v>27</v>
      </c>
      <c r="G5" s="22" t="s">
        <v>27</v>
      </c>
      <c r="H5" s="22" t="s">
        <v>27</v>
      </c>
      <c r="I5" s="23" t="s">
        <v>24</v>
      </c>
      <c r="J5" s="24" t="s">
        <v>31</v>
      </c>
      <c r="K5" s="19" t="s">
        <v>90</v>
      </c>
      <c r="L5" s="19" t="s">
        <v>91</v>
      </c>
      <c r="M5" s="19" t="s">
        <v>92</v>
      </c>
    </row>
    <row r="6" spans="2:13" s="26" customFormat="1" ht="152.4" customHeight="1" x14ac:dyDescent="0.3">
      <c r="B6" s="22" t="s">
        <v>60</v>
      </c>
      <c r="C6" s="22" t="s">
        <v>27</v>
      </c>
      <c r="D6" s="22" t="str">
        <f>+C6</f>
        <v>Entre $7 y $15 Millones</v>
      </c>
      <c r="E6" s="22" t="s">
        <v>34</v>
      </c>
      <c r="F6" s="22" t="s">
        <v>35</v>
      </c>
      <c r="G6" s="22" t="s">
        <v>35</v>
      </c>
      <c r="H6" s="22" t="s">
        <v>35</v>
      </c>
      <c r="I6" s="23" t="s">
        <v>33</v>
      </c>
      <c r="J6" s="24" t="s">
        <v>39</v>
      </c>
      <c r="K6" s="19" t="s">
        <v>62</v>
      </c>
      <c r="L6" s="19" t="s">
        <v>93</v>
      </c>
      <c r="M6" s="19" t="s">
        <v>94</v>
      </c>
    </row>
    <row r="7" spans="2:13" s="25" customFormat="1" ht="144" customHeight="1" x14ac:dyDescent="0.35">
      <c r="B7" s="22" t="s">
        <v>61</v>
      </c>
      <c r="C7" s="22" t="s">
        <v>42</v>
      </c>
      <c r="D7" s="22" t="str">
        <f>+C7</f>
        <v>Entre $1 y $7 Millones</v>
      </c>
      <c r="E7" s="22" t="s">
        <v>43</v>
      </c>
      <c r="F7" s="22" t="s">
        <v>44</v>
      </c>
      <c r="G7" s="22" t="s">
        <v>44</v>
      </c>
      <c r="H7" s="22" t="s">
        <v>44</v>
      </c>
      <c r="I7" s="23" t="s">
        <v>41</v>
      </c>
      <c r="J7" s="24" t="s">
        <v>48</v>
      </c>
      <c r="K7" s="19" t="s">
        <v>95</v>
      </c>
      <c r="L7" s="19" t="s">
        <v>96</v>
      </c>
      <c r="M7" s="19" t="s">
        <v>97</v>
      </c>
    </row>
    <row r="8" spans="2:13" s="25" customFormat="1" ht="106.8" customHeight="1" x14ac:dyDescent="0.35">
      <c r="B8" s="22" t="s">
        <v>63</v>
      </c>
      <c r="C8" s="22" t="s">
        <v>56</v>
      </c>
      <c r="D8" s="22" t="str">
        <f>+C8</f>
        <v>Menor o igual a $1 Millón</v>
      </c>
      <c r="E8" s="22" t="s">
        <v>56</v>
      </c>
      <c r="F8" s="22" t="s">
        <v>56</v>
      </c>
      <c r="G8" s="22" t="s">
        <v>56</v>
      </c>
      <c r="H8" s="22" t="s">
        <v>56</v>
      </c>
      <c r="I8" s="23" t="s">
        <v>101</v>
      </c>
      <c r="J8" s="24" t="s">
        <v>55</v>
      </c>
      <c r="K8" s="19" t="s">
        <v>64</v>
      </c>
      <c r="L8" s="19" t="s">
        <v>98</v>
      </c>
      <c r="M8" s="19" t="s">
        <v>99</v>
      </c>
    </row>
  </sheetData>
  <pageMargins left="0.7" right="0.7" top="0.75" bottom="0.75" header="0.3" footer="0.3"/>
  <pageSetup paperSize="9"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E3EB-A37B-44CE-A603-306EBB5F52AD}">
  <sheetPr>
    <tabColor theme="7" tint="0.39997558519241921"/>
  </sheetPr>
  <dimension ref="B2:F8"/>
  <sheetViews>
    <sheetView showGridLines="0" zoomScale="115" zoomScaleNormal="115" workbookViewId="0">
      <selection activeCell="I5" sqref="I5"/>
    </sheetView>
  </sheetViews>
  <sheetFormatPr baseColWidth="10" defaultRowHeight="14.4" x14ac:dyDescent="0.3"/>
  <cols>
    <col min="1" max="1" width="3.88671875" customWidth="1"/>
    <col min="2" max="2" width="10.21875" customWidth="1"/>
    <col min="3" max="3" width="17.6640625" customWidth="1"/>
    <col min="4" max="4" width="39.88671875" customWidth="1"/>
    <col min="5" max="5" width="19.109375" customWidth="1"/>
    <col min="6" max="6" width="41.21875" customWidth="1"/>
  </cols>
  <sheetData>
    <row r="2" spans="2:6" x14ac:dyDescent="0.3">
      <c r="B2" s="77" t="s">
        <v>65</v>
      </c>
      <c r="C2" s="74" t="s">
        <v>85</v>
      </c>
      <c r="D2" s="74"/>
      <c r="E2" s="75" t="s">
        <v>86</v>
      </c>
      <c r="F2" s="76"/>
    </row>
    <row r="3" spans="2:6" x14ac:dyDescent="0.3">
      <c r="B3" s="78"/>
      <c r="C3" s="15" t="s">
        <v>66</v>
      </c>
      <c r="D3" s="15" t="s">
        <v>72</v>
      </c>
      <c r="E3" s="15" t="s">
        <v>66</v>
      </c>
      <c r="F3" s="15" t="s">
        <v>72</v>
      </c>
    </row>
    <row r="4" spans="2:6" ht="55.8" customHeight="1" x14ac:dyDescent="0.3">
      <c r="B4" s="11">
        <v>5</v>
      </c>
      <c r="C4" s="13" t="s">
        <v>67</v>
      </c>
      <c r="D4" s="14" t="s">
        <v>73</v>
      </c>
      <c r="E4" s="11" t="s">
        <v>78</v>
      </c>
      <c r="F4" s="12" t="s">
        <v>83</v>
      </c>
    </row>
    <row r="5" spans="2:6" ht="55.8" customHeight="1" x14ac:dyDescent="0.3">
      <c r="B5" s="11">
        <v>4</v>
      </c>
      <c r="C5" s="13" t="s">
        <v>68</v>
      </c>
      <c r="D5" s="14" t="s">
        <v>74</v>
      </c>
      <c r="E5" s="11" t="s">
        <v>68</v>
      </c>
      <c r="F5" s="12" t="s">
        <v>80</v>
      </c>
    </row>
    <row r="6" spans="2:6" ht="55.8" customHeight="1" x14ac:dyDescent="0.3">
      <c r="B6" s="11">
        <v>3</v>
      </c>
      <c r="C6" s="13" t="s">
        <v>69</v>
      </c>
      <c r="D6" s="14" t="s">
        <v>75</v>
      </c>
      <c r="E6" s="11" t="s">
        <v>69</v>
      </c>
      <c r="F6" s="12" t="s">
        <v>84</v>
      </c>
    </row>
    <row r="7" spans="2:6" ht="55.8" customHeight="1" x14ac:dyDescent="0.3">
      <c r="B7" s="11">
        <v>2</v>
      </c>
      <c r="C7" s="13" t="s">
        <v>70</v>
      </c>
      <c r="D7" s="14" t="s">
        <v>76</v>
      </c>
      <c r="E7" s="11" t="s">
        <v>70</v>
      </c>
      <c r="F7" s="12" t="s">
        <v>81</v>
      </c>
    </row>
    <row r="8" spans="2:6" ht="55.8" customHeight="1" x14ac:dyDescent="0.3">
      <c r="B8" s="11">
        <v>1</v>
      </c>
      <c r="C8" s="13" t="s">
        <v>71</v>
      </c>
      <c r="D8" s="14" t="s">
        <v>77</v>
      </c>
      <c r="E8" s="11" t="s">
        <v>79</v>
      </c>
      <c r="F8" s="12" t="s">
        <v>82</v>
      </c>
    </row>
  </sheetData>
  <mergeCells count="3">
    <mergeCell ref="C2:D2"/>
    <mergeCell ref="E2:F2"/>
    <mergeCell ref="B2:B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DF49-FFFF-464F-8165-CE5DBA321602}">
  <sheetPr>
    <tabColor rgb="FF00B050"/>
  </sheetPr>
  <dimension ref="B2:J33"/>
  <sheetViews>
    <sheetView showGridLines="0" zoomScale="130" zoomScaleNormal="130" workbookViewId="0">
      <selection activeCell="A13" sqref="A13"/>
    </sheetView>
  </sheetViews>
  <sheetFormatPr baseColWidth="10" defaultRowHeight="14.4" x14ac:dyDescent="0.3"/>
  <cols>
    <col min="2" max="2" width="7.77734375" customWidth="1"/>
    <col min="3" max="3" width="16.33203125" customWidth="1"/>
    <col min="4" max="4" width="5.77734375" style="30" customWidth="1"/>
    <col min="5" max="5" width="14.44140625" customWidth="1"/>
    <col min="6" max="9" width="12.21875" customWidth="1"/>
  </cols>
  <sheetData>
    <row r="2" spans="2:10" x14ac:dyDescent="0.3">
      <c r="G2" s="31" t="s">
        <v>104</v>
      </c>
    </row>
    <row r="3" spans="2:10" ht="27.6" x14ac:dyDescent="0.3">
      <c r="E3" s="32" t="s">
        <v>105</v>
      </c>
      <c r="F3" s="32" t="s">
        <v>106</v>
      </c>
      <c r="G3" s="32" t="s">
        <v>107</v>
      </c>
      <c r="H3" s="32" t="s">
        <v>108</v>
      </c>
      <c r="I3" s="32" t="s">
        <v>109</v>
      </c>
    </row>
    <row r="4" spans="2:10" x14ac:dyDescent="0.3">
      <c r="C4" s="33"/>
      <c r="D4" s="34" t="s">
        <v>110</v>
      </c>
      <c r="E4" s="35">
        <v>2</v>
      </c>
      <c r="F4" s="35">
        <v>5</v>
      </c>
      <c r="G4" s="35">
        <v>7</v>
      </c>
      <c r="H4" s="35">
        <v>17</v>
      </c>
      <c r="I4" s="36">
        <v>25</v>
      </c>
    </row>
    <row r="5" spans="2:10" x14ac:dyDescent="0.3">
      <c r="B5" s="80" t="s">
        <v>86</v>
      </c>
      <c r="C5" s="37" t="s">
        <v>111</v>
      </c>
      <c r="D5" s="34">
        <v>16</v>
      </c>
      <c r="E5" s="38">
        <v>32</v>
      </c>
      <c r="F5" s="64">
        <f t="shared" ref="F5:I5" si="0">$D$5*F4</f>
        <v>80</v>
      </c>
      <c r="G5" s="39">
        <f>$D$5*G4</f>
        <v>112</v>
      </c>
      <c r="H5" s="39">
        <f t="shared" si="0"/>
        <v>272</v>
      </c>
      <c r="I5" s="39">
        <f t="shared" si="0"/>
        <v>400</v>
      </c>
    </row>
    <row r="6" spans="2:10" x14ac:dyDescent="0.3">
      <c r="B6" s="80"/>
      <c r="C6" s="37" t="s">
        <v>112</v>
      </c>
      <c r="D6" s="34">
        <v>11</v>
      </c>
      <c r="E6" s="38">
        <f>$D$6*E4</f>
        <v>22</v>
      </c>
      <c r="F6" s="38">
        <f t="shared" ref="F6:I6" si="1">$D$6*F4</f>
        <v>55</v>
      </c>
      <c r="G6" s="64">
        <f>$D$6*G4</f>
        <v>77</v>
      </c>
      <c r="H6" s="39">
        <f t="shared" si="1"/>
        <v>187</v>
      </c>
      <c r="I6" s="39">
        <f t="shared" si="1"/>
        <v>275</v>
      </c>
    </row>
    <row r="7" spans="2:10" x14ac:dyDescent="0.3">
      <c r="B7" s="80"/>
      <c r="C7" s="37" t="s">
        <v>113</v>
      </c>
      <c r="D7" s="34">
        <v>5</v>
      </c>
      <c r="E7" s="40">
        <f>$D$7*E4</f>
        <v>10</v>
      </c>
      <c r="F7" s="38">
        <f t="shared" ref="F7:I7" si="2">$D$7*F4</f>
        <v>25</v>
      </c>
      <c r="G7" s="38">
        <f t="shared" si="2"/>
        <v>35</v>
      </c>
      <c r="H7" s="64">
        <f t="shared" si="2"/>
        <v>85</v>
      </c>
      <c r="I7" s="39">
        <f t="shared" si="2"/>
        <v>125</v>
      </c>
    </row>
    <row r="8" spans="2:10" x14ac:dyDescent="0.3">
      <c r="B8" s="80"/>
      <c r="C8" s="37" t="s">
        <v>114</v>
      </c>
      <c r="D8" s="34">
        <v>4</v>
      </c>
      <c r="E8" s="40">
        <f>$D$8*E4</f>
        <v>8</v>
      </c>
      <c r="F8" s="40">
        <f t="shared" ref="F8:I8" si="3">$D$8*F4</f>
        <v>20</v>
      </c>
      <c r="G8" s="38">
        <f t="shared" si="3"/>
        <v>28</v>
      </c>
      <c r="H8" s="38">
        <f>$D$8*H4</f>
        <v>68</v>
      </c>
      <c r="I8" s="39">
        <f t="shared" si="3"/>
        <v>100</v>
      </c>
    </row>
    <row r="9" spans="2:10" x14ac:dyDescent="0.3">
      <c r="B9" s="80"/>
      <c r="C9" s="41" t="s">
        <v>115</v>
      </c>
      <c r="D9" s="34">
        <v>3</v>
      </c>
      <c r="E9" s="42">
        <f>$D$9*E4</f>
        <v>6</v>
      </c>
      <c r="F9" s="42">
        <f t="shared" ref="F9:I9" si="4">$D$9*F4</f>
        <v>15</v>
      </c>
      <c r="G9" s="42">
        <f t="shared" si="4"/>
        <v>21</v>
      </c>
      <c r="H9" s="43">
        <f t="shared" si="4"/>
        <v>51</v>
      </c>
      <c r="I9" s="65">
        <f t="shared" si="4"/>
        <v>75</v>
      </c>
    </row>
    <row r="10" spans="2:10" x14ac:dyDescent="0.3">
      <c r="B10" s="44"/>
      <c r="C10" s="45"/>
      <c r="D10" s="46"/>
      <c r="E10" s="9"/>
      <c r="F10" s="9"/>
      <c r="G10" s="9"/>
      <c r="H10" s="9"/>
      <c r="I10" s="9"/>
      <c r="J10" s="9"/>
    </row>
    <row r="11" spans="2:10" x14ac:dyDescent="0.3">
      <c r="C11" s="30"/>
    </row>
    <row r="12" spans="2:10" ht="46.8" customHeight="1" x14ac:dyDescent="0.3">
      <c r="B12" s="47"/>
      <c r="C12" s="48"/>
      <c r="D12" s="49">
        <v>6</v>
      </c>
      <c r="E12" s="49" t="s">
        <v>116</v>
      </c>
      <c r="F12" s="81" t="s">
        <v>117</v>
      </c>
      <c r="G12" s="81"/>
      <c r="H12" s="81"/>
      <c r="I12" s="81"/>
    </row>
    <row r="13" spans="2:10" ht="44.4" customHeight="1" x14ac:dyDescent="0.3">
      <c r="B13" s="47"/>
      <c r="C13" s="48"/>
      <c r="D13" s="50">
        <v>22</v>
      </c>
      <c r="E13" s="50" t="s">
        <v>118</v>
      </c>
      <c r="F13" s="82" t="s">
        <v>119</v>
      </c>
      <c r="G13" s="82"/>
      <c r="H13" s="82"/>
      <c r="I13" s="82"/>
    </row>
    <row r="14" spans="2:10" ht="51.6" customHeight="1" x14ac:dyDescent="0.3">
      <c r="B14" s="47"/>
      <c r="C14" s="48"/>
      <c r="D14" s="66">
        <v>77</v>
      </c>
      <c r="E14" s="66" t="s">
        <v>120</v>
      </c>
      <c r="F14" s="82" t="s">
        <v>121</v>
      </c>
      <c r="G14" s="82"/>
      <c r="H14" s="82"/>
      <c r="I14" s="82"/>
    </row>
    <row r="15" spans="2:10" ht="61.2" customHeight="1" x14ac:dyDescent="0.3">
      <c r="B15" s="47"/>
      <c r="C15" s="47"/>
      <c r="D15" s="51">
        <v>100</v>
      </c>
      <c r="E15" s="51" t="s">
        <v>122</v>
      </c>
      <c r="F15" s="81" t="s">
        <v>123</v>
      </c>
      <c r="G15" s="81"/>
      <c r="H15" s="81"/>
      <c r="I15" s="81"/>
    </row>
    <row r="18" spans="2:10" ht="15.6" x14ac:dyDescent="0.3">
      <c r="B18" s="52" t="s">
        <v>124</v>
      </c>
      <c r="C18" s="53"/>
      <c r="D18" s="53"/>
      <c r="E18" s="53"/>
      <c r="F18" s="53"/>
      <c r="G18" s="53"/>
      <c r="H18" s="53"/>
      <c r="I18" s="53"/>
    </row>
    <row r="19" spans="2:10" x14ac:dyDescent="0.3">
      <c r="B19" s="53"/>
      <c r="C19" s="53"/>
      <c r="D19" s="53"/>
      <c r="E19" s="53"/>
      <c r="F19" s="53"/>
      <c r="G19" s="53"/>
      <c r="H19" s="53"/>
      <c r="I19" s="53"/>
    </row>
    <row r="20" spans="2:10" x14ac:dyDescent="0.3">
      <c r="B20" s="54"/>
      <c r="C20" s="55"/>
      <c r="D20" s="55"/>
      <c r="E20" s="79" t="s">
        <v>104</v>
      </c>
      <c r="F20" s="79"/>
      <c r="G20" s="79"/>
      <c r="H20" s="79"/>
      <c r="I20" s="79"/>
    </row>
    <row r="21" spans="2:10" x14ac:dyDescent="0.3">
      <c r="B21" s="54"/>
      <c r="C21" s="55"/>
      <c r="D21" s="55"/>
      <c r="E21" s="56">
        <v>1</v>
      </c>
      <c r="F21" s="56">
        <v>2</v>
      </c>
      <c r="G21" s="56">
        <v>3</v>
      </c>
      <c r="H21" s="56">
        <v>4</v>
      </c>
      <c r="I21" s="56">
        <v>5</v>
      </c>
    </row>
    <row r="22" spans="2:10" x14ac:dyDescent="0.3">
      <c r="B22" s="57"/>
      <c r="C22" s="56"/>
      <c r="D22" s="56" t="s">
        <v>110</v>
      </c>
      <c r="E22" s="35">
        <v>2</v>
      </c>
      <c r="F22" s="35">
        <v>5</v>
      </c>
      <c r="G22" s="35">
        <v>7</v>
      </c>
      <c r="H22" s="35">
        <v>17</v>
      </c>
      <c r="I22" s="36">
        <v>25</v>
      </c>
    </row>
    <row r="23" spans="2:10" x14ac:dyDescent="0.3">
      <c r="B23" s="80" t="s">
        <v>86</v>
      </c>
      <c r="C23" s="56" t="s">
        <v>111</v>
      </c>
      <c r="D23" s="34">
        <v>16</v>
      </c>
      <c r="E23" s="68">
        <v>32</v>
      </c>
      <c r="F23" s="69">
        <v>80</v>
      </c>
      <c r="G23" s="69">
        <v>112</v>
      </c>
      <c r="H23" s="70">
        <v>272</v>
      </c>
      <c r="I23" s="70">
        <v>400</v>
      </c>
    </row>
    <row r="24" spans="2:10" x14ac:dyDescent="0.3">
      <c r="B24" s="80"/>
      <c r="C24" s="56" t="s">
        <v>112</v>
      </c>
      <c r="D24" s="34">
        <v>11</v>
      </c>
      <c r="E24" s="68">
        <v>22</v>
      </c>
      <c r="F24" s="68">
        <v>55</v>
      </c>
      <c r="G24" s="69">
        <v>77</v>
      </c>
      <c r="H24" s="69">
        <v>187</v>
      </c>
      <c r="I24" s="70">
        <v>275</v>
      </c>
    </row>
    <row r="25" spans="2:10" x14ac:dyDescent="0.3">
      <c r="B25" s="80"/>
      <c r="C25" s="56" t="s">
        <v>113</v>
      </c>
      <c r="D25" s="34">
        <v>5</v>
      </c>
      <c r="E25" s="71">
        <v>10</v>
      </c>
      <c r="F25" s="68">
        <v>25</v>
      </c>
      <c r="G25" s="68">
        <v>35</v>
      </c>
      <c r="H25" s="69">
        <v>85</v>
      </c>
      <c r="I25" s="69">
        <v>125</v>
      </c>
    </row>
    <row r="26" spans="2:10" x14ac:dyDescent="0.3">
      <c r="B26" s="80"/>
      <c r="C26" s="56" t="s">
        <v>114</v>
      </c>
      <c r="D26" s="34">
        <v>4</v>
      </c>
      <c r="E26" s="71">
        <v>8</v>
      </c>
      <c r="F26" s="71">
        <v>20</v>
      </c>
      <c r="G26" s="68">
        <v>28</v>
      </c>
      <c r="H26" s="68">
        <v>68</v>
      </c>
      <c r="I26" s="69">
        <v>100</v>
      </c>
    </row>
    <row r="27" spans="2:10" x14ac:dyDescent="0.3">
      <c r="B27" s="80"/>
      <c r="C27" s="56" t="s">
        <v>115</v>
      </c>
      <c r="D27" s="34">
        <v>3</v>
      </c>
      <c r="E27" s="71">
        <v>6</v>
      </c>
      <c r="F27" s="71">
        <v>15</v>
      </c>
      <c r="G27" s="71">
        <v>21</v>
      </c>
      <c r="H27" s="68">
        <v>51</v>
      </c>
      <c r="I27" s="68">
        <v>75</v>
      </c>
    </row>
    <row r="28" spans="2:10" x14ac:dyDescent="0.3">
      <c r="B28" s="53"/>
      <c r="C28" s="58"/>
      <c r="D28" s="58"/>
      <c r="E28" s="58"/>
      <c r="F28" s="58"/>
      <c r="G28" s="58"/>
      <c r="H28" s="58"/>
      <c r="I28" s="58"/>
    </row>
    <row r="29" spans="2:10" x14ac:dyDescent="0.3">
      <c r="B29" s="53"/>
      <c r="F29" s="59" t="s">
        <v>125</v>
      </c>
      <c r="G29" s="59"/>
      <c r="H29" s="59"/>
      <c r="I29" s="59"/>
      <c r="J29" s="59"/>
    </row>
    <row r="30" spans="2:10" x14ac:dyDescent="0.3">
      <c r="B30" s="53"/>
      <c r="F30" s="60" t="s">
        <v>122</v>
      </c>
      <c r="G30" s="81" t="s">
        <v>126</v>
      </c>
      <c r="H30" s="81"/>
      <c r="I30" s="81"/>
      <c r="J30" s="81"/>
    </row>
    <row r="31" spans="2:10" x14ac:dyDescent="0.3">
      <c r="B31" s="53"/>
      <c r="F31" s="61" t="s">
        <v>120</v>
      </c>
      <c r="G31" s="81" t="s">
        <v>127</v>
      </c>
      <c r="H31" s="81"/>
      <c r="I31" s="81"/>
      <c r="J31" s="81"/>
    </row>
    <row r="32" spans="2:10" x14ac:dyDescent="0.3">
      <c r="B32" s="53"/>
      <c r="F32" s="62" t="s">
        <v>118</v>
      </c>
      <c r="G32" s="81" t="s">
        <v>128</v>
      </c>
      <c r="H32" s="81"/>
      <c r="I32" s="81"/>
      <c r="J32" s="81"/>
    </row>
    <row r="33" spans="2:10" x14ac:dyDescent="0.3">
      <c r="B33" s="53"/>
      <c r="F33" s="63" t="s">
        <v>116</v>
      </c>
      <c r="G33" s="81" t="s">
        <v>129</v>
      </c>
      <c r="H33" s="81"/>
      <c r="I33" s="81"/>
      <c r="J33" s="81"/>
    </row>
  </sheetData>
  <mergeCells count="11">
    <mergeCell ref="B23:B27"/>
    <mergeCell ref="G30:J30"/>
    <mergeCell ref="G31:J31"/>
    <mergeCell ref="G32:J32"/>
    <mergeCell ref="G33:J33"/>
    <mergeCell ref="E20:I20"/>
    <mergeCell ref="B5:B9"/>
    <mergeCell ref="F12:I12"/>
    <mergeCell ref="F13:I13"/>
    <mergeCell ref="F14:I14"/>
    <mergeCell ref="F15:I15"/>
  </mergeCells>
  <conditionalFormatting sqref="I25:I26">
    <cfRule type="containsText" dxfId="15" priority="1" operator="containsText" text="bajo">
      <formula>NOT(ISERROR(SEARCH("bajo",I25)))</formula>
    </cfRule>
    <cfRule type="containsText" dxfId="14" priority="2" operator="containsText" text="Medio">
      <formula>NOT(ISERROR(SEARCH("Medio",I25)))</formula>
    </cfRule>
    <cfRule type="containsText" dxfId="13" priority="3" operator="containsText" text="Alto">
      <formula>NOT(ISERROR(SEARCH("Alto",I25)))</formula>
    </cfRule>
    <cfRule type="containsText" dxfId="12" priority="4" operator="containsText" text="extremo">
      <formula>NOT(ISERROR(SEARCH("extremo",I25)))</formula>
    </cfRule>
  </conditionalFormatting>
  <conditionalFormatting sqref="F23:G23">
    <cfRule type="containsText" dxfId="11" priority="13" operator="containsText" text="bajo">
      <formula>NOT(ISERROR(SEARCH("bajo",F23)))</formula>
    </cfRule>
    <cfRule type="containsText" dxfId="10" priority="14" operator="containsText" text="Medio">
      <formula>NOT(ISERROR(SEARCH("Medio",F23)))</formula>
    </cfRule>
    <cfRule type="containsText" dxfId="9" priority="15" operator="containsText" text="Alto">
      <formula>NOT(ISERROR(SEARCH("Alto",F23)))</formula>
    </cfRule>
    <cfRule type="containsText" dxfId="8" priority="16" operator="containsText" text="extremo">
      <formula>NOT(ISERROR(SEARCH("extremo",F23)))</formula>
    </cfRule>
  </conditionalFormatting>
  <conditionalFormatting sqref="G24">
    <cfRule type="containsText" dxfId="7" priority="9" operator="containsText" text="bajo">
      <formula>NOT(ISERROR(SEARCH("bajo",G24)))</formula>
    </cfRule>
    <cfRule type="containsText" dxfId="6" priority="10" operator="containsText" text="Medio">
      <formula>NOT(ISERROR(SEARCH("Medio",G24)))</formula>
    </cfRule>
    <cfRule type="containsText" dxfId="5" priority="11" operator="containsText" text="Alto">
      <formula>NOT(ISERROR(SEARCH("Alto",G24)))</formula>
    </cfRule>
    <cfRule type="containsText" dxfId="4" priority="12" operator="containsText" text="extremo">
      <formula>NOT(ISERROR(SEARCH("extremo",G24)))</formula>
    </cfRule>
  </conditionalFormatting>
  <conditionalFormatting sqref="H24:H25">
    <cfRule type="containsText" dxfId="3" priority="5" operator="containsText" text="bajo">
      <formula>NOT(ISERROR(SEARCH("bajo",H24)))</formula>
    </cfRule>
    <cfRule type="containsText" dxfId="2" priority="6" operator="containsText" text="Medio">
      <formula>NOT(ISERROR(SEARCH("Medio",H24)))</formula>
    </cfRule>
    <cfRule type="containsText" dxfId="1" priority="7" operator="containsText" text="Alto">
      <formula>NOT(ISERROR(SEARCH("Alto",H24)))</formula>
    </cfRule>
    <cfRule type="containsText" dxfId="0" priority="8" operator="containsText" text="extremo">
      <formula>NOT(ISERROR(SEARCH("extremo",H24)))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DB4AB5-A797-4292-9CAA-42AF4D337DF3}">
          <x14:formula1>
            <xm:f>'C:\Users\vrivadeneirar\Desktop\[Plantilla Minsur - Matriz de Riesgos.xlsx]Listas'!#REF!</xm:f>
          </x14:formula1>
          <xm:sqref>I3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9BDB-4AB8-483E-8CA9-DED17C425E29}">
  <sheetPr codeName="Hoja1"/>
  <dimension ref="B2:R8"/>
  <sheetViews>
    <sheetView showGridLines="0" zoomScale="60" zoomScaleNormal="60" workbookViewId="0">
      <selection activeCell="I5" sqref="I5"/>
    </sheetView>
  </sheetViews>
  <sheetFormatPr baseColWidth="10" defaultRowHeight="14.4" x14ac:dyDescent="0.3"/>
  <cols>
    <col min="3" max="14" width="15.88671875" customWidth="1"/>
    <col min="15" max="18" width="48.77734375" customWidth="1"/>
    <col min="19" max="19" width="40" customWidth="1"/>
  </cols>
  <sheetData>
    <row r="2" spans="2:18" ht="18" x14ac:dyDescent="0.3">
      <c r="B2" s="83" t="s">
        <v>0</v>
      </c>
      <c r="C2" s="84" t="s">
        <v>1</v>
      </c>
      <c r="D2" s="84"/>
      <c r="E2" s="83" t="s">
        <v>2</v>
      </c>
      <c r="F2" s="83"/>
      <c r="G2" s="84" t="s">
        <v>3</v>
      </c>
      <c r="H2" s="84"/>
      <c r="I2" s="83" t="s">
        <v>4</v>
      </c>
      <c r="J2" s="83"/>
      <c r="K2" s="84" t="s">
        <v>5</v>
      </c>
      <c r="L2" s="84"/>
      <c r="M2" s="83" t="s">
        <v>6</v>
      </c>
      <c r="N2" s="83"/>
      <c r="O2" s="83" t="s">
        <v>7</v>
      </c>
      <c r="P2" s="83"/>
      <c r="Q2" s="83"/>
      <c r="R2" s="83"/>
    </row>
    <row r="3" spans="2:18" ht="36" x14ac:dyDescent="0.3">
      <c r="B3" s="83"/>
      <c r="C3" s="1" t="s">
        <v>8</v>
      </c>
      <c r="D3" s="1" t="s">
        <v>9</v>
      </c>
      <c r="E3" s="2" t="s">
        <v>8</v>
      </c>
      <c r="F3" s="2" t="s">
        <v>9</v>
      </c>
      <c r="G3" s="1" t="s">
        <v>8</v>
      </c>
      <c r="H3" s="1" t="s">
        <v>9</v>
      </c>
      <c r="I3" s="2" t="s">
        <v>8</v>
      </c>
      <c r="J3" s="2" t="s">
        <v>9</v>
      </c>
      <c r="K3" s="1" t="s">
        <v>8</v>
      </c>
      <c r="L3" s="1" t="s">
        <v>9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</row>
    <row r="4" spans="2:18" ht="270" x14ac:dyDescent="0.3">
      <c r="B4" s="3" t="s">
        <v>14</v>
      </c>
      <c r="C4" s="4" t="s">
        <v>15</v>
      </c>
      <c r="D4" s="5" t="s">
        <v>16</v>
      </c>
      <c r="E4" s="4" t="s">
        <v>15</v>
      </c>
      <c r="F4" s="5" t="str">
        <f>+D4</f>
        <v>Mayor a $30 Millones</v>
      </c>
      <c r="G4" s="4" t="s">
        <v>15</v>
      </c>
      <c r="H4" s="5" t="s">
        <v>17</v>
      </c>
      <c r="I4" s="4" t="s">
        <v>15</v>
      </c>
      <c r="J4" s="5" t="s">
        <v>18</v>
      </c>
      <c r="K4" s="4" t="s">
        <v>15</v>
      </c>
      <c r="L4" s="5" t="s">
        <v>18</v>
      </c>
      <c r="M4" s="4" t="s">
        <v>15</v>
      </c>
      <c r="N4" s="5" t="s">
        <v>18</v>
      </c>
      <c r="O4" s="6" t="s">
        <v>19</v>
      </c>
      <c r="P4" s="7" t="s">
        <v>20</v>
      </c>
      <c r="Q4" s="7" t="s">
        <v>21</v>
      </c>
      <c r="R4" s="8" t="s">
        <v>22</v>
      </c>
    </row>
    <row r="5" spans="2:18" ht="216" x14ac:dyDescent="0.3">
      <c r="B5" s="3" t="s">
        <v>23</v>
      </c>
      <c r="C5" s="4" t="s">
        <v>24</v>
      </c>
      <c r="D5" s="5" t="s">
        <v>25</v>
      </c>
      <c r="E5" s="4" t="s">
        <v>24</v>
      </c>
      <c r="F5" s="5" t="str">
        <f t="shared" ref="F5:F8" si="0">+D5</f>
        <v>Entre $15 y $30 Millones</v>
      </c>
      <c r="G5" s="4" t="s">
        <v>24</v>
      </c>
      <c r="H5" s="5" t="s">
        <v>26</v>
      </c>
      <c r="I5" s="4" t="s">
        <v>24</v>
      </c>
      <c r="J5" s="5" t="s">
        <v>27</v>
      </c>
      <c r="K5" s="4" t="s">
        <v>24</v>
      </c>
      <c r="L5" s="5" t="s">
        <v>27</v>
      </c>
      <c r="M5" s="4" t="s">
        <v>24</v>
      </c>
      <c r="N5" s="5" t="s">
        <v>27</v>
      </c>
      <c r="O5" s="6" t="s">
        <v>28</v>
      </c>
      <c r="P5" s="7" t="s">
        <v>29</v>
      </c>
      <c r="Q5" s="6" t="s">
        <v>30</v>
      </c>
      <c r="R5" s="8" t="s">
        <v>31</v>
      </c>
    </row>
    <row r="6" spans="2:18" ht="252" x14ac:dyDescent="0.3">
      <c r="B6" s="3" t="s">
        <v>32</v>
      </c>
      <c r="C6" s="4" t="s">
        <v>33</v>
      </c>
      <c r="D6" s="5" t="s">
        <v>27</v>
      </c>
      <c r="E6" s="4" t="s">
        <v>33</v>
      </c>
      <c r="F6" s="5" t="str">
        <f t="shared" si="0"/>
        <v>Entre $7 y $15 Millones</v>
      </c>
      <c r="G6" s="4" t="s">
        <v>33</v>
      </c>
      <c r="H6" s="5" t="s">
        <v>34</v>
      </c>
      <c r="I6" s="4" t="s">
        <v>33</v>
      </c>
      <c r="J6" s="5" t="s">
        <v>35</v>
      </c>
      <c r="K6" s="4" t="s">
        <v>33</v>
      </c>
      <c r="L6" s="5" t="s">
        <v>35</v>
      </c>
      <c r="M6" s="4" t="s">
        <v>33</v>
      </c>
      <c r="N6" s="5" t="s">
        <v>35</v>
      </c>
      <c r="O6" s="6" t="s">
        <v>36</v>
      </c>
      <c r="P6" s="7" t="s">
        <v>37</v>
      </c>
      <c r="Q6" s="6" t="s">
        <v>38</v>
      </c>
      <c r="R6" s="8" t="s">
        <v>39</v>
      </c>
    </row>
    <row r="7" spans="2:18" ht="144" x14ac:dyDescent="0.3">
      <c r="B7" s="3" t="s">
        <v>40</v>
      </c>
      <c r="C7" s="4" t="s">
        <v>41</v>
      </c>
      <c r="D7" s="5" t="s">
        <v>42</v>
      </c>
      <c r="E7" s="4" t="s">
        <v>41</v>
      </c>
      <c r="F7" s="5" t="str">
        <f t="shared" si="0"/>
        <v>Entre $1 y $7 Millones</v>
      </c>
      <c r="G7" s="4" t="s">
        <v>41</v>
      </c>
      <c r="H7" s="5" t="s">
        <v>43</v>
      </c>
      <c r="I7" s="4" t="s">
        <v>41</v>
      </c>
      <c r="J7" s="5" t="s">
        <v>44</v>
      </c>
      <c r="K7" s="4" t="s">
        <v>41</v>
      </c>
      <c r="L7" s="5" t="s">
        <v>44</v>
      </c>
      <c r="M7" s="4" t="s">
        <v>41</v>
      </c>
      <c r="N7" s="5" t="s">
        <v>44</v>
      </c>
      <c r="O7" s="6" t="s">
        <v>45</v>
      </c>
      <c r="P7" s="7" t="s">
        <v>46</v>
      </c>
      <c r="Q7" s="6" t="s">
        <v>47</v>
      </c>
      <c r="R7" s="8" t="s">
        <v>48</v>
      </c>
    </row>
    <row r="8" spans="2:18" ht="126" x14ac:dyDescent="0.3">
      <c r="B8" s="3" t="s">
        <v>49</v>
      </c>
      <c r="C8" s="4" t="s">
        <v>50</v>
      </c>
      <c r="D8" s="5" t="s">
        <v>51</v>
      </c>
      <c r="E8" s="4" t="s">
        <v>50</v>
      </c>
      <c r="F8" s="5" t="str">
        <f t="shared" si="0"/>
        <v>Menor o igual a $1 Millon</v>
      </c>
      <c r="G8" s="4" t="s">
        <v>50</v>
      </c>
      <c r="H8" s="5" t="s">
        <v>51</v>
      </c>
      <c r="I8" s="4" t="s">
        <v>50</v>
      </c>
      <c r="J8" s="5" t="s">
        <v>51</v>
      </c>
      <c r="K8" s="4" t="s">
        <v>50</v>
      </c>
      <c r="L8" s="5" t="s">
        <v>51</v>
      </c>
      <c r="M8" s="4" t="s">
        <v>50</v>
      </c>
      <c r="N8" s="5" t="s">
        <v>51</v>
      </c>
      <c r="O8" s="8" t="s">
        <v>52</v>
      </c>
      <c r="P8" s="7" t="s">
        <v>53</v>
      </c>
      <c r="Q8" s="6" t="s">
        <v>54</v>
      </c>
      <c r="R8" s="8" t="s">
        <v>55</v>
      </c>
    </row>
  </sheetData>
  <mergeCells count="8">
    <mergeCell ref="M2:N2"/>
    <mergeCell ref="O2:R2"/>
    <mergeCell ref="B2:B3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Exploraciones</vt:lpstr>
      <vt:lpstr>Minsur_Impacto Operaciones</vt:lpstr>
      <vt:lpstr>Minsur_Probabilidad Operaciones</vt:lpstr>
      <vt:lpstr>Minsur_Valorización Operaciones</vt:lpstr>
      <vt:lpstr>Inicial 2018</vt:lpstr>
      <vt:lpstr>Exploraciones!Títulos_a_imprimir</vt:lpstr>
      <vt:lpstr>'Minsur_Impacto Operaciones'!Títulos_a_imprimir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Giuliana Acuña Nino</dc:creator>
  <cp:lastModifiedBy>Marco Antonio Tapia Moncayo</cp:lastModifiedBy>
  <cp:lastPrinted>2020-07-24T19:32:47Z</cp:lastPrinted>
  <dcterms:created xsi:type="dcterms:W3CDTF">2019-05-13T17:41:29Z</dcterms:created>
  <dcterms:modified xsi:type="dcterms:W3CDTF">2022-07-04T18:55:47Z</dcterms:modified>
</cp:coreProperties>
</file>