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taho\jrice-big-data-test-harness\wiki\cost-estimates\"/>
    </mc:Choice>
  </mc:AlternateContent>
  <bookViews>
    <workbookView xWindow="0" yWindow="0" windowWidth="23040" windowHeight="9048" xr2:uid="{B29C2B61-8665-45F0-A305-A5FD42EC3DF5}"/>
  </bookViews>
  <sheets>
    <sheet name="Monthly Costs" sheetId="1" r:id="rId1"/>
    <sheet name="Per-Test Costs - 5 hours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E3" i="1"/>
  <c r="I3" i="1"/>
  <c r="G11" i="1"/>
  <c r="F11" i="1"/>
  <c r="G9" i="1"/>
  <c r="G8" i="1"/>
  <c r="G7" i="1"/>
  <c r="F9" i="1"/>
  <c r="F8" i="1"/>
  <c r="F7" i="1"/>
  <c r="G20" i="1" l="1"/>
  <c r="J11" i="2"/>
  <c r="J10" i="2"/>
  <c r="N11" i="2" l="1"/>
  <c r="G10" i="2"/>
  <c r="K10" i="2" s="1"/>
  <c r="D6" i="2"/>
  <c r="N10" i="2" l="1"/>
  <c r="N13" i="2" s="1"/>
  <c r="G11" i="2"/>
  <c r="K11" i="2" s="1"/>
  <c r="K13" i="2" s="1"/>
  <c r="P13" i="2" l="1"/>
  <c r="Q13" i="2" s="1"/>
</calcChain>
</file>

<file path=xl/sharedStrings.xml><?xml version="1.0" encoding="utf-8"?>
<sst xmlns="http://schemas.openxmlformats.org/spreadsheetml/2006/main" count="61" uniqueCount="43">
  <si>
    <t>S3</t>
  </si>
  <si>
    <t>1.5 TB</t>
  </si>
  <si>
    <t>Storage Type</t>
  </si>
  <si>
    <t>Storage Size</t>
  </si>
  <si>
    <t>S3 Transfer Costs</t>
  </si>
  <si>
    <t>price per GB</t>
  </si>
  <si>
    <t># of hours</t>
  </si>
  <si>
    <t>EC2 Instance Cost</t>
  </si>
  <si>
    <t>Master Node</t>
  </si>
  <si>
    <t>Storage Size GB)</t>
  </si>
  <si>
    <t>Node Type</t>
  </si>
  <si>
    <t>EC2 Type</t>
  </si>
  <si>
    <t>m4.large</t>
  </si>
  <si>
    <t># of Instances</t>
  </si>
  <si>
    <t># of Hours</t>
  </si>
  <si>
    <t>Total Instance Price</t>
  </si>
  <si>
    <t>https://aws.amazon.com/emr/pricing/</t>
  </si>
  <si>
    <t>https://aws.amazon.com/emr/faqs/#billing-4</t>
  </si>
  <si>
    <t>Normalization Factor</t>
  </si>
  <si>
    <t>Normalized Instance Hours</t>
  </si>
  <si>
    <t>http://calculator.s3.amazonaws.com/index.html</t>
  </si>
  <si>
    <t>https://aws.amazon.com/s3/pricing/</t>
  </si>
  <si>
    <t>EBS Storage (GB)</t>
  </si>
  <si>
    <t>Per GB Per Hour</t>
  </si>
  <si>
    <t>Total Storage Price</t>
  </si>
  <si>
    <t>Price Per Hour EC2</t>
  </si>
  <si>
    <t>Price Per Hour EMR</t>
  </si>
  <si>
    <t>Total Price Per Hour</t>
  </si>
  <si>
    <t>Storage</t>
  </si>
  <si>
    <t>Instance Type</t>
  </si>
  <si>
    <t>Description</t>
  </si>
  <si>
    <t>Swarm Manager</t>
  </si>
  <si>
    <t>t1.micro</t>
  </si>
  <si>
    <t>Price Per Hour</t>
  </si>
  <si>
    <t>EC2 - On Demand</t>
  </si>
  <si>
    <t>Worker Node - Logging</t>
  </si>
  <si>
    <t>Worker Node - Monitoring</t>
  </si>
  <si>
    <t>t2.xlarge</t>
  </si>
  <si>
    <t>Price Per Month</t>
  </si>
  <si>
    <t>Price Per Year</t>
  </si>
  <si>
    <t>EC2 - Reserved Instances</t>
  </si>
  <si>
    <t>Total Price with OnDemand</t>
  </si>
  <si>
    <t>Total Price with Reserved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</si>
</sst>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60D-59B4-4651-8C5F-C5E348293B24}">
  <dimension ref="A1:J20"/>
  <sheetViews>
    <sheetView tabSelected="1" workbookViewId="0">
      <selection activeCell="J5" sqref="J5"/>
    </sheetView>
  </sheetViews>
  <sheetFormatPr defaultRowHeight="14.4" x14ac:dyDescent="0.3"/>
  <cols>
    <col min="2" max="2" width="22.88671875" bestFit="1" customWidth="1"/>
    <col min="3" max="3" width="10.77734375" bestFit="1" customWidth="1"/>
    <col min="5" max="5" width="12.5546875" style="3" bestFit="1" customWidth="1"/>
    <col min="6" max="6" width="14.109375" style="2" bestFit="1" customWidth="1"/>
    <col min="9" max="9" width="23.5546875" bestFit="1" customWidth="1"/>
    <col min="10" max="10" width="30.21875" bestFit="1" customWidth="1"/>
  </cols>
  <sheetData>
    <row r="1" spans="1:10" x14ac:dyDescent="0.3">
      <c r="A1" t="s">
        <v>28</v>
      </c>
    </row>
    <row r="2" spans="1:10" x14ac:dyDescent="0.3">
      <c r="B2" t="s">
        <v>2</v>
      </c>
      <c r="C2" t="s">
        <v>3</v>
      </c>
      <c r="D2" t="s">
        <v>38</v>
      </c>
      <c r="E2" s="3" t="s">
        <v>39</v>
      </c>
      <c r="I2" t="s">
        <v>41</v>
      </c>
      <c r="J2" t="s">
        <v>42</v>
      </c>
    </row>
    <row r="3" spans="1:10" x14ac:dyDescent="0.3">
      <c r="B3" t="s">
        <v>0</v>
      </c>
      <c r="C3" t="s">
        <v>1</v>
      </c>
      <c r="D3" s="1">
        <v>35</v>
      </c>
      <c r="E3" s="2">
        <f>D3*12</f>
        <v>420</v>
      </c>
      <c r="I3" s="1">
        <f>D3+F11</f>
        <v>322.09999999999997</v>
      </c>
    </row>
    <row r="4" spans="1:10" x14ac:dyDescent="0.3">
      <c r="I4" s="2">
        <f>E3+G11</f>
        <v>3865.2</v>
      </c>
      <c r="J4" s="2">
        <f>G20+E3</f>
        <v>2403</v>
      </c>
    </row>
    <row r="5" spans="1:10" x14ac:dyDescent="0.3">
      <c r="A5" t="s">
        <v>34</v>
      </c>
      <c r="J5" s="2"/>
    </row>
    <row r="6" spans="1:10" x14ac:dyDescent="0.3">
      <c r="B6" t="s">
        <v>30</v>
      </c>
      <c r="C6" t="s">
        <v>29</v>
      </c>
      <c r="D6" t="s">
        <v>13</v>
      </c>
      <c r="E6" s="3" t="s">
        <v>33</v>
      </c>
      <c r="F6" s="2" t="s">
        <v>38</v>
      </c>
      <c r="G6" t="s">
        <v>39</v>
      </c>
    </row>
    <row r="7" spans="1:10" x14ac:dyDescent="0.3">
      <c r="B7" t="s">
        <v>31</v>
      </c>
      <c r="C7" t="s">
        <v>32</v>
      </c>
      <c r="D7">
        <v>1</v>
      </c>
      <c r="E7" s="3">
        <v>1.1599999999999999E-2</v>
      </c>
      <c r="F7" s="2">
        <f>(E7*D7)*750</f>
        <v>8.6999999999999993</v>
      </c>
      <c r="G7" s="2">
        <f>F7*12</f>
        <v>104.39999999999999</v>
      </c>
    </row>
    <row r="8" spans="1:10" x14ac:dyDescent="0.3">
      <c r="B8" t="s">
        <v>35</v>
      </c>
      <c r="C8" t="s">
        <v>37</v>
      </c>
      <c r="D8">
        <v>1</v>
      </c>
      <c r="E8" s="3">
        <v>0.18559999999999999</v>
      </c>
      <c r="F8" s="2">
        <f>(E8*D8)*750</f>
        <v>139.19999999999999</v>
      </c>
      <c r="G8" s="2">
        <f t="shared" ref="G8:G9" si="0">F8*12</f>
        <v>1670.3999999999999</v>
      </c>
    </row>
    <row r="9" spans="1:10" x14ac:dyDescent="0.3">
      <c r="B9" t="s">
        <v>36</v>
      </c>
      <c r="C9" t="s">
        <v>37</v>
      </c>
      <c r="D9">
        <v>1</v>
      </c>
      <c r="E9" s="3">
        <v>0.18559999999999999</v>
      </c>
      <c r="F9" s="2">
        <f>(E9*D9)*750</f>
        <v>139.19999999999999</v>
      </c>
      <c r="G9" s="2">
        <f t="shared" si="0"/>
        <v>1670.3999999999999</v>
      </c>
    </row>
    <row r="11" spans="1:10" x14ac:dyDescent="0.3">
      <c r="F11" s="2">
        <f>SUM(F7:F9)</f>
        <v>287.09999999999997</v>
      </c>
      <c r="G11" s="2">
        <f>SUM(G7:G9)</f>
        <v>3445.2</v>
      </c>
    </row>
    <row r="14" spans="1:10" x14ac:dyDescent="0.3">
      <c r="A14" t="s">
        <v>40</v>
      </c>
    </row>
    <row r="15" spans="1:10" x14ac:dyDescent="0.3">
      <c r="B15" t="s">
        <v>30</v>
      </c>
      <c r="C15" t="s">
        <v>29</v>
      </c>
      <c r="D15" t="s">
        <v>13</v>
      </c>
      <c r="E15" s="3" t="s">
        <v>33</v>
      </c>
      <c r="F15" s="2" t="s">
        <v>38</v>
      </c>
      <c r="G15" t="s">
        <v>39</v>
      </c>
    </row>
    <row r="16" spans="1:10" x14ac:dyDescent="0.3">
      <c r="B16" t="s">
        <v>31</v>
      </c>
      <c r="C16" t="s">
        <v>32</v>
      </c>
      <c r="D16">
        <v>1</v>
      </c>
      <c r="E16" s="3">
        <v>1.1599999999999999E-2</v>
      </c>
      <c r="G16" s="2">
        <v>103</v>
      </c>
    </row>
    <row r="17" spans="2:7" x14ac:dyDescent="0.3">
      <c r="B17" t="s">
        <v>35</v>
      </c>
      <c r="C17" t="s">
        <v>37</v>
      </c>
      <c r="D17">
        <v>1</v>
      </c>
      <c r="E17" s="3">
        <v>0.18559999999999999</v>
      </c>
      <c r="G17" s="2">
        <v>940</v>
      </c>
    </row>
    <row r="18" spans="2:7" x14ac:dyDescent="0.3">
      <c r="B18" t="s">
        <v>36</v>
      </c>
      <c r="C18" t="s">
        <v>37</v>
      </c>
      <c r="D18">
        <v>1</v>
      </c>
      <c r="E18" s="3">
        <v>0.18559999999999999</v>
      </c>
      <c r="G18" s="2">
        <v>940</v>
      </c>
    </row>
    <row r="20" spans="2:7" x14ac:dyDescent="0.3">
      <c r="G20" s="2">
        <f>SUM(G16:G18)</f>
        <v>1983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148D-022F-4E13-B82B-09BB70200B43}">
  <dimension ref="A1:Q21"/>
  <sheetViews>
    <sheetView workbookViewId="0">
      <selection activeCell="E11" sqref="E11"/>
    </sheetView>
  </sheetViews>
  <sheetFormatPr defaultRowHeight="14.4" x14ac:dyDescent="0.3"/>
  <cols>
    <col min="1" max="1" width="15.6640625" bestFit="1" customWidth="1"/>
    <col min="2" max="2" width="14.21875" bestFit="1" customWidth="1"/>
    <col min="4" max="4" width="12.33203125" bestFit="1" customWidth="1"/>
    <col min="5" max="5" width="10.88671875" customWidth="1"/>
    <col min="6" max="6" width="18.44140625" bestFit="1" customWidth="1"/>
    <col min="7" max="7" width="23.21875" bestFit="1" customWidth="1"/>
    <col min="8" max="8" width="16.21875" bestFit="1" customWidth="1"/>
    <col min="9" max="9" width="16.88671875" bestFit="1" customWidth="1"/>
    <col min="10" max="10" width="17.44140625" bestFit="1" customWidth="1"/>
    <col min="11" max="11" width="17.21875" bestFit="1" customWidth="1"/>
    <col min="12" max="12" width="14.6640625" bestFit="1" customWidth="1"/>
    <col min="13" max="14" width="8.88671875" customWidth="1"/>
    <col min="15" max="15" width="5.109375" customWidth="1"/>
    <col min="16" max="17" width="9.5546875" bestFit="1" customWidth="1"/>
  </cols>
  <sheetData>
    <row r="1" spans="1:17" x14ac:dyDescent="0.3">
      <c r="A1" t="s">
        <v>6</v>
      </c>
      <c r="B1">
        <v>2</v>
      </c>
    </row>
    <row r="4" spans="1:17" x14ac:dyDescent="0.3">
      <c r="A4" t="s">
        <v>4</v>
      </c>
    </row>
    <row r="5" spans="1:17" x14ac:dyDescent="0.3">
      <c r="B5" t="s">
        <v>9</v>
      </c>
      <c r="C5" t="s">
        <v>5</v>
      </c>
    </row>
    <row r="6" spans="1:17" x14ac:dyDescent="0.3">
      <c r="B6">
        <v>1500</v>
      </c>
      <c r="C6" s="2">
        <v>0.01</v>
      </c>
      <c r="D6" s="2">
        <f>B6*C6</f>
        <v>15</v>
      </c>
      <c r="F6" s="2"/>
      <c r="G6" s="2"/>
    </row>
    <row r="8" spans="1:17" x14ac:dyDescent="0.3">
      <c r="A8" t="s">
        <v>7</v>
      </c>
    </row>
    <row r="9" spans="1:17" x14ac:dyDescent="0.3">
      <c r="B9" t="s">
        <v>10</v>
      </c>
      <c r="C9" t="s">
        <v>11</v>
      </c>
      <c r="D9" t="s">
        <v>13</v>
      </c>
      <c r="E9" t="s">
        <v>14</v>
      </c>
      <c r="F9" t="s">
        <v>18</v>
      </c>
      <c r="G9" t="s">
        <v>19</v>
      </c>
      <c r="H9" t="s">
        <v>25</v>
      </c>
      <c r="I9" t="s">
        <v>26</v>
      </c>
      <c r="J9" t="s">
        <v>27</v>
      </c>
      <c r="K9" t="s">
        <v>15</v>
      </c>
      <c r="L9" t="s">
        <v>22</v>
      </c>
      <c r="M9" t="s">
        <v>23</v>
      </c>
      <c r="N9" t="s">
        <v>24</v>
      </c>
    </row>
    <row r="10" spans="1:17" x14ac:dyDescent="0.3">
      <c r="B10" t="s">
        <v>8</v>
      </c>
      <c r="C10" t="s">
        <v>12</v>
      </c>
      <c r="D10">
        <v>1</v>
      </c>
      <c r="E10">
        <v>5</v>
      </c>
      <c r="F10">
        <v>4</v>
      </c>
      <c r="G10">
        <f>D10*E10*F10</f>
        <v>20</v>
      </c>
      <c r="H10" s="1">
        <v>0.2</v>
      </c>
      <c r="I10" s="1">
        <v>0.06</v>
      </c>
      <c r="J10" s="1">
        <f>H10+I10</f>
        <v>0.26</v>
      </c>
      <c r="K10" s="1">
        <f>G10*J10</f>
        <v>5.2</v>
      </c>
      <c r="L10">
        <v>20</v>
      </c>
      <c r="M10">
        <v>0.1</v>
      </c>
      <c r="N10">
        <f>L10*M10*E10</f>
        <v>10</v>
      </c>
    </row>
    <row r="11" spans="1:17" x14ac:dyDescent="0.3">
      <c r="B11" t="s">
        <v>8</v>
      </c>
      <c r="C11" t="s">
        <v>12</v>
      </c>
      <c r="D11">
        <v>50</v>
      </c>
      <c r="E11">
        <v>5</v>
      </c>
      <c r="F11">
        <v>4</v>
      </c>
      <c r="G11">
        <f>D11*E11*F11</f>
        <v>1000</v>
      </c>
      <c r="H11" s="1">
        <v>0.2</v>
      </c>
      <c r="I11" s="1">
        <v>0.06</v>
      </c>
      <c r="J11" s="1">
        <f>H11+I11</f>
        <v>0.26</v>
      </c>
      <c r="K11" s="1">
        <f>G11*J11</f>
        <v>260</v>
      </c>
      <c r="L11">
        <v>20</v>
      </c>
      <c r="M11">
        <v>0.1</v>
      </c>
      <c r="N11">
        <f>L11*M11*E11</f>
        <v>10</v>
      </c>
    </row>
    <row r="13" spans="1:17" x14ac:dyDescent="0.3">
      <c r="K13" s="1">
        <f>SUM(K10:K11)</f>
        <v>265.2</v>
      </c>
      <c r="N13">
        <f>SUM(N10:N11)</f>
        <v>20</v>
      </c>
      <c r="P13" s="1">
        <f>SUM(K13:N13)</f>
        <v>285.2</v>
      </c>
      <c r="Q13" s="1">
        <f>P13+D6</f>
        <v>300.2</v>
      </c>
    </row>
    <row r="18" spans="1:1" x14ac:dyDescent="0.3">
      <c r="A18" t="s">
        <v>20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Costs</vt:lpstr>
      <vt:lpstr>Per-Test Costs - 5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2018-02-27T01:34:14Z</dcterms:created>
  <dcterms:modified xsi:type="dcterms:W3CDTF">2018-03-14T02:39:22Z</dcterms:modified>
</cp:coreProperties>
</file>