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4a1f62dca4508b/Documents/"/>
    </mc:Choice>
  </mc:AlternateContent>
  <xr:revisionPtr revIDLastSave="13" documentId="13_ncr:1_{6F11EA56-C091-4FE4-B850-1D88AAA703A8}" xr6:coauthVersionLast="47" xr6:coauthVersionMax="47" xr10:uidLastSave="{E2184C3E-F651-4403-AD2F-D385491D69C9}"/>
  <bookViews>
    <workbookView xWindow="-108" yWindow="-108" windowWidth="41496" windowHeight="16776" xr2:uid="{F4F63F87-E974-4ECF-8492-008EC7A2C671}"/>
  </bookViews>
  <sheets>
    <sheet name="SHCS" sheetId="3" r:id="rId1"/>
  </sheets>
  <definedNames>
    <definedName name="Famil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A2" i="3" s="1"/>
  <c r="B3" i="3"/>
  <c r="A3" i="3" s="1"/>
  <c r="B4" i="3"/>
  <c r="A4" i="3" s="1"/>
  <c r="B5" i="3"/>
  <c r="A5" i="3" s="1"/>
  <c r="B6" i="3"/>
  <c r="A6" i="3" s="1"/>
  <c r="B7" i="3"/>
  <c r="A7" i="3" s="1"/>
  <c r="B8" i="3"/>
  <c r="A8" i="3" s="1"/>
  <c r="B9" i="3"/>
  <c r="A9" i="3" s="1"/>
  <c r="B10" i="3"/>
  <c r="A10" i="3" s="1"/>
  <c r="B11" i="3"/>
  <c r="A11" i="3" s="1"/>
  <c r="B12" i="3"/>
  <c r="A12" i="3" s="1"/>
  <c r="B13" i="3"/>
  <c r="A13" i="3" s="1"/>
  <c r="B14" i="3"/>
  <c r="A14" i="3" s="1"/>
  <c r="B15" i="3"/>
  <c r="A15" i="3" s="1"/>
  <c r="B16" i="3"/>
  <c r="A16" i="3" s="1"/>
  <c r="B17" i="3"/>
  <c r="A17" i="3" s="1"/>
  <c r="B18" i="3"/>
  <c r="A18" i="3" s="1"/>
  <c r="B19" i="3"/>
  <c r="A19" i="3" s="1"/>
  <c r="B20" i="3"/>
  <c r="A20" i="3" s="1"/>
  <c r="B21" i="3"/>
  <c r="A21" i="3" s="1"/>
  <c r="B22" i="3"/>
  <c r="A22" i="3" s="1"/>
  <c r="B23" i="3"/>
  <c r="A23" i="3" s="1"/>
  <c r="B24" i="3"/>
  <c r="A24" i="3" s="1"/>
  <c r="B25" i="3"/>
  <c r="A25" i="3" s="1"/>
  <c r="B26" i="3"/>
  <c r="A26" i="3" s="1"/>
  <c r="B27" i="3"/>
  <c r="A27" i="3" s="1"/>
  <c r="B28" i="3"/>
  <c r="A28" i="3" s="1"/>
  <c r="B29" i="3"/>
  <c r="A29" i="3" s="1"/>
  <c r="B30" i="3"/>
  <c r="A30" i="3" s="1"/>
  <c r="B31" i="3"/>
  <c r="A31" i="3" s="1"/>
  <c r="B32" i="3"/>
  <c r="A32" i="3" s="1"/>
  <c r="B33" i="3"/>
  <c r="A33" i="3" s="1"/>
  <c r="B34" i="3"/>
  <c r="A34" i="3" s="1"/>
  <c r="B35" i="3"/>
  <c r="A35" i="3" s="1"/>
  <c r="B36" i="3"/>
  <c r="A36" i="3" s="1"/>
  <c r="B37" i="3"/>
  <c r="A37" i="3" s="1"/>
  <c r="B38" i="3"/>
  <c r="A38" i="3" s="1"/>
  <c r="B39" i="3"/>
  <c r="A39" i="3" s="1"/>
  <c r="B40" i="3"/>
  <c r="A40" i="3" s="1"/>
  <c r="B41" i="3"/>
  <c r="A41" i="3" s="1"/>
  <c r="B42" i="3"/>
  <c r="A42" i="3" s="1"/>
  <c r="B43" i="3"/>
  <c r="A43" i="3" s="1"/>
  <c r="B44" i="3"/>
  <c r="A44" i="3" s="1"/>
  <c r="B45" i="3"/>
  <c r="A45" i="3" s="1"/>
  <c r="B46" i="3"/>
  <c r="A46" i="3" s="1"/>
  <c r="B47" i="3"/>
  <c r="A47" i="3" s="1"/>
  <c r="B48" i="3"/>
  <c r="A48" i="3" s="1"/>
  <c r="B49" i="3"/>
  <c r="A49" i="3" s="1"/>
  <c r="B50" i="3"/>
  <c r="A50" i="3" s="1"/>
  <c r="B51" i="3"/>
  <c r="A51" i="3" s="1"/>
  <c r="B52" i="3"/>
  <c r="A52" i="3" s="1"/>
  <c r="B53" i="3"/>
  <c r="A53" i="3" s="1"/>
  <c r="B54" i="3"/>
  <c r="A54" i="3" s="1"/>
  <c r="B55" i="3"/>
  <c r="A55" i="3" s="1"/>
  <c r="B56" i="3"/>
  <c r="A56" i="3" s="1"/>
  <c r="B57" i="3"/>
  <c r="A57" i="3" s="1"/>
  <c r="B58" i="3"/>
  <c r="A58" i="3" s="1"/>
  <c r="B59" i="3"/>
  <c r="A59" i="3" s="1"/>
  <c r="B60" i="3"/>
  <c r="A60" i="3" s="1"/>
  <c r="B61" i="3"/>
  <c r="A61" i="3" s="1"/>
  <c r="B62" i="3"/>
  <c r="A62" i="3" s="1"/>
  <c r="B63" i="3"/>
  <c r="A63" i="3" s="1"/>
  <c r="B64" i="3"/>
  <c r="A64" i="3" s="1"/>
  <c r="B65" i="3"/>
  <c r="A65" i="3" s="1"/>
  <c r="B66" i="3"/>
  <c r="A66" i="3" s="1"/>
  <c r="B67" i="3"/>
  <c r="A67" i="3" s="1"/>
  <c r="B68" i="3"/>
  <c r="A68" i="3" s="1"/>
  <c r="B69" i="3"/>
  <c r="A69" i="3" s="1"/>
  <c r="B70" i="3"/>
  <c r="A70" i="3" s="1"/>
  <c r="B71" i="3"/>
  <c r="A71" i="3" s="1"/>
  <c r="B72" i="3"/>
  <c r="A72" i="3" s="1"/>
  <c r="B73" i="3"/>
  <c r="A73" i="3" s="1"/>
  <c r="B74" i="3"/>
  <c r="A74" i="3" s="1"/>
  <c r="B75" i="3"/>
  <c r="A75" i="3" s="1"/>
  <c r="B76" i="3"/>
  <c r="A76" i="3" s="1"/>
  <c r="B77" i="3"/>
  <c r="A77" i="3" s="1"/>
  <c r="B78" i="3"/>
  <c r="A78" i="3" s="1"/>
  <c r="B79" i="3"/>
  <c r="A79" i="3" s="1"/>
  <c r="B80" i="3"/>
  <c r="A80" i="3" s="1"/>
  <c r="B81" i="3"/>
  <c r="A81" i="3" s="1"/>
  <c r="B82" i="3"/>
  <c r="A82" i="3" s="1"/>
  <c r="B83" i="3"/>
  <c r="A83" i="3" s="1"/>
  <c r="B84" i="3"/>
  <c r="A84" i="3" s="1"/>
  <c r="B85" i="3"/>
  <c r="A85" i="3" s="1"/>
  <c r="B86" i="3"/>
  <c r="A86" i="3" s="1"/>
  <c r="B87" i="3"/>
  <c r="A87" i="3" s="1"/>
  <c r="B88" i="3"/>
  <c r="A88" i="3" s="1"/>
  <c r="B89" i="3"/>
  <c r="A89" i="3" s="1"/>
  <c r="B90" i="3"/>
  <c r="A90" i="3" s="1"/>
  <c r="B91" i="3"/>
  <c r="A91" i="3" s="1"/>
  <c r="B92" i="3"/>
  <c r="A92" i="3" s="1"/>
  <c r="B93" i="3"/>
  <c r="A93" i="3" s="1"/>
  <c r="B94" i="3"/>
  <c r="A94" i="3" s="1"/>
  <c r="B95" i="3"/>
  <c r="A95" i="3" s="1"/>
  <c r="B96" i="3"/>
  <c r="A96" i="3" s="1"/>
  <c r="B97" i="3"/>
  <c r="A97" i="3" s="1"/>
  <c r="B98" i="3"/>
  <c r="A98" i="3" s="1"/>
  <c r="B99" i="3"/>
  <c r="A99" i="3" s="1"/>
  <c r="B100" i="3"/>
  <c r="A100" i="3" s="1"/>
  <c r="B101" i="3"/>
  <c r="A101" i="3" s="1"/>
  <c r="B102" i="3"/>
  <c r="A102" i="3" s="1"/>
  <c r="B103" i="3"/>
  <c r="A103" i="3" s="1"/>
  <c r="B104" i="3"/>
  <c r="A104" i="3" s="1"/>
  <c r="B105" i="3"/>
  <c r="A105" i="3" s="1"/>
  <c r="B106" i="3"/>
  <c r="A106" i="3" s="1"/>
  <c r="B107" i="3"/>
  <c r="A107" i="3" s="1"/>
  <c r="B108" i="3"/>
  <c r="A108" i="3" s="1"/>
  <c r="B109" i="3"/>
  <c r="A109" i="3" s="1"/>
  <c r="B110" i="3"/>
  <c r="A110" i="3" s="1"/>
  <c r="B111" i="3"/>
  <c r="A111" i="3" s="1"/>
  <c r="B112" i="3"/>
  <c r="A112" i="3" s="1"/>
  <c r="B113" i="3"/>
  <c r="A113" i="3" s="1"/>
  <c r="B114" i="3"/>
  <c r="A114" i="3" s="1"/>
  <c r="B115" i="3"/>
  <c r="A115" i="3" s="1"/>
  <c r="B116" i="3"/>
  <c r="A116" i="3" s="1"/>
  <c r="B117" i="3"/>
  <c r="A117" i="3" s="1"/>
  <c r="B118" i="3"/>
  <c r="A118" i="3" s="1"/>
  <c r="B119" i="3"/>
  <c r="A119" i="3" s="1"/>
  <c r="B120" i="3"/>
  <c r="A120" i="3" s="1"/>
  <c r="B121" i="3"/>
  <c r="A121" i="3" s="1"/>
  <c r="B122" i="3"/>
  <c r="A122" i="3" s="1"/>
  <c r="B123" i="3"/>
  <c r="A123" i="3" s="1"/>
  <c r="B124" i="3"/>
  <c r="A124" i="3" s="1"/>
  <c r="B125" i="3"/>
  <c r="A125" i="3" s="1"/>
  <c r="B126" i="3"/>
  <c r="A126" i="3" s="1"/>
  <c r="B127" i="3"/>
  <c r="A127" i="3" s="1"/>
  <c r="B128" i="3"/>
  <c r="A128" i="3" s="1"/>
  <c r="B129" i="3"/>
  <c r="A129" i="3" s="1"/>
  <c r="B130" i="3"/>
  <c r="A130" i="3" s="1"/>
  <c r="B131" i="3"/>
  <c r="A131" i="3" s="1"/>
  <c r="B132" i="3"/>
  <c r="A132" i="3" s="1"/>
  <c r="B133" i="3"/>
  <c r="A133" i="3" s="1"/>
  <c r="B134" i="3"/>
  <c r="A134" i="3" s="1"/>
  <c r="B135" i="3"/>
  <c r="A135" i="3" s="1"/>
  <c r="B136" i="3"/>
  <c r="A136" i="3" s="1"/>
  <c r="B137" i="3"/>
  <c r="A137" i="3" s="1"/>
  <c r="B138" i="3"/>
  <c r="A138" i="3" s="1"/>
  <c r="B139" i="3"/>
  <c r="A139" i="3" s="1"/>
  <c r="B140" i="3"/>
  <c r="A140" i="3" s="1"/>
  <c r="B141" i="3"/>
  <c r="A141" i="3" s="1"/>
  <c r="B142" i="3"/>
  <c r="A142" i="3" s="1"/>
  <c r="B143" i="3"/>
  <c r="A143" i="3" s="1"/>
  <c r="B144" i="3"/>
  <c r="A144" i="3" s="1"/>
  <c r="B145" i="3"/>
  <c r="A145" i="3" s="1"/>
  <c r="B146" i="3"/>
  <c r="A146" i="3" s="1"/>
  <c r="B147" i="3"/>
  <c r="A147" i="3" s="1"/>
  <c r="B148" i="3"/>
  <c r="A148" i="3" s="1"/>
  <c r="B149" i="3"/>
  <c r="A149" i="3" s="1"/>
  <c r="B150" i="3"/>
  <c r="A150" i="3" s="1"/>
  <c r="B151" i="3"/>
  <c r="A151" i="3" s="1"/>
  <c r="B152" i="3"/>
  <c r="A152" i="3" s="1"/>
  <c r="B153" i="3"/>
  <c r="A153" i="3" s="1"/>
  <c r="B154" i="3"/>
  <c r="A154" i="3" s="1"/>
  <c r="B155" i="3"/>
  <c r="A155" i="3" s="1"/>
  <c r="B156" i="3"/>
  <c r="A156" i="3" s="1"/>
  <c r="B157" i="3"/>
  <c r="A157" i="3" s="1"/>
  <c r="B158" i="3"/>
  <c r="A158" i="3" s="1"/>
  <c r="B159" i="3"/>
  <c r="A159" i="3" s="1"/>
  <c r="B160" i="3"/>
  <c r="A160" i="3" s="1"/>
  <c r="B161" i="3"/>
  <c r="A161" i="3" s="1"/>
  <c r="B162" i="3"/>
  <c r="A162" i="3" s="1"/>
  <c r="B163" i="3"/>
  <c r="A163" i="3" s="1"/>
  <c r="B164" i="3"/>
  <c r="A164" i="3" s="1"/>
  <c r="B165" i="3"/>
  <c r="A165" i="3" s="1"/>
  <c r="B166" i="3"/>
  <c r="A166" i="3" s="1"/>
  <c r="B167" i="3"/>
  <c r="A167" i="3" s="1"/>
  <c r="B168" i="3"/>
  <c r="A168" i="3" s="1"/>
  <c r="B169" i="3"/>
  <c r="A169" i="3" s="1"/>
  <c r="B170" i="3"/>
  <c r="A170" i="3" s="1"/>
  <c r="B171" i="3"/>
  <c r="A171" i="3" s="1"/>
  <c r="B172" i="3"/>
  <c r="A172" i="3" s="1"/>
  <c r="B173" i="3"/>
  <c r="A173" i="3" s="1"/>
  <c r="B174" i="3"/>
  <c r="A174" i="3" s="1"/>
  <c r="B175" i="3"/>
  <c r="A175" i="3" s="1"/>
  <c r="B176" i="3"/>
  <c r="A176" i="3" s="1"/>
  <c r="B177" i="3"/>
  <c r="A177" i="3" s="1"/>
  <c r="B178" i="3"/>
  <c r="A178" i="3" s="1"/>
  <c r="B179" i="3"/>
  <c r="A179" i="3" s="1"/>
  <c r="B180" i="3"/>
  <c r="A180" i="3" s="1"/>
  <c r="B181" i="3"/>
  <c r="A181" i="3" s="1"/>
  <c r="B182" i="3"/>
  <c r="A182" i="3" s="1"/>
  <c r="B183" i="3"/>
  <c r="A183" i="3" s="1"/>
  <c r="B184" i="3"/>
  <c r="A184" i="3" s="1"/>
  <c r="B185" i="3"/>
  <c r="A185" i="3" s="1"/>
  <c r="B186" i="3"/>
  <c r="A186" i="3" s="1"/>
  <c r="B187" i="3"/>
  <c r="A187" i="3" s="1"/>
  <c r="B188" i="3"/>
  <c r="A188" i="3" s="1"/>
  <c r="B189" i="3"/>
  <c r="A189" i="3" s="1"/>
  <c r="B190" i="3"/>
  <c r="A190" i="3" s="1"/>
  <c r="B191" i="3"/>
  <c r="A191" i="3" s="1"/>
  <c r="B192" i="3"/>
  <c r="A192" i="3" s="1"/>
  <c r="B193" i="3"/>
  <c r="A193" i="3" s="1"/>
  <c r="B194" i="3"/>
  <c r="A194" i="3" s="1"/>
  <c r="B195" i="3"/>
  <c r="A195" i="3" s="1"/>
  <c r="B196" i="3"/>
  <c r="A196" i="3" s="1"/>
  <c r="B197" i="3"/>
  <c r="A197" i="3" s="1"/>
  <c r="B198" i="3"/>
  <c r="A198" i="3" s="1"/>
  <c r="B199" i="3"/>
  <c r="A199" i="3" s="1"/>
  <c r="B200" i="3"/>
  <c r="A200" i="3" s="1"/>
  <c r="B201" i="3"/>
  <c r="A201" i="3" s="1"/>
  <c r="B202" i="3"/>
  <c r="A202" i="3" s="1"/>
  <c r="B203" i="3"/>
  <c r="A203" i="3" s="1"/>
  <c r="B204" i="3"/>
  <c r="A204" i="3" s="1"/>
  <c r="B205" i="3"/>
  <c r="A205" i="3" s="1"/>
  <c r="B206" i="3"/>
  <c r="A206" i="3" s="1"/>
  <c r="B207" i="3"/>
  <c r="A207" i="3" s="1"/>
  <c r="B208" i="3"/>
  <c r="A208" i="3" s="1"/>
  <c r="B209" i="3"/>
  <c r="A209" i="3" s="1"/>
  <c r="B210" i="3"/>
  <c r="A210" i="3" s="1"/>
  <c r="B211" i="3"/>
  <c r="A211" i="3" s="1"/>
  <c r="B212" i="3"/>
  <c r="A212" i="3" s="1"/>
  <c r="B213" i="3"/>
  <c r="A213" i="3" s="1"/>
  <c r="B214" i="3"/>
  <c r="A214" i="3" s="1"/>
  <c r="B215" i="3"/>
  <c r="A215" i="3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Edgar Encinas</author>
  </authors>
  <commentList>
    <comment ref="D1" authorId="0" shapeId="0" xr:uid="{70248B58-0665-486E-9C05-BF16061F0199}">
      <text>
        <r>
          <rPr>
            <b/>
            <sz val="9"/>
            <color indexed="81"/>
            <rFont val="Tahoma"/>
            <charset val="1"/>
          </rPr>
          <t>Edgar Encinas:</t>
        </r>
        <r>
          <rPr>
            <sz val="9"/>
            <color indexed="81"/>
            <rFont val="Tahoma"/>
            <charset val="1"/>
          </rPr>
          <t xml:space="preserve">
CBORE Size
"A"</t>
        </r>
      </text>
    </comment>
    <comment ref="E1" authorId="0" shapeId="0" xr:uid="{35A1F4CD-3883-401E-A78B-D35EA10D9D23}">
      <text>
        <r>
          <rPr>
            <b/>
            <sz val="9"/>
            <color indexed="81"/>
            <rFont val="Tahoma"/>
            <charset val="1"/>
          </rPr>
          <t>Edgar Encinas:</t>
        </r>
        <r>
          <rPr>
            <sz val="9"/>
            <color indexed="81"/>
            <rFont val="Tahoma"/>
            <charset val="1"/>
          </rPr>
          <t xml:space="preserve">
CBORE Depth
"H"</t>
        </r>
      </text>
    </comment>
    <comment ref="F1" authorId="0" shapeId="0" xr:uid="{EE734DDD-8B0B-48BD-907C-C2AE3744775D}">
      <text>
        <r>
          <rPr>
            <b/>
            <sz val="9"/>
            <color indexed="81"/>
            <rFont val="Tahoma"/>
            <charset val="1"/>
          </rPr>
          <t>Edgar Encinas:</t>
        </r>
        <r>
          <rPr>
            <sz val="9"/>
            <color indexed="81"/>
            <rFont val="Tahoma"/>
            <charset val="1"/>
          </rPr>
          <t xml:space="preserve">
Nominal
"D"</t>
        </r>
      </text>
    </comment>
    <comment ref="G1" authorId="0" shapeId="0" xr:uid="{A6938B97-BA07-4F63-9132-FFA32E468F46}">
      <text>
        <r>
          <rPr>
            <b/>
            <sz val="9"/>
            <color indexed="81"/>
            <rFont val="Tahoma"/>
            <charset val="1"/>
          </rPr>
          <t>Edgar Encinas:</t>
        </r>
        <r>
          <rPr>
            <sz val="9"/>
            <color indexed="81"/>
            <rFont val="Tahoma"/>
            <charset val="1"/>
          </rPr>
          <t xml:space="preserve">
Length
"L"</t>
        </r>
      </text>
    </comment>
    <comment ref="H1" authorId="0" shapeId="0" xr:uid="{E0718D8A-3C4C-4EA9-A786-7B2AEBFAC05B}">
      <text>
        <r>
          <rPr>
            <b/>
            <sz val="9"/>
            <color indexed="81"/>
            <rFont val="Tahoma"/>
            <charset val="1"/>
          </rPr>
          <t>Edgar Encinas:</t>
        </r>
        <r>
          <rPr>
            <sz val="9"/>
            <color indexed="81"/>
            <rFont val="Tahoma"/>
            <charset val="1"/>
          </rPr>
          <t xml:space="preserve">
Socket
"J"</t>
        </r>
      </text>
    </comment>
    <comment ref="I1" authorId="0" shapeId="0" xr:uid="{166E208F-0AC0-484E-90C3-90F51E2CA8D9}">
      <text>
        <r>
          <rPr>
            <b/>
            <sz val="9"/>
            <color indexed="81"/>
            <rFont val="Tahoma"/>
            <charset val="1"/>
          </rPr>
          <t>Edgar Encinas:</t>
        </r>
        <r>
          <rPr>
            <sz val="9"/>
            <color indexed="81"/>
            <rFont val="Tahoma"/>
            <charset val="1"/>
          </rPr>
          <t xml:space="preserve">
Chamfer
"S"</t>
        </r>
      </text>
    </comment>
    <comment ref="K1" authorId="0" shapeId="0" xr:uid="{CD3606D1-B63B-4801-87E1-9BE2310A9F0E}">
      <text>
        <r>
          <rPr>
            <b/>
            <sz val="9"/>
            <color indexed="81"/>
            <rFont val="Tahoma"/>
            <charset val="1"/>
          </rPr>
          <t>Edgar Encinas:</t>
        </r>
        <r>
          <rPr>
            <sz val="9"/>
            <color indexed="81"/>
            <rFont val="Tahoma"/>
            <charset val="1"/>
          </rPr>
          <t xml:space="preserve">
External minimun diameter
"D_Min"</t>
        </r>
      </text>
    </comment>
    <comment ref="L1" authorId="0" shapeId="0" xr:uid="{0A52913F-78ED-47A5-8989-3CB4DE5A9A7E}">
      <text>
        <r>
          <rPr>
            <b/>
            <sz val="9"/>
            <color indexed="81"/>
            <rFont val="Tahoma"/>
            <charset val="1"/>
          </rPr>
          <t>Edgar Encinas:</t>
        </r>
        <r>
          <rPr>
            <sz val="9"/>
            <color indexed="81"/>
            <rFont val="Tahoma"/>
            <charset val="1"/>
          </rPr>
          <t xml:space="preserve">
Thread engagement, from bottom</t>
        </r>
      </text>
    </comment>
  </commentList>
</comments>
</file>

<file path=xl/sharedStrings.xml><?xml version="1.0" encoding="utf-8"?>
<sst xmlns="http://schemas.openxmlformats.org/spreadsheetml/2006/main" count="232" uniqueCount="231">
  <si>
    <t>CBORE_SIZE@SK_CBORE</t>
  </si>
  <si>
    <t>CBORE_DEPTH@BD_CBORE</t>
  </si>
  <si>
    <t>THREAD_SIZE@SK_THREAD</t>
  </si>
  <si>
    <t>THREAD_LENGTH@BD_THREAD</t>
  </si>
  <si>
    <t>SOCKET_SIZE@SK_SOCKET</t>
  </si>
  <si>
    <t>$THREAD_CALLOUT@CT_THREAD</t>
  </si>
  <si>
    <t>CT_SIZE@CT_THREAD</t>
  </si>
  <si>
    <t>CT_DEPTH@CT_THREAD</t>
  </si>
  <si>
    <t>M4 x 0.7 x 30</t>
  </si>
  <si>
    <t>M4 x 0.7 x 35</t>
  </si>
  <si>
    <t>M4 x 0.7 x 40</t>
  </si>
  <si>
    <t>M4 x 0.7 x 45</t>
  </si>
  <si>
    <t>M4 x 0.7 x 50</t>
  </si>
  <si>
    <t>M4 x 0.7 x 55</t>
  </si>
  <si>
    <t>M4 x 0.7 x 60</t>
  </si>
  <si>
    <t>M4 x 0.7 x 65</t>
  </si>
  <si>
    <t>M4 x 0.7 x 70</t>
  </si>
  <si>
    <t>M5 x 0.8 x 35</t>
  </si>
  <si>
    <t>M5 x 0.8 x 40</t>
  </si>
  <si>
    <t>M5 x 0.8 x 45</t>
  </si>
  <si>
    <t>M5 x 0.8 x 50</t>
  </si>
  <si>
    <t>M5 x 0.8 x 55</t>
  </si>
  <si>
    <t>M5 x 0.8 x 60</t>
  </si>
  <si>
    <t>M5 x 0.8 x 65</t>
  </si>
  <si>
    <t>M5 x 0.8 x 70</t>
  </si>
  <si>
    <t>M5 x 0.8 x 80</t>
  </si>
  <si>
    <t>M5 x 0.8 x 90</t>
  </si>
  <si>
    <t>M5 x 0.8 x 100</t>
  </si>
  <si>
    <t>M6 x 1 x 35</t>
  </si>
  <si>
    <t>M6 x 1 x 40</t>
  </si>
  <si>
    <t>M6 x 1 x 45</t>
  </si>
  <si>
    <t>M6 x 1 x 50</t>
  </si>
  <si>
    <t>M6 x 1 x 55</t>
  </si>
  <si>
    <t>M6 x 1 x 60</t>
  </si>
  <si>
    <t>M6 x 1 x 65</t>
  </si>
  <si>
    <t>M6 x 1 x 70</t>
  </si>
  <si>
    <t>M6 x 1 x 80</t>
  </si>
  <si>
    <t>M6 x 1 x 90</t>
  </si>
  <si>
    <t>M6 x 1 x 100</t>
  </si>
  <si>
    <t>M6 x 1 x 110</t>
  </si>
  <si>
    <t>M6 x 1 x 120</t>
  </si>
  <si>
    <t>M8 x 1.25 x 45</t>
  </si>
  <si>
    <t>M8 x 1.25 x 50</t>
  </si>
  <si>
    <t>M8 x 1.25 x 55</t>
  </si>
  <si>
    <t>M8 x 1.25 x 60</t>
  </si>
  <si>
    <t>M8 x 1.25 x 65</t>
  </si>
  <si>
    <t>M8 x 1.25 x 70</t>
  </si>
  <si>
    <t>M8 x 1.25 x 80</t>
  </si>
  <si>
    <t>M8 x 1.25 x 90</t>
  </si>
  <si>
    <t>M8 x 1.25 x 100</t>
  </si>
  <si>
    <t>M8 x 1.25 x 110</t>
  </si>
  <si>
    <t>M8 x 1.25 x 120</t>
  </si>
  <si>
    <t>M8 x 1.25 x 130</t>
  </si>
  <si>
    <t>M8 x 1.25 x 140</t>
  </si>
  <si>
    <t>M8 x 1.25 x 150</t>
  </si>
  <si>
    <t>M8 x 1.25 x 160</t>
  </si>
  <si>
    <t>M10 x 1.5 x 50</t>
  </si>
  <si>
    <t>M10 x 1.5 x 55</t>
  </si>
  <si>
    <t>M10 x 1.5 x 60</t>
  </si>
  <si>
    <t>M10 x 1.5 x 65</t>
  </si>
  <si>
    <t>M10 x 1.5 x 70</t>
  </si>
  <si>
    <t>M10 x 1.5 x 80</t>
  </si>
  <si>
    <t>M10 x 1.5 x 90</t>
  </si>
  <si>
    <t>M10 x 1.5 x 100</t>
  </si>
  <si>
    <t>M10 x 1.5 x 110</t>
  </si>
  <si>
    <t>M10 x 1.5 x 120</t>
  </si>
  <si>
    <t>M10 x 1.5 x 130</t>
  </si>
  <si>
    <t>M10 x 1.5 x 140</t>
  </si>
  <si>
    <t>M10 x 1.5 x 150</t>
  </si>
  <si>
    <t>M10 x 1.5 x 160</t>
  </si>
  <si>
    <t>M10 x 1.5 x 180</t>
  </si>
  <si>
    <t>M10 x 1.5 x 200</t>
  </si>
  <si>
    <t>M12 x 1.75 x 50</t>
  </si>
  <si>
    <t>M12 x 1.75 x 55</t>
  </si>
  <si>
    <t>M12 x 1.75 x 60</t>
  </si>
  <si>
    <t>M12 x 1.75 x 65</t>
  </si>
  <si>
    <t>M12 x 1.75 x 70</t>
  </si>
  <si>
    <t>M12 x 1.75 x 80</t>
  </si>
  <si>
    <t>M12 x 1.75 x 90</t>
  </si>
  <si>
    <t>M12 x 1.75 x 100</t>
  </si>
  <si>
    <t>M12 x 1.75 x 110</t>
  </si>
  <si>
    <t>M12 x 1.75 x 120</t>
  </si>
  <si>
    <t>M12 x 1.75 x 130</t>
  </si>
  <si>
    <t>M12 x 1.75 x 140</t>
  </si>
  <si>
    <t>M12 x 1.75 x 150</t>
  </si>
  <si>
    <t>M12 x 1.75 x 160</t>
  </si>
  <si>
    <t>M12 x 1.75 x 180</t>
  </si>
  <si>
    <t>M12 x 1.75 x 200</t>
  </si>
  <si>
    <t>M16 x 2 x 70</t>
  </si>
  <si>
    <t>M16 x 2 x 80</t>
  </si>
  <si>
    <t>M16 x 2 x 90</t>
  </si>
  <si>
    <t>M16 x 2 x 100</t>
  </si>
  <si>
    <t>M16 x 2 x 110</t>
  </si>
  <si>
    <t>M16 x 2 x 120</t>
  </si>
  <si>
    <t>M16 x 2 x 130</t>
  </si>
  <si>
    <t>M16 x 2 x 140</t>
  </si>
  <si>
    <t>M16 x 2 x 150</t>
  </si>
  <si>
    <t>M16 x 2 x 160</t>
  </si>
  <si>
    <t>M16 x 2 x 180</t>
  </si>
  <si>
    <t>M16 x 2 x 200</t>
  </si>
  <si>
    <t>M16 x 2 x 220</t>
  </si>
  <si>
    <t>M16 x 2 x 240</t>
  </si>
  <si>
    <t>M16 x 2 x 260</t>
  </si>
  <si>
    <t>M16 x 2 x 300</t>
  </si>
  <si>
    <t>M3 x 0.5 x 10</t>
  </si>
  <si>
    <t>M3 x 0.5 x 12</t>
  </si>
  <si>
    <t>M3 x 0.5 x 16</t>
  </si>
  <si>
    <t>M3 x 0.5 x 20</t>
  </si>
  <si>
    <t>M3 x 0.5 x 25</t>
  </si>
  <si>
    <t>M3 x 0.5 x 30</t>
  </si>
  <si>
    <t>M3 x 0.5 x 35</t>
  </si>
  <si>
    <t>M3 x 0.5 x 40</t>
  </si>
  <si>
    <t>M3 x 0.5 x 45</t>
  </si>
  <si>
    <t>M3 x 0.5 x 50</t>
  </si>
  <si>
    <t>M3 x 0.5 x 55</t>
  </si>
  <si>
    <t>M3 x 0.5 x 6</t>
  </si>
  <si>
    <t>M3 x 0.5 x 60</t>
  </si>
  <si>
    <t>M3 x 0.5 x 8</t>
  </si>
  <si>
    <t>M4 x 0.7 x 10</t>
  </si>
  <si>
    <t>M4 x 0.7 x 12</t>
  </si>
  <si>
    <t>M4 x 0.7 x 16</t>
  </si>
  <si>
    <t>M4 x 0.7 x 20</t>
  </si>
  <si>
    <t>M4 x 0.7 x 25</t>
  </si>
  <si>
    <t>M4 x 0.7 x 6</t>
  </si>
  <si>
    <t>M4 x 0.7 x 8</t>
  </si>
  <si>
    <t>M5 x 0.8 x 10</t>
  </si>
  <si>
    <t>M5 x 0.8 x 12</t>
  </si>
  <si>
    <t>M5 x 0.8 x 16</t>
  </si>
  <si>
    <t>M5 x 0.8 x 20</t>
  </si>
  <si>
    <t>M5 x 0.8 x 25</t>
  </si>
  <si>
    <t>M5 x 0.8 x 30</t>
  </si>
  <si>
    <t>M5 x 0.8 x 8</t>
  </si>
  <si>
    <t>M6 x 1 x 10</t>
  </si>
  <si>
    <t>M6 x 1 x 12</t>
  </si>
  <si>
    <t>M6 x 1 x 16</t>
  </si>
  <si>
    <t>M6 x 1 x 20</t>
  </si>
  <si>
    <t>M6 x 1 x 25</t>
  </si>
  <si>
    <t>M6 x 1 x 30</t>
  </si>
  <si>
    <t>M8 x 1.25 x 10</t>
  </si>
  <si>
    <t>M8 x 1.25 x 12</t>
  </si>
  <si>
    <t>M8 x 1.25 x 16</t>
  </si>
  <si>
    <t>M8 x 1.25 x 20</t>
  </si>
  <si>
    <t>M8 x 1.25 x 25</t>
  </si>
  <si>
    <t>M8 x 1.25 x 30</t>
  </si>
  <si>
    <t>M8 x 1.25 x 35</t>
  </si>
  <si>
    <t>M8 x 1.25 x 40</t>
  </si>
  <si>
    <t>M10 x 1.5 x 12</t>
  </si>
  <si>
    <t>M10 x 1.5 x 16</t>
  </si>
  <si>
    <t>M10 x 1.5 x 20</t>
  </si>
  <si>
    <t>M10 x 1.5 x 25</t>
  </si>
  <si>
    <t>M10 x 1.5 x 30</t>
  </si>
  <si>
    <t>M10 x 1.5 x 35</t>
  </si>
  <si>
    <t>M10 x 1.5 x 40</t>
  </si>
  <si>
    <t>M10 x 1.5 x 45</t>
  </si>
  <si>
    <t>M12 x 1.75 x 16</t>
  </si>
  <si>
    <t>M12 x 1.75 x 20</t>
  </si>
  <si>
    <t>M12 x 1.75 x 220</t>
  </si>
  <si>
    <t>M12 x 1.75 x 240</t>
  </si>
  <si>
    <t>M12 x 1.75 x 25</t>
  </si>
  <si>
    <t>M12 x 1.75 x 30</t>
  </si>
  <si>
    <t>M12 x 1.75 x 35</t>
  </si>
  <si>
    <t>M12 x 1.75 x 40</t>
  </si>
  <si>
    <t>M12 x 1.75 x 45</t>
  </si>
  <si>
    <t>M16 x 2 x 20</t>
  </si>
  <si>
    <t>M16 x 2 x 25</t>
  </si>
  <si>
    <t>M16 x 2 x 30</t>
  </si>
  <si>
    <t>M16 x 2 x 35</t>
  </si>
  <si>
    <t>M16 x 2 x 40</t>
  </si>
  <si>
    <t>M16 x 2 x 45</t>
  </si>
  <si>
    <t>M16 x 2 x 50</t>
  </si>
  <si>
    <t>M16 x 2 x 55</t>
  </si>
  <si>
    <t>M16 x 2 x 60</t>
  </si>
  <si>
    <t>M16 x 2 x 65</t>
  </si>
  <si>
    <t>$PRP@DESCRIPTION</t>
  </si>
  <si>
    <t>CF_SIZE@CF_CBORE</t>
  </si>
  <si>
    <t>M20 x 2.5 x 25</t>
  </si>
  <si>
    <t>M20 x 2.5 x 30</t>
  </si>
  <si>
    <t>M20 x 2.5 x 35</t>
  </si>
  <si>
    <t>M20 x 2.5 x 40</t>
  </si>
  <si>
    <t>M20 x 2.5 x 45</t>
  </si>
  <si>
    <t>M20 x 2.5 x 50</t>
  </si>
  <si>
    <t>M20 x 2.5 x 55</t>
  </si>
  <si>
    <t>M20 x 2.5 x 60</t>
  </si>
  <si>
    <t>M20 x 2.5 x 65</t>
  </si>
  <si>
    <t>M20 x 2.5 x 70</t>
  </si>
  <si>
    <t>M20 x 2.5 x 80</t>
  </si>
  <si>
    <t>M20 x 2.5 x 90</t>
  </si>
  <si>
    <t>M20 x 2.5 x 100</t>
  </si>
  <si>
    <t>M20 x 2.5 x 110</t>
  </si>
  <si>
    <t>M20 x 2.5 x 120</t>
  </si>
  <si>
    <t>M20 x 2.5 x 130</t>
  </si>
  <si>
    <t>M20 x 2.5 x 140</t>
  </si>
  <si>
    <t>M20 x 2.5 x 150</t>
  </si>
  <si>
    <t>M20 x 2.5 x 160</t>
  </si>
  <si>
    <t>M20 x 2.5 x 180</t>
  </si>
  <si>
    <t>M20 x 2.5 x 200</t>
  </si>
  <si>
    <t>M20 x 2.5 x 220</t>
  </si>
  <si>
    <t>M20 x 2.5 x 240</t>
  </si>
  <si>
    <t>M20 x 2.5 x 260</t>
  </si>
  <si>
    <t>M20 x 2.5 x 300</t>
  </si>
  <si>
    <t>M24 x 3 x 30</t>
  </si>
  <si>
    <t>M24 x 3 x 35</t>
  </si>
  <si>
    <t>M24 x 3 x 40</t>
  </si>
  <si>
    <t>M24 x 3 x 45</t>
  </si>
  <si>
    <t>M24 x 3 x 50</t>
  </si>
  <si>
    <t>M24 x 3 x 55</t>
  </si>
  <si>
    <t>M24 x 3 x 60</t>
  </si>
  <si>
    <t>M24 x 3 x 65</t>
  </si>
  <si>
    <t>M24 x 3 x 70</t>
  </si>
  <si>
    <t>M24 x 3 x 80</t>
  </si>
  <si>
    <t>M24 x 3 x 90</t>
  </si>
  <si>
    <t>M24 x 3 x 100</t>
  </si>
  <si>
    <t>M24 x 3 x 110</t>
  </si>
  <si>
    <t>M24 x 3 x 120</t>
  </si>
  <si>
    <t>M24 x 3 x 130</t>
  </si>
  <si>
    <t>M24 x 3 x 140</t>
  </si>
  <si>
    <t>M24 x 3 x 150</t>
  </si>
  <si>
    <t>M24 x 3 x 160</t>
  </si>
  <si>
    <t>M24 x 3 x 180</t>
  </si>
  <si>
    <t>M24 x 3 x 200</t>
  </si>
  <si>
    <t>M24 x 3 x 220</t>
  </si>
  <si>
    <t>M24 x 3 x 240</t>
  </si>
  <si>
    <t>M24 x 3 x 260</t>
  </si>
  <si>
    <t>M24 x 3 x 300</t>
  </si>
  <si>
    <t>Name</t>
  </si>
  <si>
    <t>File Path</t>
  </si>
  <si>
    <t>$STATE@CT_THREAD</t>
  </si>
  <si>
    <t>S</t>
  </si>
  <si>
    <t>SUPPRESSED</t>
  </si>
  <si>
    <t>U</t>
  </si>
  <si>
    <t>UNSUPPRESSED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</si>
</sst>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0" fontId="1" fillId="0" borderId="0" xfId="1" applyAlignment="1">
      <alignment textRotation="90"/>
    </xf>
    <xf numFmtId="0" fontId="1" fillId="0" borderId="0" xfId="1" applyNumberFormat="1" applyAlignment="1">
      <alignment textRotation="90"/>
    </xf>
  </cellXfs>
  <cellStyles count="2">
    <cellStyle name="Hyperlink" xfId="1" builtinId="8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8900D3-F065-4B2A-8A01-4E4370A844BF}" name="SHCS" displayName="SHCS" ref="A1:M215" totalsRowShown="0" headerRowDxfId="3" headerRowCellStyle="Hyperlink">
  <autoFilter ref="A1:M215" xr:uid="{398900D3-F065-4B2A-8A01-4E4370A844BF}"/>
  <sortState xmlns:xlrd2="http://schemas.microsoft.com/office/spreadsheetml/2017/richdata2" ref="A2:L215">
    <sortCondition ref="F3:F216"/>
    <sortCondition ref="G3:G216"/>
  </sortState>
  <tableColumns count="13">
    <tableColumn id="1" xr3:uid="{3C53E1FA-78F6-4C5A-8E55-907FF23CCD1E}" name="File Path">
      <calculatedColumnFormula>"SCREWS\B18.3.1M - SHCS\BLACK OXIDE\PARTS\M"&amp;SHCS[[#This Row],[THREAD_SIZE@SK_THREAD]]&amp;"\"&amp;SHCS[[#This Row],[Name]]</calculatedColumnFormula>
    </tableColumn>
    <tableColumn id="12" xr3:uid="{695C3CEF-79AA-4014-93BF-5A21DB8DC36A}" name="Name" dataDxfId="2">
      <calculatedColumnFormula>"B18.3.1M " &amp; UPPER(SHCS[[#This Row],[$THREAD_CALLOUT@CT_THREAD]])</calculatedColumnFormula>
    </tableColumn>
    <tableColumn id="11" xr3:uid="{57CBA040-D1E4-4104-8BF7-E67E192252F1}" name="$PRP@DESCRIPTION" dataDxfId="1">
      <calculatedColumnFormula>"TORNILLO ALLEN CILÍNDRICO PAVONADO "&amp;UPPER(SHCS[[#This Row],[$THREAD_CALLOUT@CT_THREAD]])</calculatedColumnFormula>
    </tableColumn>
    <tableColumn id="2" xr3:uid="{0A45F077-1B26-4CE8-84CC-6E50B8F36B7E}" name="CBORE_SIZE@SK_CBORE"/>
    <tableColumn id="3" xr3:uid="{102709E3-C0CB-4B5C-BC73-CC31F6B96E4B}" name="CBORE_DEPTH@BD_CBORE"/>
    <tableColumn id="4" xr3:uid="{729B1403-DC0B-429A-8D91-BF9D3EE208A5}" name="THREAD_SIZE@SK_THREAD"/>
    <tableColumn id="5" xr3:uid="{D2C02C12-4413-48BA-A52F-5E7A1D16AA89}" name="THREAD_LENGTH@BD_THREAD"/>
    <tableColumn id="6" xr3:uid="{555700C3-C08A-4165-A192-7E1D81645A08}" name="SOCKET_SIZE@SK_SOCKET"/>
    <tableColumn id="7" xr3:uid="{0C953696-0EBF-4697-B619-0A085D3C9CCA}" name="CF_SIZE@CF_CBORE"/>
    <tableColumn id="8" xr3:uid="{E0E91E2F-D2D4-4177-A74C-5A8882DD0A7C}" name="$THREAD_CALLOUT@CT_THREAD"/>
    <tableColumn id="9" xr3:uid="{4D6A0EC1-8454-4CC3-ADEF-96CB3736628B}" name="CT_SIZE@CT_THREAD"/>
    <tableColumn id="10" xr3:uid="{AA60F060-0FD1-4BF0-8FB0-4D6D30A389E2}" name="CT_DEPTH@CT_THREAD" dataDxfId="0">
      <calculatedColumnFormula>IF(SHCS[[#This Row],[THREAD_SIZE@SK_THREAD]]*2+12&lt;SHCS[[#This Row],[THREAD_LENGTH@BD_THREAD]],SHCS[[#This Row],[THREAD_SIZE@SK_THREAD]]*2+12,SHCS[[#This Row],[THREAD_LENGTH@BD_THREAD]])</calculatedColumnFormula>
    </tableColumn>
    <tableColumn id="13" xr3:uid="{63308DB5-6E77-4C69-A500-0D60744E07D4}" name="$STATE@CT_THRE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BORE_SIZE@SK_CBORE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$PRP@DESCRIPTION" TargetMode="External"/><Relationship Id="rId1" Type="http://schemas.openxmlformats.org/officeDocument/2006/relationships/hyperlink" Target="mailto:CT_DEPTH@CT_THREAD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hyperlink" Target="mailto:$STATE@CT_THRE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D883-8E4A-4D5A-9AC9-C7D4984B720C}">
  <dimension ref="A1:M215"/>
  <sheetViews>
    <sheetView tabSelected="1" workbookViewId="0">
      <selection activeCell="M10" sqref="M10"/>
    </sheetView>
  </sheetViews>
  <sheetFormatPr defaultRowHeight="14.4" x14ac:dyDescent="0.3"/>
  <cols>
    <col min="1" max="1" width="66.6640625" bestFit="1" customWidth="1"/>
    <col min="2" max="2" width="23.6640625" customWidth="1"/>
    <col min="3" max="3" width="50.88671875" bestFit="1" customWidth="1"/>
  </cols>
  <sheetData>
    <row r="1" spans="1:13" ht="162" x14ac:dyDescent="0.3">
      <c r="A1" t="s">
        <v>225</v>
      </c>
      <c r="B1" t="s">
        <v>224</v>
      </c>
      <c r="C1" s="2" t="s">
        <v>173</v>
      </c>
      <c r="D1" s="2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174</v>
      </c>
      <c r="J1" s="1" t="s">
        <v>5</v>
      </c>
      <c r="K1" s="3" t="s">
        <v>6</v>
      </c>
      <c r="L1" s="2" t="s">
        <v>7</v>
      </c>
      <c r="M1" s="2" t="s">
        <v>226</v>
      </c>
    </row>
    <row r="2" spans="1:13" x14ac:dyDescent="0.3">
      <c r="A2" t="str">
        <f>"SCREWS\B18.3.1M - SHCS\BLACK OXIDE\PARTS\M"&amp;SHCS[[#This Row],[THREAD_SIZE@SK_THREAD]]&amp;"\"&amp;SHCS[[#This Row],[Name]]</f>
        <v>SCREWS\B18.3.1M - SHCS\BLACK OXIDE\PARTS\M3\B18.3.1M M3 X 0.5 X 6</v>
      </c>
      <c r="B2" t="str">
        <f>"B18.3.1M " &amp; UPPER(SHCS[[#This Row],[$THREAD_CALLOUT@CT_THREAD]])</f>
        <v>B18.3.1M M3 X 0.5 X 6</v>
      </c>
      <c r="C2" t="str">
        <f>"TORNILLO ALLEN CILÍNDRICO PAVONADO "&amp;UPPER(SHCS[[#This Row],[$THREAD_CALLOUT@CT_THREAD]])</f>
        <v>TORNILLO ALLEN CILÍNDRICO PAVONADO M3 X 0.5 X 6</v>
      </c>
      <c r="D2">
        <v>5.5</v>
      </c>
      <c r="E2">
        <v>3</v>
      </c>
      <c r="F2">
        <v>3</v>
      </c>
      <c r="G2">
        <v>6</v>
      </c>
      <c r="H2">
        <v>2.5</v>
      </c>
      <c r="I2">
        <v>0.3</v>
      </c>
      <c r="J2" t="s">
        <v>115</v>
      </c>
      <c r="K2">
        <v>2.86</v>
      </c>
      <c r="L2">
        <f>IF(SHCS[[#This Row],[THREAD_SIZE@SK_THREAD]]*2+12&lt;SHCS[[#This Row],[THREAD_LENGTH@BD_THREAD]],SHCS[[#This Row],[THREAD_SIZE@SK_THREAD]]*2+12,SHCS[[#This Row],[THREAD_LENGTH@BD_THREAD]])</f>
        <v>6</v>
      </c>
      <c r="M2" t="s">
        <v>227</v>
      </c>
    </row>
    <row r="3" spans="1:13" x14ac:dyDescent="0.3">
      <c r="A3" t="str">
        <f>"SCREWS\B18.3.1M - SHCS\BLACK OXIDE\PARTS\M"&amp;SHCS[[#This Row],[THREAD_SIZE@SK_THREAD]]&amp;"\"&amp;SHCS[[#This Row],[Name]]</f>
        <v>SCREWS\B18.3.1M - SHCS\BLACK OXIDE\PARTS\M3\B18.3.1M M3 X 0.5 X 8</v>
      </c>
      <c r="B3" t="str">
        <f>"B18.3.1M " &amp; UPPER(SHCS[[#This Row],[$THREAD_CALLOUT@CT_THREAD]])</f>
        <v>B18.3.1M M3 X 0.5 X 8</v>
      </c>
      <c r="C3" t="str">
        <f>"TORNILLO ALLEN CILÍNDRICO PAVONADO "&amp;UPPER(SHCS[[#This Row],[$THREAD_CALLOUT@CT_THREAD]])</f>
        <v>TORNILLO ALLEN CILÍNDRICO PAVONADO M3 X 0.5 X 8</v>
      </c>
      <c r="D3">
        <v>5.5</v>
      </c>
      <c r="E3">
        <v>3</v>
      </c>
      <c r="F3">
        <v>3</v>
      </c>
      <c r="G3">
        <v>8</v>
      </c>
      <c r="H3">
        <v>2.5</v>
      </c>
      <c r="I3">
        <v>0.3</v>
      </c>
      <c r="J3" t="s">
        <v>117</v>
      </c>
      <c r="K3">
        <v>2.86</v>
      </c>
      <c r="L3">
        <f>IF(SHCS[[#This Row],[THREAD_SIZE@SK_THREAD]]*2+12&lt;SHCS[[#This Row],[THREAD_LENGTH@BD_THREAD]],SHCS[[#This Row],[THREAD_SIZE@SK_THREAD]]*2+12,SHCS[[#This Row],[THREAD_LENGTH@BD_THREAD]])</f>
        <v>8</v>
      </c>
      <c r="M3" t="s">
        <v>228</v>
      </c>
    </row>
    <row r="4" spans="1:13" x14ac:dyDescent="0.3">
      <c r="A4" t="str">
        <f>"SCREWS\B18.3.1M - SHCS\BLACK OXIDE\PARTS\M"&amp;SHCS[[#This Row],[THREAD_SIZE@SK_THREAD]]&amp;"\"&amp;SHCS[[#This Row],[Name]]</f>
        <v>SCREWS\B18.3.1M - SHCS\BLACK OXIDE\PARTS\M3\B18.3.1M M3 X 0.5 X 10</v>
      </c>
      <c r="B4" t="str">
        <f>"B18.3.1M " &amp; UPPER(SHCS[[#This Row],[$THREAD_CALLOUT@CT_THREAD]])</f>
        <v>B18.3.1M M3 X 0.5 X 10</v>
      </c>
      <c r="C4" t="str">
        <f>"TORNILLO ALLEN CILÍNDRICO PAVONADO "&amp;UPPER(SHCS[[#This Row],[$THREAD_CALLOUT@CT_THREAD]])</f>
        <v>TORNILLO ALLEN CILÍNDRICO PAVONADO M3 X 0.5 X 10</v>
      </c>
      <c r="D4">
        <v>5.5</v>
      </c>
      <c r="E4">
        <v>3</v>
      </c>
      <c r="F4">
        <v>3</v>
      </c>
      <c r="G4">
        <v>10</v>
      </c>
      <c r="H4">
        <v>2.5</v>
      </c>
      <c r="I4">
        <v>0.3</v>
      </c>
      <c r="J4" t="s">
        <v>104</v>
      </c>
      <c r="K4">
        <v>2.86</v>
      </c>
      <c r="L4">
        <f>IF(SHCS[[#This Row],[THREAD_SIZE@SK_THREAD]]*2+12&lt;SHCS[[#This Row],[THREAD_LENGTH@BD_THREAD]],SHCS[[#This Row],[THREAD_SIZE@SK_THREAD]]*2+12,SHCS[[#This Row],[THREAD_LENGTH@BD_THREAD]])</f>
        <v>10</v>
      </c>
      <c r="M4">
        <v>1</v>
      </c>
    </row>
    <row r="5" spans="1:13" x14ac:dyDescent="0.3">
      <c r="A5" t="str">
        <f>"SCREWS\B18.3.1M - SHCS\BLACK OXIDE\PARTS\M"&amp;SHCS[[#This Row],[THREAD_SIZE@SK_THREAD]]&amp;"\"&amp;SHCS[[#This Row],[Name]]</f>
        <v>SCREWS\B18.3.1M - SHCS\BLACK OXIDE\PARTS\M3\B18.3.1M M3 X 0.5 X 12</v>
      </c>
      <c r="B5" t="str">
        <f>"B18.3.1M " &amp; UPPER(SHCS[[#This Row],[$THREAD_CALLOUT@CT_THREAD]])</f>
        <v>B18.3.1M M3 X 0.5 X 12</v>
      </c>
      <c r="C5" t="str">
        <f>"TORNILLO ALLEN CILÍNDRICO PAVONADO "&amp;UPPER(SHCS[[#This Row],[$THREAD_CALLOUT@CT_THREAD]])</f>
        <v>TORNILLO ALLEN CILÍNDRICO PAVONADO M3 X 0.5 X 12</v>
      </c>
      <c r="D5">
        <v>5.5</v>
      </c>
      <c r="E5">
        <v>3</v>
      </c>
      <c r="F5">
        <v>3</v>
      </c>
      <c r="G5">
        <v>12</v>
      </c>
      <c r="H5">
        <v>2.5</v>
      </c>
      <c r="I5">
        <v>0.3</v>
      </c>
      <c r="J5" t="s">
        <v>105</v>
      </c>
      <c r="K5">
        <v>2.86</v>
      </c>
      <c r="L5">
        <f>IF(SHCS[[#This Row],[THREAD_SIZE@SK_THREAD]]*2+12&lt;SHCS[[#This Row],[THREAD_LENGTH@BD_THREAD]],SHCS[[#This Row],[THREAD_SIZE@SK_THREAD]]*2+12,SHCS[[#This Row],[THREAD_LENGTH@BD_THREAD]])</f>
        <v>12</v>
      </c>
      <c r="M5" t="s">
        <v>229</v>
      </c>
    </row>
    <row r="6" spans="1:13" x14ac:dyDescent="0.3">
      <c r="A6" t="str">
        <f>"SCREWS\B18.3.1M - SHCS\BLACK OXIDE\PARTS\M"&amp;SHCS[[#This Row],[THREAD_SIZE@SK_THREAD]]&amp;"\"&amp;SHCS[[#This Row],[Name]]</f>
        <v>SCREWS\B18.3.1M - SHCS\BLACK OXIDE\PARTS\M3\B18.3.1M M3 X 0.5 X 16</v>
      </c>
      <c r="B6" t="str">
        <f>"B18.3.1M " &amp; UPPER(SHCS[[#This Row],[$THREAD_CALLOUT@CT_THREAD]])</f>
        <v>B18.3.1M M3 X 0.5 X 16</v>
      </c>
      <c r="C6" t="str">
        <f>"TORNILLO ALLEN CILÍNDRICO PAVONADO "&amp;UPPER(SHCS[[#This Row],[$THREAD_CALLOUT@CT_THREAD]])</f>
        <v>TORNILLO ALLEN CILÍNDRICO PAVONADO M3 X 0.5 X 16</v>
      </c>
      <c r="D6">
        <v>5.5</v>
      </c>
      <c r="E6">
        <v>3</v>
      </c>
      <c r="F6">
        <v>3</v>
      </c>
      <c r="G6">
        <v>16</v>
      </c>
      <c r="H6">
        <v>2.5</v>
      </c>
      <c r="I6">
        <v>0.3</v>
      </c>
      <c r="J6" t="s">
        <v>106</v>
      </c>
      <c r="K6">
        <v>2.86</v>
      </c>
      <c r="L6">
        <f>IF(SHCS[[#This Row],[THREAD_SIZE@SK_THREAD]]*2+12&lt;SHCS[[#This Row],[THREAD_LENGTH@BD_THREAD]],SHCS[[#This Row],[THREAD_SIZE@SK_THREAD]]*2+12,SHCS[[#This Row],[THREAD_LENGTH@BD_THREAD]])</f>
        <v>16</v>
      </c>
      <c r="M6" t="s">
        <v>230</v>
      </c>
    </row>
    <row r="7" spans="1:13" x14ac:dyDescent="0.3">
      <c r="A7" t="str">
        <f>"SCREWS\B18.3.1M - SHCS\BLACK OXIDE\PARTS\M"&amp;SHCS[[#This Row],[THREAD_SIZE@SK_THREAD]]&amp;"\"&amp;SHCS[[#This Row],[Name]]</f>
        <v>SCREWS\B18.3.1M - SHCS\BLACK OXIDE\PARTS\M3\B18.3.1M M3 X 0.5 X 20</v>
      </c>
      <c r="B7" t="str">
        <f>"B18.3.1M " &amp; UPPER(SHCS[[#This Row],[$THREAD_CALLOUT@CT_THREAD]])</f>
        <v>B18.3.1M M3 X 0.5 X 20</v>
      </c>
      <c r="C7" t="str">
        <f>"TORNILLO ALLEN CILÍNDRICO PAVONADO "&amp;UPPER(SHCS[[#This Row],[$THREAD_CALLOUT@CT_THREAD]])</f>
        <v>TORNILLO ALLEN CILÍNDRICO PAVONADO M3 X 0.5 X 20</v>
      </c>
      <c r="D7">
        <v>5.5</v>
      </c>
      <c r="E7">
        <v>3</v>
      </c>
      <c r="F7">
        <v>3</v>
      </c>
      <c r="G7">
        <v>20</v>
      </c>
      <c r="H7">
        <v>2.5</v>
      </c>
      <c r="I7">
        <v>0.3</v>
      </c>
      <c r="J7" t="s">
        <v>107</v>
      </c>
      <c r="K7">
        <v>2.86</v>
      </c>
      <c r="L7">
        <f>IF(SHCS[[#This Row],[THREAD_SIZE@SK_THREAD]]*2+12&lt;SHCS[[#This Row],[THREAD_LENGTH@BD_THREAD]],SHCS[[#This Row],[THREAD_SIZE@SK_THREAD]]*2+12,SHCS[[#This Row],[THREAD_LENGTH@BD_THREAD]])</f>
        <v>18</v>
      </c>
      <c r="M7">
        <v>0</v>
      </c>
    </row>
    <row r="8" spans="1:13" x14ac:dyDescent="0.3">
      <c r="A8" t="str">
        <f>"SCREWS\B18.3.1M - SHCS\BLACK OXIDE\PARTS\M"&amp;SHCS[[#This Row],[THREAD_SIZE@SK_THREAD]]&amp;"\"&amp;SHCS[[#This Row],[Name]]</f>
        <v>SCREWS\B18.3.1M - SHCS\BLACK OXIDE\PARTS\M3\B18.3.1M M3 X 0.5 X 25</v>
      </c>
      <c r="B8" t="str">
        <f>"B18.3.1M " &amp; UPPER(SHCS[[#This Row],[$THREAD_CALLOUT@CT_THREAD]])</f>
        <v>B18.3.1M M3 X 0.5 X 25</v>
      </c>
      <c r="C8" t="str">
        <f>"TORNILLO ALLEN CILÍNDRICO PAVONADO "&amp;UPPER(SHCS[[#This Row],[$THREAD_CALLOUT@CT_THREAD]])</f>
        <v>TORNILLO ALLEN CILÍNDRICO PAVONADO M3 X 0.5 X 25</v>
      </c>
      <c r="D8">
        <v>5.5</v>
      </c>
      <c r="E8">
        <v>3</v>
      </c>
      <c r="F8">
        <v>3</v>
      </c>
      <c r="G8">
        <v>25</v>
      </c>
      <c r="H8">
        <v>2.5</v>
      </c>
      <c r="I8">
        <v>0.3</v>
      </c>
      <c r="J8" t="s">
        <v>108</v>
      </c>
      <c r="K8">
        <v>2.86</v>
      </c>
      <c r="L8">
        <f>IF(SHCS[[#This Row],[THREAD_SIZE@SK_THREAD]]*2+12&lt;SHCS[[#This Row],[THREAD_LENGTH@BD_THREAD]],SHCS[[#This Row],[THREAD_SIZE@SK_THREAD]]*2+12,SHCS[[#This Row],[THREAD_LENGTH@BD_THREAD]])</f>
        <v>18</v>
      </c>
    </row>
    <row r="9" spans="1:13" x14ac:dyDescent="0.3">
      <c r="A9" t="str">
        <f>"SCREWS\B18.3.1M - SHCS\BLACK OXIDE\PARTS\M"&amp;SHCS[[#This Row],[THREAD_SIZE@SK_THREAD]]&amp;"\"&amp;SHCS[[#This Row],[Name]]</f>
        <v>SCREWS\B18.3.1M - SHCS\BLACK OXIDE\PARTS\M3\B18.3.1M M3 X 0.5 X 30</v>
      </c>
      <c r="B9" t="str">
        <f>"B18.3.1M " &amp; UPPER(SHCS[[#This Row],[$THREAD_CALLOUT@CT_THREAD]])</f>
        <v>B18.3.1M M3 X 0.5 X 30</v>
      </c>
      <c r="C9" t="str">
        <f>"TORNILLO ALLEN CILÍNDRICO PAVONADO "&amp;UPPER(SHCS[[#This Row],[$THREAD_CALLOUT@CT_THREAD]])</f>
        <v>TORNILLO ALLEN CILÍNDRICO PAVONADO M3 X 0.5 X 30</v>
      </c>
      <c r="D9">
        <v>5.5</v>
      </c>
      <c r="E9">
        <v>3</v>
      </c>
      <c r="F9">
        <v>3</v>
      </c>
      <c r="G9">
        <v>30</v>
      </c>
      <c r="H9">
        <v>2.5</v>
      </c>
      <c r="I9">
        <v>0.3</v>
      </c>
      <c r="J9" t="s">
        <v>109</v>
      </c>
      <c r="K9">
        <v>2.86</v>
      </c>
      <c r="L9">
        <f>IF(SHCS[[#This Row],[THREAD_SIZE@SK_THREAD]]*2+12&lt;SHCS[[#This Row],[THREAD_LENGTH@BD_THREAD]],SHCS[[#This Row],[THREAD_SIZE@SK_THREAD]]*2+12,SHCS[[#This Row],[THREAD_LENGTH@BD_THREAD]])</f>
        <v>18</v>
      </c>
      <c r="M9" t="s">
        <v>227</v>
      </c>
    </row>
    <row r="10" spans="1:13" x14ac:dyDescent="0.3">
      <c r="A10" t="str">
        <f>"SCREWS\B18.3.1M - SHCS\BLACK OXIDE\PARTS\M"&amp;SHCS[[#This Row],[THREAD_SIZE@SK_THREAD]]&amp;"\"&amp;SHCS[[#This Row],[Name]]</f>
        <v>SCREWS\B18.3.1M - SHCS\BLACK OXIDE\PARTS\M3\B18.3.1M M3 X 0.5 X 35</v>
      </c>
      <c r="B10" t="str">
        <f>"B18.3.1M " &amp; UPPER(SHCS[[#This Row],[$THREAD_CALLOUT@CT_THREAD]])</f>
        <v>B18.3.1M M3 X 0.5 X 35</v>
      </c>
      <c r="C10" t="str">
        <f>"TORNILLO ALLEN CILÍNDRICO PAVONADO "&amp;UPPER(SHCS[[#This Row],[$THREAD_CALLOUT@CT_THREAD]])</f>
        <v>TORNILLO ALLEN CILÍNDRICO PAVONADO M3 X 0.5 X 35</v>
      </c>
      <c r="D10">
        <v>5.5</v>
      </c>
      <c r="E10">
        <v>3</v>
      </c>
      <c r="F10">
        <v>3</v>
      </c>
      <c r="G10">
        <v>35</v>
      </c>
      <c r="H10">
        <v>2.5</v>
      </c>
      <c r="I10">
        <v>0.3</v>
      </c>
      <c r="J10" t="s">
        <v>110</v>
      </c>
      <c r="K10">
        <v>2.86</v>
      </c>
      <c r="L10">
        <f>IF(SHCS[[#This Row],[THREAD_SIZE@SK_THREAD]]*2+12&lt;SHCS[[#This Row],[THREAD_LENGTH@BD_THREAD]],SHCS[[#This Row],[THREAD_SIZE@SK_THREAD]]*2+12,SHCS[[#This Row],[THREAD_LENGTH@BD_THREAD]])</f>
        <v>18</v>
      </c>
    </row>
    <row r="11" spans="1:13" x14ac:dyDescent="0.3">
      <c r="A11" t="str">
        <f>"SCREWS\B18.3.1M - SHCS\BLACK OXIDE\PARTS\M"&amp;SHCS[[#This Row],[THREAD_SIZE@SK_THREAD]]&amp;"\"&amp;SHCS[[#This Row],[Name]]</f>
        <v>SCREWS\B18.3.1M - SHCS\BLACK OXIDE\PARTS\M3\B18.3.1M M3 X 0.5 X 40</v>
      </c>
      <c r="B11" t="str">
        <f>"B18.3.1M " &amp; UPPER(SHCS[[#This Row],[$THREAD_CALLOUT@CT_THREAD]])</f>
        <v>B18.3.1M M3 X 0.5 X 40</v>
      </c>
      <c r="C11" t="str">
        <f>"TORNILLO ALLEN CILÍNDRICO PAVONADO "&amp;UPPER(SHCS[[#This Row],[$THREAD_CALLOUT@CT_THREAD]])</f>
        <v>TORNILLO ALLEN CILÍNDRICO PAVONADO M3 X 0.5 X 40</v>
      </c>
      <c r="D11">
        <v>5.5</v>
      </c>
      <c r="E11">
        <v>3</v>
      </c>
      <c r="F11">
        <v>3</v>
      </c>
      <c r="G11">
        <v>40</v>
      </c>
      <c r="H11">
        <v>2.5</v>
      </c>
      <c r="I11">
        <v>0.3</v>
      </c>
      <c r="J11" t="s">
        <v>111</v>
      </c>
      <c r="K11">
        <v>2.86</v>
      </c>
      <c r="L11">
        <f>IF(SHCS[[#This Row],[THREAD_SIZE@SK_THREAD]]*2+12&lt;SHCS[[#This Row],[THREAD_LENGTH@BD_THREAD]],SHCS[[#This Row],[THREAD_SIZE@SK_THREAD]]*2+12,SHCS[[#This Row],[THREAD_LENGTH@BD_THREAD]])</f>
        <v>18</v>
      </c>
    </row>
    <row r="12" spans="1:13" x14ac:dyDescent="0.3">
      <c r="A12" t="str">
        <f>"SCREWS\B18.3.1M - SHCS\BLACK OXIDE\PARTS\M"&amp;SHCS[[#This Row],[THREAD_SIZE@SK_THREAD]]&amp;"\"&amp;SHCS[[#This Row],[Name]]</f>
        <v>SCREWS\B18.3.1M - SHCS\BLACK OXIDE\PARTS\M3\B18.3.1M M3 X 0.5 X 45</v>
      </c>
      <c r="B12" t="str">
        <f>"B18.3.1M " &amp; UPPER(SHCS[[#This Row],[$THREAD_CALLOUT@CT_THREAD]])</f>
        <v>B18.3.1M M3 X 0.5 X 45</v>
      </c>
      <c r="C12" t="str">
        <f>"TORNILLO ALLEN CILÍNDRICO PAVONADO "&amp;UPPER(SHCS[[#This Row],[$THREAD_CALLOUT@CT_THREAD]])</f>
        <v>TORNILLO ALLEN CILÍNDRICO PAVONADO M3 X 0.5 X 45</v>
      </c>
      <c r="D12">
        <v>5.5</v>
      </c>
      <c r="E12">
        <v>3</v>
      </c>
      <c r="F12">
        <v>3</v>
      </c>
      <c r="G12">
        <v>45</v>
      </c>
      <c r="H12">
        <v>2.5</v>
      </c>
      <c r="I12">
        <v>0.3</v>
      </c>
      <c r="J12" t="s">
        <v>112</v>
      </c>
      <c r="K12">
        <v>2.86</v>
      </c>
      <c r="L12">
        <f>IF(SHCS[[#This Row],[THREAD_SIZE@SK_THREAD]]*2+12&lt;SHCS[[#This Row],[THREAD_LENGTH@BD_THREAD]],SHCS[[#This Row],[THREAD_SIZE@SK_THREAD]]*2+12,SHCS[[#This Row],[THREAD_LENGTH@BD_THREAD]])</f>
        <v>18</v>
      </c>
    </row>
    <row r="13" spans="1:13" x14ac:dyDescent="0.3">
      <c r="A13" t="str">
        <f>"SCREWS\B18.3.1M - SHCS\BLACK OXIDE\PARTS\M"&amp;SHCS[[#This Row],[THREAD_SIZE@SK_THREAD]]&amp;"\"&amp;SHCS[[#This Row],[Name]]</f>
        <v>SCREWS\B18.3.1M - SHCS\BLACK OXIDE\PARTS\M3\B18.3.1M M3 X 0.5 X 50</v>
      </c>
      <c r="B13" t="str">
        <f>"B18.3.1M " &amp; UPPER(SHCS[[#This Row],[$THREAD_CALLOUT@CT_THREAD]])</f>
        <v>B18.3.1M M3 X 0.5 X 50</v>
      </c>
      <c r="C13" t="str">
        <f>"TORNILLO ALLEN CILÍNDRICO PAVONADO "&amp;UPPER(SHCS[[#This Row],[$THREAD_CALLOUT@CT_THREAD]])</f>
        <v>TORNILLO ALLEN CILÍNDRICO PAVONADO M3 X 0.5 X 50</v>
      </c>
      <c r="D13">
        <v>5.5</v>
      </c>
      <c r="E13">
        <v>3</v>
      </c>
      <c r="F13">
        <v>3</v>
      </c>
      <c r="G13">
        <v>50</v>
      </c>
      <c r="H13">
        <v>2.5</v>
      </c>
      <c r="I13">
        <v>0.3</v>
      </c>
      <c r="J13" t="s">
        <v>113</v>
      </c>
      <c r="K13">
        <v>2.86</v>
      </c>
      <c r="L13">
        <f>IF(SHCS[[#This Row],[THREAD_SIZE@SK_THREAD]]*2+12&lt;SHCS[[#This Row],[THREAD_LENGTH@BD_THREAD]],SHCS[[#This Row],[THREAD_SIZE@SK_THREAD]]*2+12,SHCS[[#This Row],[THREAD_LENGTH@BD_THREAD]])</f>
        <v>18</v>
      </c>
    </row>
    <row r="14" spans="1:13" x14ac:dyDescent="0.3">
      <c r="A14" t="str">
        <f>"SCREWS\B18.3.1M - SHCS\BLACK OXIDE\PARTS\M"&amp;SHCS[[#This Row],[THREAD_SIZE@SK_THREAD]]&amp;"\"&amp;SHCS[[#This Row],[Name]]</f>
        <v>SCREWS\B18.3.1M - SHCS\BLACK OXIDE\PARTS\M3\B18.3.1M M3 X 0.5 X 55</v>
      </c>
      <c r="B14" t="str">
        <f>"B18.3.1M " &amp; UPPER(SHCS[[#This Row],[$THREAD_CALLOUT@CT_THREAD]])</f>
        <v>B18.3.1M M3 X 0.5 X 55</v>
      </c>
      <c r="C14" t="str">
        <f>"TORNILLO ALLEN CILÍNDRICO PAVONADO "&amp;UPPER(SHCS[[#This Row],[$THREAD_CALLOUT@CT_THREAD]])</f>
        <v>TORNILLO ALLEN CILÍNDRICO PAVONADO M3 X 0.5 X 55</v>
      </c>
      <c r="D14">
        <v>5.5</v>
      </c>
      <c r="E14">
        <v>3</v>
      </c>
      <c r="F14">
        <v>3</v>
      </c>
      <c r="G14">
        <v>55</v>
      </c>
      <c r="H14">
        <v>2.5</v>
      </c>
      <c r="I14">
        <v>0.3</v>
      </c>
      <c r="J14" t="s">
        <v>114</v>
      </c>
      <c r="K14">
        <v>2.86</v>
      </c>
      <c r="L14">
        <f>IF(SHCS[[#This Row],[THREAD_SIZE@SK_THREAD]]*2+12&lt;SHCS[[#This Row],[THREAD_LENGTH@BD_THREAD]],SHCS[[#This Row],[THREAD_SIZE@SK_THREAD]]*2+12,SHCS[[#This Row],[THREAD_LENGTH@BD_THREAD]])</f>
        <v>18</v>
      </c>
    </row>
    <row r="15" spans="1:13" x14ac:dyDescent="0.3">
      <c r="A15" t="str">
        <f>"SCREWS\B18.3.1M - SHCS\BLACK OXIDE\PARTS\M"&amp;SHCS[[#This Row],[THREAD_SIZE@SK_THREAD]]&amp;"\"&amp;SHCS[[#This Row],[Name]]</f>
        <v>SCREWS\B18.3.1M - SHCS\BLACK OXIDE\PARTS\M3\B18.3.1M M3 X 0.5 X 60</v>
      </c>
      <c r="B15" t="str">
        <f>"B18.3.1M " &amp; UPPER(SHCS[[#This Row],[$THREAD_CALLOUT@CT_THREAD]])</f>
        <v>B18.3.1M M3 X 0.5 X 60</v>
      </c>
      <c r="C15" t="str">
        <f>"TORNILLO ALLEN CILÍNDRICO PAVONADO "&amp;UPPER(SHCS[[#This Row],[$THREAD_CALLOUT@CT_THREAD]])</f>
        <v>TORNILLO ALLEN CILÍNDRICO PAVONADO M3 X 0.5 X 60</v>
      </c>
      <c r="D15">
        <v>5.5</v>
      </c>
      <c r="E15">
        <v>3</v>
      </c>
      <c r="F15">
        <v>3</v>
      </c>
      <c r="G15">
        <v>60</v>
      </c>
      <c r="H15">
        <v>2.5</v>
      </c>
      <c r="I15">
        <v>0.3</v>
      </c>
      <c r="J15" t="s">
        <v>116</v>
      </c>
      <c r="K15">
        <v>2.86</v>
      </c>
      <c r="L15">
        <f>IF(SHCS[[#This Row],[THREAD_SIZE@SK_THREAD]]*2+12&lt;SHCS[[#This Row],[THREAD_LENGTH@BD_THREAD]],SHCS[[#This Row],[THREAD_SIZE@SK_THREAD]]*2+12,SHCS[[#This Row],[THREAD_LENGTH@BD_THREAD]])</f>
        <v>18</v>
      </c>
    </row>
    <row r="16" spans="1:13" x14ac:dyDescent="0.3">
      <c r="A16" t="str">
        <f>"SCREWS\B18.3.1M - SHCS\BLACK OXIDE\PARTS\M"&amp;SHCS[[#This Row],[THREAD_SIZE@SK_THREAD]]&amp;"\"&amp;SHCS[[#This Row],[Name]]</f>
        <v>SCREWS\B18.3.1M - SHCS\BLACK OXIDE\PARTS\M4\B18.3.1M M4 X 0.7 X 6</v>
      </c>
      <c r="B16" t="str">
        <f>"B18.3.1M " &amp; UPPER(SHCS[[#This Row],[$THREAD_CALLOUT@CT_THREAD]])</f>
        <v>B18.3.1M M4 X 0.7 X 6</v>
      </c>
      <c r="C16" t="str">
        <f>"TORNILLO ALLEN CILÍNDRICO PAVONADO "&amp;UPPER(SHCS[[#This Row],[$THREAD_CALLOUT@CT_THREAD]])</f>
        <v>TORNILLO ALLEN CILÍNDRICO PAVONADO M4 X 0.7 X 6</v>
      </c>
      <c r="D16">
        <v>7</v>
      </c>
      <c r="E16">
        <v>4</v>
      </c>
      <c r="F16">
        <v>4</v>
      </c>
      <c r="G16">
        <v>6</v>
      </c>
      <c r="H16">
        <v>3</v>
      </c>
      <c r="I16">
        <v>0.4</v>
      </c>
      <c r="J16" t="s">
        <v>123</v>
      </c>
      <c r="K16">
        <v>3.82</v>
      </c>
      <c r="L16">
        <f>IF(SHCS[[#This Row],[THREAD_SIZE@SK_THREAD]]*2+12&lt;SHCS[[#This Row],[THREAD_LENGTH@BD_THREAD]],SHCS[[#This Row],[THREAD_SIZE@SK_THREAD]]*2+12,SHCS[[#This Row],[THREAD_LENGTH@BD_THREAD]])</f>
        <v>6</v>
      </c>
    </row>
    <row r="17" spans="1:12" x14ac:dyDescent="0.3">
      <c r="A17" t="str">
        <f>"SCREWS\B18.3.1M - SHCS\BLACK OXIDE\PARTS\M"&amp;SHCS[[#This Row],[THREAD_SIZE@SK_THREAD]]&amp;"\"&amp;SHCS[[#This Row],[Name]]</f>
        <v>SCREWS\B18.3.1M - SHCS\BLACK OXIDE\PARTS\M4\B18.3.1M M4 X 0.7 X 8</v>
      </c>
      <c r="B17" t="str">
        <f>"B18.3.1M " &amp; UPPER(SHCS[[#This Row],[$THREAD_CALLOUT@CT_THREAD]])</f>
        <v>B18.3.1M M4 X 0.7 X 8</v>
      </c>
      <c r="C17" t="str">
        <f>"TORNILLO ALLEN CILÍNDRICO PAVONADO "&amp;UPPER(SHCS[[#This Row],[$THREAD_CALLOUT@CT_THREAD]])</f>
        <v>TORNILLO ALLEN CILÍNDRICO PAVONADO M4 X 0.7 X 8</v>
      </c>
      <c r="D17">
        <v>7</v>
      </c>
      <c r="E17">
        <v>4</v>
      </c>
      <c r="F17">
        <v>4</v>
      </c>
      <c r="G17">
        <v>8</v>
      </c>
      <c r="H17">
        <v>3</v>
      </c>
      <c r="I17">
        <v>0.4</v>
      </c>
      <c r="J17" t="s">
        <v>124</v>
      </c>
      <c r="K17">
        <v>3.82</v>
      </c>
      <c r="L17">
        <f>IF(SHCS[[#This Row],[THREAD_SIZE@SK_THREAD]]*2+12&lt;SHCS[[#This Row],[THREAD_LENGTH@BD_THREAD]],SHCS[[#This Row],[THREAD_SIZE@SK_THREAD]]*2+12,SHCS[[#This Row],[THREAD_LENGTH@BD_THREAD]])</f>
        <v>8</v>
      </c>
    </row>
    <row r="18" spans="1:12" x14ac:dyDescent="0.3">
      <c r="A18" t="str">
        <f>"SCREWS\B18.3.1M - SHCS\BLACK OXIDE\PARTS\M"&amp;SHCS[[#This Row],[THREAD_SIZE@SK_THREAD]]&amp;"\"&amp;SHCS[[#This Row],[Name]]</f>
        <v>SCREWS\B18.3.1M - SHCS\BLACK OXIDE\PARTS\M4\B18.3.1M M4 X 0.7 X 10</v>
      </c>
      <c r="B18" t="str">
        <f>"B18.3.1M " &amp; UPPER(SHCS[[#This Row],[$THREAD_CALLOUT@CT_THREAD]])</f>
        <v>B18.3.1M M4 X 0.7 X 10</v>
      </c>
      <c r="C18" t="str">
        <f>"TORNILLO ALLEN CILÍNDRICO PAVONADO "&amp;UPPER(SHCS[[#This Row],[$THREAD_CALLOUT@CT_THREAD]])</f>
        <v>TORNILLO ALLEN CILÍNDRICO PAVONADO M4 X 0.7 X 10</v>
      </c>
      <c r="D18">
        <v>7</v>
      </c>
      <c r="E18">
        <v>4</v>
      </c>
      <c r="F18">
        <v>4</v>
      </c>
      <c r="G18">
        <v>10</v>
      </c>
      <c r="H18">
        <v>3</v>
      </c>
      <c r="I18">
        <v>0.4</v>
      </c>
      <c r="J18" t="s">
        <v>118</v>
      </c>
      <c r="K18">
        <v>3.82</v>
      </c>
      <c r="L18">
        <f>IF(SHCS[[#This Row],[THREAD_SIZE@SK_THREAD]]*2+12&lt;SHCS[[#This Row],[THREAD_LENGTH@BD_THREAD]],SHCS[[#This Row],[THREAD_SIZE@SK_THREAD]]*2+12,SHCS[[#This Row],[THREAD_LENGTH@BD_THREAD]])</f>
        <v>10</v>
      </c>
    </row>
    <row r="19" spans="1:12" x14ac:dyDescent="0.3">
      <c r="A19" t="str">
        <f>"SCREWS\B18.3.1M - SHCS\BLACK OXIDE\PARTS\M"&amp;SHCS[[#This Row],[THREAD_SIZE@SK_THREAD]]&amp;"\"&amp;SHCS[[#This Row],[Name]]</f>
        <v>SCREWS\B18.3.1M - SHCS\BLACK OXIDE\PARTS\M4\B18.3.1M M4 X 0.7 X 12</v>
      </c>
      <c r="B19" t="str">
        <f>"B18.3.1M " &amp; UPPER(SHCS[[#This Row],[$THREAD_CALLOUT@CT_THREAD]])</f>
        <v>B18.3.1M M4 X 0.7 X 12</v>
      </c>
      <c r="C19" t="str">
        <f>"TORNILLO ALLEN CILÍNDRICO PAVONADO "&amp;UPPER(SHCS[[#This Row],[$THREAD_CALLOUT@CT_THREAD]])</f>
        <v>TORNILLO ALLEN CILÍNDRICO PAVONADO M4 X 0.7 X 12</v>
      </c>
      <c r="D19">
        <v>7</v>
      </c>
      <c r="E19">
        <v>4</v>
      </c>
      <c r="F19">
        <v>4</v>
      </c>
      <c r="G19">
        <v>12</v>
      </c>
      <c r="H19">
        <v>3</v>
      </c>
      <c r="I19">
        <v>0.4</v>
      </c>
      <c r="J19" t="s">
        <v>119</v>
      </c>
      <c r="K19">
        <v>3.82</v>
      </c>
      <c r="L19">
        <f>IF(SHCS[[#This Row],[THREAD_SIZE@SK_THREAD]]*2+12&lt;SHCS[[#This Row],[THREAD_LENGTH@BD_THREAD]],SHCS[[#This Row],[THREAD_SIZE@SK_THREAD]]*2+12,SHCS[[#This Row],[THREAD_LENGTH@BD_THREAD]])</f>
        <v>12</v>
      </c>
    </row>
    <row r="20" spans="1:12" x14ac:dyDescent="0.3">
      <c r="A20" t="str">
        <f>"SCREWS\B18.3.1M - SHCS\BLACK OXIDE\PARTS\M"&amp;SHCS[[#This Row],[THREAD_SIZE@SK_THREAD]]&amp;"\"&amp;SHCS[[#This Row],[Name]]</f>
        <v>SCREWS\B18.3.1M - SHCS\BLACK OXIDE\PARTS\M4\B18.3.1M M4 X 0.7 X 16</v>
      </c>
      <c r="B20" t="str">
        <f>"B18.3.1M " &amp; UPPER(SHCS[[#This Row],[$THREAD_CALLOUT@CT_THREAD]])</f>
        <v>B18.3.1M M4 X 0.7 X 16</v>
      </c>
      <c r="C20" t="str">
        <f>"TORNILLO ALLEN CILÍNDRICO PAVONADO "&amp;UPPER(SHCS[[#This Row],[$THREAD_CALLOUT@CT_THREAD]])</f>
        <v>TORNILLO ALLEN CILÍNDRICO PAVONADO M4 X 0.7 X 16</v>
      </c>
      <c r="D20">
        <v>7</v>
      </c>
      <c r="E20">
        <v>4</v>
      </c>
      <c r="F20">
        <v>4</v>
      </c>
      <c r="G20">
        <v>16</v>
      </c>
      <c r="H20">
        <v>3</v>
      </c>
      <c r="I20">
        <v>0.4</v>
      </c>
      <c r="J20" t="s">
        <v>120</v>
      </c>
      <c r="K20">
        <v>3.82</v>
      </c>
      <c r="L20">
        <f>IF(SHCS[[#This Row],[THREAD_SIZE@SK_THREAD]]*2+12&lt;SHCS[[#This Row],[THREAD_LENGTH@BD_THREAD]],SHCS[[#This Row],[THREAD_SIZE@SK_THREAD]]*2+12,SHCS[[#This Row],[THREAD_LENGTH@BD_THREAD]])</f>
        <v>16</v>
      </c>
    </row>
    <row r="21" spans="1:12" x14ac:dyDescent="0.3">
      <c r="A21" t="str">
        <f>"SCREWS\B18.3.1M - SHCS\BLACK OXIDE\PARTS\M"&amp;SHCS[[#This Row],[THREAD_SIZE@SK_THREAD]]&amp;"\"&amp;SHCS[[#This Row],[Name]]</f>
        <v>SCREWS\B18.3.1M - SHCS\BLACK OXIDE\PARTS\M4\B18.3.1M M4 X 0.7 X 20</v>
      </c>
      <c r="B21" t="str">
        <f>"B18.3.1M " &amp; UPPER(SHCS[[#This Row],[$THREAD_CALLOUT@CT_THREAD]])</f>
        <v>B18.3.1M M4 X 0.7 X 20</v>
      </c>
      <c r="C21" t="str">
        <f>"TORNILLO ALLEN CILÍNDRICO PAVONADO "&amp;UPPER(SHCS[[#This Row],[$THREAD_CALLOUT@CT_THREAD]])</f>
        <v>TORNILLO ALLEN CILÍNDRICO PAVONADO M4 X 0.7 X 20</v>
      </c>
      <c r="D21">
        <v>7</v>
      </c>
      <c r="E21">
        <v>4</v>
      </c>
      <c r="F21">
        <v>4</v>
      </c>
      <c r="G21">
        <v>20</v>
      </c>
      <c r="H21">
        <v>3</v>
      </c>
      <c r="I21">
        <v>0.4</v>
      </c>
      <c r="J21" t="s">
        <v>121</v>
      </c>
      <c r="K21">
        <v>3.82</v>
      </c>
      <c r="L21">
        <f>IF(SHCS[[#This Row],[THREAD_SIZE@SK_THREAD]]*2+12&lt;SHCS[[#This Row],[THREAD_LENGTH@BD_THREAD]],SHCS[[#This Row],[THREAD_SIZE@SK_THREAD]]*2+12,SHCS[[#This Row],[THREAD_LENGTH@BD_THREAD]])</f>
        <v>20</v>
      </c>
    </row>
    <row r="22" spans="1:12" x14ac:dyDescent="0.3">
      <c r="A22" t="str">
        <f>"SCREWS\B18.3.1M - SHCS\BLACK OXIDE\PARTS\M"&amp;SHCS[[#This Row],[THREAD_SIZE@SK_THREAD]]&amp;"\"&amp;SHCS[[#This Row],[Name]]</f>
        <v>SCREWS\B18.3.1M - SHCS\BLACK OXIDE\PARTS\M4\B18.3.1M M4 X 0.7 X 25</v>
      </c>
      <c r="B22" t="str">
        <f>"B18.3.1M " &amp; UPPER(SHCS[[#This Row],[$THREAD_CALLOUT@CT_THREAD]])</f>
        <v>B18.3.1M M4 X 0.7 X 25</v>
      </c>
      <c r="C22" t="str">
        <f>"TORNILLO ALLEN CILÍNDRICO PAVONADO "&amp;UPPER(SHCS[[#This Row],[$THREAD_CALLOUT@CT_THREAD]])</f>
        <v>TORNILLO ALLEN CILÍNDRICO PAVONADO M4 X 0.7 X 25</v>
      </c>
      <c r="D22">
        <v>7</v>
      </c>
      <c r="E22">
        <v>4</v>
      </c>
      <c r="F22">
        <v>4</v>
      </c>
      <c r="G22">
        <v>25</v>
      </c>
      <c r="H22">
        <v>3</v>
      </c>
      <c r="I22">
        <v>0.4</v>
      </c>
      <c r="J22" t="s">
        <v>122</v>
      </c>
      <c r="K22">
        <v>3.82</v>
      </c>
      <c r="L22">
        <f>IF(SHCS[[#This Row],[THREAD_SIZE@SK_THREAD]]*2+12&lt;SHCS[[#This Row],[THREAD_LENGTH@BD_THREAD]],SHCS[[#This Row],[THREAD_SIZE@SK_THREAD]]*2+12,SHCS[[#This Row],[THREAD_LENGTH@BD_THREAD]])</f>
        <v>20</v>
      </c>
    </row>
    <row r="23" spans="1:12" x14ac:dyDescent="0.3">
      <c r="A23" t="str">
        <f>"SCREWS\B18.3.1M - SHCS\BLACK OXIDE\PARTS\M"&amp;SHCS[[#This Row],[THREAD_SIZE@SK_THREAD]]&amp;"\"&amp;SHCS[[#This Row],[Name]]</f>
        <v>SCREWS\B18.3.1M - SHCS\BLACK OXIDE\PARTS\M4\B18.3.1M M4 X 0.7 X 30</v>
      </c>
      <c r="B23" t="str">
        <f>"B18.3.1M " &amp; UPPER(SHCS[[#This Row],[$THREAD_CALLOUT@CT_THREAD]])</f>
        <v>B18.3.1M M4 X 0.7 X 30</v>
      </c>
      <c r="C23" t="str">
        <f>"TORNILLO ALLEN CILÍNDRICO PAVONADO "&amp;UPPER(SHCS[[#This Row],[$THREAD_CALLOUT@CT_THREAD]])</f>
        <v>TORNILLO ALLEN CILÍNDRICO PAVONADO M4 X 0.7 X 30</v>
      </c>
      <c r="D23">
        <v>7</v>
      </c>
      <c r="E23">
        <v>4</v>
      </c>
      <c r="F23">
        <v>4</v>
      </c>
      <c r="G23">
        <v>30</v>
      </c>
      <c r="H23">
        <v>3</v>
      </c>
      <c r="I23">
        <v>0.4</v>
      </c>
      <c r="J23" t="s">
        <v>8</v>
      </c>
      <c r="K23">
        <v>3.82</v>
      </c>
      <c r="L23">
        <f>IF(SHCS[[#This Row],[THREAD_SIZE@SK_THREAD]]*2+12&lt;SHCS[[#This Row],[THREAD_LENGTH@BD_THREAD]],SHCS[[#This Row],[THREAD_SIZE@SK_THREAD]]*2+12,SHCS[[#This Row],[THREAD_LENGTH@BD_THREAD]])</f>
        <v>20</v>
      </c>
    </row>
    <row r="24" spans="1:12" x14ac:dyDescent="0.3">
      <c r="A24" t="str">
        <f>"SCREWS\B18.3.1M - SHCS\BLACK OXIDE\PARTS\M"&amp;SHCS[[#This Row],[THREAD_SIZE@SK_THREAD]]&amp;"\"&amp;SHCS[[#This Row],[Name]]</f>
        <v>SCREWS\B18.3.1M - SHCS\BLACK OXIDE\PARTS\M4\B18.3.1M M4 X 0.7 X 35</v>
      </c>
      <c r="B24" t="str">
        <f>"B18.3.1M " &amp; UPPER(SHCS[[#This Row],[$THREAD_CALLOUT@CT_THREAD]])</f>
        <v>B18.3.1M M4 X 0.7 X 35</v>
      </c>
      <c r="C24" t="str">
        <f>"TORNILLO ALLEN CILÍNDRICO PAVONADO "&amp;UPPER(SHCS[[#This Row],[$THREAD_CALLOUT@CT_THREAD]])</f>
        <v>TORNILLO ALLEN CILÍNDRICO PAVONADO M4 X 0.7 X 35</v>
      </c>
      <c r="D24">
        <v>7</v>
      </c>
      <c r="E24">
        <v>4</v>
      </c>
      <c r="F24">
        <v>4</v>
      </c>
      <c r="G24">
        <v>35</v>
      </c>
      <c r="H24">
        <v>3</v>
      </c>
      <c r="I24">
        <v>0.4</v>
      </c>
      <c r="J24" t="s">
        <v>9</v>
      </c>
      <c r="K24">
        <v>3.82</v>
      </c>
      <c r="L24">
        <f>IF(SHCS[[#This Row],[THREAD_SIZE@SK_THREAD]]*2+12&lt;SHCS[[#This Row],[THREAD_LENGTH@BD_THREAD]],SHCS[[#This Row],[THREAD_SIZE@SK_THREAD]]*2+12,SHCS[[#This Row],[THREAD_LENGTH@BD_THREAD]])</f>
        <v>20</v>
      </c>
    </row>
    <row r="25" spans="1:12" x14ac:dyDescent="0.3">
      <c r="A25" t="str">
        <f>"SCREWS\B18.3.1M - SHCS\BLACK OXIDE\PARTS\M"&amp;SHCS[[#This Row],[THREAD_SIZE@SK_THREAD]]&amp;"\"&amp;SHCS[[#This Row],[Name]]</f>
        <v>SCREWS\B18.3.1M - SHCS\BLACK OXIDE\PARTS\M4\B18.3.1M M4 X 0.7 X 40</v>
      </c>
      <c r="B25" t="str">
        <f>"B18.3.1M " &amp; UPPER(SHCS[[#This Row],[$THREAD_CALLOUT@CT_THREAD]])</f>
        <v>B18.3.1M M4 X 0.7 X 40</v>
      </c>
      <c r="C25" t="str">
        <f>"TORNILLO ALLEN CILÍNDRICO PAVONADO "&amp;UPPER(SHCS[[#This Row],[$THREAD_CALLOUT@CT_THREAD]])</f>
        <v>TORNILLO ALLEN CILÍNDRICO PAVONADO M4 X 0.7 X 40</v>
      </c>
      <c r="D25">
        <v>7</v>
      </c>
      <c r="E25">
        <v>4</v>
      </c>
      <c r="F25">
        <v>4</v>
      </c>
      <c r="G25">
        <v>40</v>
      </c>
      <c r="H25">
        <v>3</v>
      </c>
      <c r="I25">
        <v>0.4</v>
      </c>
      <c r="J25" t="s">
        <v>10</v>
      </c>
      <c r="K25">
        <v>3.82</v>
      </c>
      <c r="L25">
        <f>IF(SHCS[[#This Row],[THREAD_SIZE@SK_THREAD]]*2+12&lt;SHCS[[#This Row],[THREAD_LENGTH@BD_THREAD]],SHCS[[#This Row],[THREAD_SIZE@SK_THREAD]]*2+12,SHCS[[#This Row],[THREAD_LENGTH@BD_THREAD]])</f>
        <v>20</v>
      </c>
    </row>
    <row r="26" spans="1:12" x14ac:dyDescent="0.3">
      <c r="A26" t="str">
        <f>"SCREWS\B18.3.1M - SHCS\BLACK OXIDE\PARTS\M"&amp;SHCS[[#This Row],[THREAD_SIZE@SK_THREAD]]&amp;"\"&amp;SHCS[[#This Row],[Name]]</f>
        <v>SCREWS\B18.3.1M - SHCS\BLACK OXIDE\PARTS\M4\B18.3.1M M4 X 0.7 X 45</v>
      </c>
      <c r="B26" t="str">
        <f>"B18.3.1M " &amp; UPPER(SHCS[[#This Row],[$THREAD_CALLOUT@CT_THREAD]])</f>
        <v>B18.3.1M M4 X 0.7 X 45</v>
      </c>
      <c r="C26" t="str">
        <f>"TORNILLO ALLEN CILÍNDRICO PAVONADO "&amp;UPPER(SHCS[[#This Row],[$THREAD_CALLOUT@CT_THREAD]])</f>
        <v>TORNILLO ALLEN CILÍNDRICO PAVONADO M4 X 0.7 X 45</v>
      </c>
      <c r="D26">
        <v>7</v>
      </c>
      <c r="E26">
        <v>4</v>
      </c>
      <c r="F26">
        <v>4</v>
      </c>
      <c r="G26">
        <v>45</v>
      </c>
      <c r="H26">
        <v>3</v>
      </c>
      <c r="I26">
        <v>0.4</v>
      </c>
      <c r="J26" t="s">
        <v>11</v>
      </c>
      <c r="K26">
        <v>3.82</v>
      </c>
      <c r="L26">
        <f>IF(SHCS[[#This Row],[THREAD_SIZE@SK_THREAD]]*2+12&lt;SHCS[[#This Row],[THREAD_LENGTH@BD_THREAD]],SHCS[[#This Row],[THREAD_SIZE@SK_THREAD]]*2+12,SHCS[[#This Row],[THREAD_LENGTH@BD_THREAD]])</f>
        <v>20</v>
      </c>
    </row>
    <row r="27" spans="1:12" x14ac:dyDescent="0.3">
      <c r="A27" t="str">
        <f>"SCREWS\B18.3.1M - SHCS\BLACK OXIDE\PARTS\M"&amp;SHCS[[#This Row],[THREAD_SIZE@SK_THREAD]]&amp;"\"&amp;SHCS[[#This Row],[Name]]</f>
        <v>SCREWS\B18.3.1M - SHCS\BLACK OXIDE\PARTS\M4\B18.3.1M M4 X 0.7 X 50</v>
      </c>
      <c r="B27" t="str">
        <f>"B18.3.1M " &amp; UPPER(SHCS[[#This Row],[$THREAD_CALLOUT@CT_THREAD]])</f>
        <v>B18.3.1M M4 X 0.7 X 50</v>
      </c>
      <c r="C27" t="str">
        <f>"TORNILLO ALLEN CILÍNDRICO PAVONADO "&amp;UPPER(SHCS[[#This Row],[$THREAD_CALLOUT@CT_THREAD]])</f>
        <v>TORNILLO ALLEN CILÍNDRICO PAVONADO M4 X 0.7 X 50</v>
      </c>
      <c r="D27">
        <v>7</v>
      </c>
      <c r="E27">
        <v>4</v>
      </c>
      <c r="F27">
        <v>4</v>
      </c>
      <c r="G27">
        <v>50</v>
      </c>
      <c r="H27">
        <v>3</v>
      </c>
      <c r="I27">
        <v>0.4</v>
      </c>
      <c r="J27" t="s">
        <v>12</v>
      </c>
      <c r="K27">
        <v>3.82</v>
      </c>
      <c r="L27">
        <f>IF(SHCS[[#This Row],[THREAD_SIZE@SK_THREAD]]*2+12&lt;SHCS[[#This Row],[THREAD_LENGTH@BD_THREAD]],SHCS[[#This Row],[THREAD_SIZE@SK_THREAD]]*2+12,SHCS[[#This Row],[THREAD_LENGTH@BD_THREAD]])</f>
        <v>20</v>
      </c>
    </row>
    <row r="28" spans="1:12" x14ac:dyDescent="0.3">
      <c r="A28" t="str">
        <f>"SCREWS\B18.3.1M - SHCS\BLACK OXIDE\PARTS\M"&amp;SHCS[[#This Row],[THREAD_SIZE@SK_THREAD]]&amp;"\"&amp;SHCS[[#This Row],[Name]]</f>
        <v>SCREWS\B18.3.1M - SHCS\BLACK OXIDE\PARTS\M4\B18.3.1M M4 X 0.7 X 55</v>
      </c>
      <c r="B28" t="str">
        <f>"B18.3.1M " &amp; UPPER(SHCS[[#This Row],[$THREAD_CALLOUT@CT_THREAD]])</f>
        <v>B18.3.1M M4 X 0.7 X 55</v>
      </c>
      <c r="C28" t="str">
        <f>"TORNILLO ALLEN CILÍNDRICO PAVONADO "&amp;UPPER(SHCS[[#This Row],[$THREAD_CALLOUT@CT_THREAD]])</f>
        <v>TORNILLO ALLEN CILÍNDRICO PAVONADO M4 X 0.7 X 55</v>
      </c>
      <c r="D28">
        <v>7</v>
      </c>
      <c r="E28">
        <v>4</v>
      </c>
      <c r="F28">
        <v>4</v>
      </c>
      <c r="G28">
        <v>55</v>
      </c>
      <c r="H28">
        <v>3</v>
      </c>
      <c r="I28">
        <v>0.4</v>
      </c>
      <c r="J28" t="s">
        <v>13</v>
      </c>
      <c r="K28">
        <v>3.82</v>
      </c>
      <c r="L28">
        <f>IF(SHCS[[#This Row],[THREAD_SIZE@SK_THREAD]]*2+12&lt;SHCS[[#This Row],[THREAD_LENGTH@BD_THREAD]],SHCS[[#This Row],[THREAD_SIZE@SK_THREAD]]*2+12,SHCS[[#This Row],[THREAD_LENGTH@BD_THREAD]])</f>
        <v>20</v>
      </c>
    </row>
    <row r="29" spans="1:12" x14ac:dyDescent="0.3">
      <c r="A29" t="str">
        <f>"SCREWS\B18.3.1M - SHCS\BLACK OXIDE\PARTS\M"&amp;SHCS[[#This Row],[THREAD_SIZE@SK_THREAD]]&amp;"\"&amp;SHCS[[#This Row],[Name]]</f>
        <v>SCREWS\B18.3.1M - SHCS\BLACK OXIDE\PARTS\M4\B18.3.1M M4 X 0.7 X 60</v>
      </c>
      <c r="B29" t="str">
        <f>"B18.3.1M " &amp; UPPER(SHCS[[#This Row],[$THREAD_CALLOUT@CT_THREAD]])</f>
        <v>B18.3.1M M4 X 0.7 X 60</v>
      </c>
      <c r="C29" t="str">
        <f>"TORNILLO ALLEN CILÍNDRICO PAVONADO "&amp;UPPER(SHCS[[#This Row],[$THREAD_CALLOUT@CT_THREAD]])</f>
        <v>TORNILLO ALLEN CILÍNDRICO PAVONADO M4 X 0.7 X 60</v>
      </c>
      <c r="D29">
        <v>7</v>
      </c>
      <c r="E29">
        <v>4</v>
      </c>
      <c r="F29">
        <v>4</v>
      </c>
      <c r="G29">
        <v>60</v>
      </c>
      <c r="H29">
        <v>3</v>
      </c>
      <c r="I29">
        <v>0.4</v>
      </c>
      <c r="J29" t="s">
        <v>14</v>
      </c>
      <c r="K29">
        <v>3.82</v>
      </c>
      <c r="L29">
        <f>IF(SHCS[[#This Row],[THREAD_SIZE@SK_THREAD]]*2+12&lt;SHCS[[#This Row],[THREAD_LENGTH@BD_THREAD]],SHCS[[#This Row],[THREAD_SIZE@SK_THREAD]]*2+12,SHCS[[#This Row],[THREAD_LENGTH@BD_THREAD]])</f>
        <v>20</v>
      </c>
    </row>
    <row r="30" spans="1:12" x14ac:dyDescent="0.3">
      <c r="A30" t="str">
        <f>"SCREWS\B18.3.1M - SHCS\BLACK OXIDE\PARTS\M"&amp;SHCS[[#This Row],[THREAD_SIZE@SK_THREAD]]&amp;"\"&amp;SHCS[[#This Row],[Name]]</f>
        <v>SCREWS\B18.3.1M - SHCS\BLACK OXIDE\PARTS\M4\B18.3.1M M4 X 0.7 X 65</v>
      </c>
      <c r="B30" t="str">
        <f>"B18.3.1M " &amp; UPPER(SHCS[[#This Row],[$THREAD_CALLOUT@CT_THREAD]])</f>
        <v>B18.3.1M M4 X 0.7 X 65</v>
      </c>
      <c r="C30" t="str">
        <f>"TORNILLO ALLEN CILÍNDRICO PAVONADO "&amp;UPPER(SHCS[[#This Row],[$THREAD_CALLOUT@CT_THREAD]])</f>
        <v>TORNILLO ALLEN CILÍNDRICO PAVONADO M4 X 0.7 X 65</v>
      </c>
      <c r="D30">
        <v>7</v>
      </c>
      <c r="E30">
        <v>4</v>
      </c>
      <c r="F30">
        <v>4</v>
      </c>
      <c r="G30">
        <v>65</v>
      </c>
      <c r="H30">
        <v>3</v>
      </c>
      <c r="I30">
        <v>0.4</v>
      </c>
      <c r="J30" t="s">
        <v>15</v>
      </c>
      <c r="K30">
        <v>3.82</v>
      </c>
      <c r="L30">
        <f>IF(SHCS[[#This Row],[THREAD_SIZE@SK_THREAD]]*2+12&lt;SHCS[[#This Row],[THREAD_LENGTH@BD_THREAD]],SHCS[[#This Row],[THREAD_SIZE@SK_THREAD]]*2+12,SHCS[[#This Row],[THREAD_LENGTH@BD_THREAD]])</f>
        <v>20</v>
      </c>
    </row>
    <row r="31" spans="1:12" x14ac:dyDescent="0.3">
      <c r="A31" t="str">
        <f>"SCREWS\B18.3.1M - SHCS\BLACK OXIDE\PARTS\M"&amp;SHCS[[#This Row],[THREAD_SIZE@SK_THREAD]]&amp;"\"&amp;SHCS[[#This Row],[Name]]</f>
        <v>SCREWS\B18.3.1M - SHCS\BLACK OXIDE\PARTS\M4\B18.3.1M M4 X 0.7 X 70</v>
      </c>
      <c r="B31" t="str">
        <f>"B18.3.1M " &amp; UPPER(SHCS[[#This Row],[$THREAD_CALLOUT@CT_THREAD]])</f>
        <v>B18.3.1M M4 X 0.7 X 70</v>
      </c>
      <c r="C31" t="str">
        <f>"TORNILLO ALLEN CILÍNDRICO PAVONADO "&amp;UPPER(SHCS[[#This Row],[$THREAD_CALLOUT@CT_THREAD]])</f>
        <v>TORNILLO ALLEN CILÍNDRICO PAVONADO M4 X 0.7 X 70</v>
      </c>
      <c r="D31">
        <v>7</v>
      </c>
      <c r="E31">
        <v>4</v>
      </c>
      <c r="F31">
        <v>4</v>
      </c>
      <c r="G31">
        <v>70</v>
      </c>
      <c r="H31">
        <v>3</v>
      </c>
      <c r="I31">
        <v>0.4</v>
      </c>
      <c r="J31" t="s">
        <v>16</v>
      </c>
      <c r="K31">
        <v>3.82</v>
      </c>
      <c r="L31">
        <f>IF(SHCS[[#This Row],[THREAD_SIZE@SK_THREAD]]*2+12&lt;SHCS[[#This Row],[THREAD_LENGTH@BD_THREAD]],SHCS[[#This Row],[THREAD_SIZE@SK_THREAD]]*2+12,SHCS[[#This Row],[THREAD_LENGTH@BD_THREAD]])</f>
        <v>20</v>
      </c>
    </row>
    <row r="32" spans="1:12" x14ac:dyDescent="0.3">
      <c r="A32" t="str">
        <f>"SCREWS\B18.3.1M - SHCS\BLACK OXIDE\PARTS\M"&amp;SHCS[[#This Row],[THREAD_SIZE@SK_THREAD]]&amp;"\"&amp;SHCS[[#This Row],[Name]]</f>
        <v>SCREWS\B18.3.1M - SHCS\BLACK OXIDE\PARTS\M5\B18.3.1M M5 X 0.8 X 8</v>
      </c>
      <c r="B32" t="str">
        <f>"B18.3.1M " &amp; UPPER(SHCS[[#This Row],[$THREAD_CALLOUT@CT_THREAD]])</f>
        <v>B18.3.1M M5 X 0.8 X 8</v>
      </c>
      <c r="C32" t="str">
        <f>"TORNILLO ALLEN CILÍNDRICO PAVONADO "&amp;UPPER(SHCS[[#This Row],[$THREAD_CALLOUT@CT_THREAD]])</f>
        <v>TORNILLO ALLEN CILÍNDRICO PAVONADO M5 X 0.8 X 8</v>
      </c>
      <c r="D32">
        <v>8.5</v>
      </c>
      <c r="E32">
        <v>5</v>
      </c>
      <c r="F32">
        <v>5</v>
      </c>
      <c r="G32">
        <v>8</v>
      </c>
      <c r="H32">
        <v>4</v>
      </c>
      <c r="I32">
        <v>0.5</v>
      </c>
      <c r="J32" t="s">
        <v>131</v>
      </c>
      <c r="K32">
        <v>4.82</v>
      </c>
      <c r="L32">
        <f>IF(SHCS[[#This Row],[THREAD_SIZE@SK_THREAD]]*2+12&lt;SHCS[[#This Row],[THREAD_LENGTH@BD_THREAD]],SHCS[[#This Row],[THREAD_SIZE@SK_THREAD]]*2+12,SHCS[[#This Row],[THREAD_LENGTH@BD_THREAD]])</f>
        <v>8</v>
      </c>
    </row>
    <row r="33" spans="1:12" x14ac:dyDescent="0.3">
      <c r="A33" t="str">
        <f>"SCREWS\B18.3.1M - SHCS\BLACK OXIDE\PARTS\M"&amp;SHCS[[#This Row],[THREAD_SIZE@SK_THREAD]]&amp;"\"&amp;SHCS[[#This Row],[Name]]</f>
        <v>SCREWS\B18.3.1M - SHCS\BLACK OXIDE\PARTS\M5\B18.3.1M M5 X 0.8 X 10</v>
      </c>
      <c r="B33" t="str">
        <f>"B18.3.1M " &amp; UPPER(SHCS[[#This Row],[$THREAD_CALLOUT@CT_THREAD]])</f>
        <v>B18.3.1M M5 X 0.8 X 10</v>
      </c>
      <c r="C33" t="str">
        <f>"TORNILLO ALLEN CILÍNDRICO PAVONADO "&amp;UPPER(SHCS[[#This Row],[$THREAD_CALLOUT@CT_THREAD]])</f>
        <v>TORNILLO ALLEN CILÍNDRICO PAVONADO M5 X 0.8 X 10</v>
      </c>
      <c r="D33">
        <v>8.5</v>
      </c>
      <c r="E33">
        <v>5</v>
      </c>
      <c r="F33">
        <v>5</v>
      </c>
      <c r="G33">
        <v>10</v>
      </c>
      <c r="H33">
        <v>4</v>
      </c>
      <c r="I33">
        <v>0.5</v>
      </c>
      <c r="J33" t="s">
        <v>125</v>
      </c>
      <c r="K33">
        <v>4.82</v>
      </c>
      <c r="L33">
        <f>IF(SHCS[[#This Row],[THREAD_SIZE@SK_THREAD]]*2+12&lt;SHCS[[#This Row],[THREAD_LENGTH@BD_THREAD]],SHCS[[#This Row],[THREAD_SIZE@SK_THREAD]]*2+12,SHCS[[#This Row],[THREAD_LENGTH@BD_THREAD]])</f>
        <v>10</v>
      </c>
    </row>
    <row r="34" spans="1:12" x14ac:dyDescent="0.3">
      <c r="A34" t="str">
        <f>"SCREWS\B18.3.1M - SHCS\BLACK OXIDE\PARTS\M"&amp;SHCS[[#This Row],[THREAD_SIZE@SK_THREAD]]&amp;"\"&amp;SHCS[[#This Row],[Name]]</f>
        <v>SCREWS\B18.3.1M - SHCS\BLACK OXIDE\PARTS\M5\B18.3.1M M5 X 0.8 X 12</v>
      </c>
      <c r="B34" t="str">
        <f>"B18.3.1M " &amp; UPPER(SHCS[[#This Row],[$THREAD_CALLOUT@CT_THREAD]])</f>
        <v>B18.3.1M M5 X 0.8 X 12</v>
      </c>
      <c r="C34" t="str">
        <f>"TORNILLO ALLEN CILÍNDRICO PAVONADO "&amp;UPPER(SHCS[[#This Row],[$THREAD_CALLOUT@CT_THREAD]])</f>
        <v>TORNILLO ALLEN CILÍNDRICO PAVONADO M5 X 0.8 X 12</v>
      </c>
      <c r="D34">
        <v>8.5</v>
      </c>
      <c r="E34">
        <v>5</v>
      </c>
      <c r="F34">
        <v>5</v>
      </c>
      <c r="G34">
        <v>12</v>
      </c>
      <c r="H34">
        <v>4</v>
      </c>
      <c r="I34">
        <v>0.5</v>
      </c>
      <c r="J34" t="s">
        <v>126</v>
      </c>
      <c r="K34">
        <v>4.82</v>
      </c>
      <c r="L34">
        <f>IF(SHCS[[#This Row],[THREAD_SIZE@SK_THREAD]]*2+12&lt;SHCS[[#This Row],[THREAD_LENGTH@BD_THREAD]],SHCS[[#This Row],[THREAD_SIZE@SK_THREAD]]*2+12,SHCS[[#This Row],[THREAD_LENGTH@BD_THREAD]])</f>
        <v>12</v>
      </c>
    </row>
    <row r="35" spans="1:12" x14ac:dyDescent="0.3">
      <c r="A35" t="str">
        <f>"SCREWS\B18.3.1M - SHCS\BLACK OXIDE\PARTS\M"&amp;SHCS[[#This Row],[THREAD_SIZE@SK_THREAD]]&amp;"\"&amp;SHCS[[#This Row],[Name]]</f>
        <v>SCREWS\B18.3.1M - SHCS\BLACK OXIDE\PARTS\M5\B18.3.1M M5 X 0.8 X 16</v>
      </c>
      <c r="B35" t="str">
        <f>"B18.3.1M " &amp; UPPER(SHCS[[#This Row],[$THREAD_CALLOUT@CT_THREAD]])</f>
        <v>B18.3.1M M5 X 0.8 X 16</v>
      </c>
      <c r="C35" t="str">
        <f>"TORNILLO ALLEN CILÍNDRICO PAVONADO "&amp;UPPER(SHCS[[#This Row],[$THREAD_CALLOUT@CT_THREAD]])</f>
        <v>TORNILLO ALLEN CILÍNDRICO PAVONADO M5 X 0.8 X 16</v>
      </c>
      <c r="D35">
        <v>8.5</v>
      </c>
      <c r="E35">
        <v>5</v>
      </c>
      <c r="F35">
        <v>5</v>
      </c>
      <c r="G35">
        <v>16</v>
      </c>
      <c r="H35">
        <v>4</v>
      </c>
      <c r="I35">
        <v>0.5</v>
      </c>
      <c r="J35" t="s">
        <v>127</v>
      </c>
      <c r="K35">
        <v>4.82</v>
      </c>
      <c r="L35">
        <f>IF(SHCS[[#This Row],[THREAD_SIZE@SK_THREAD]]*2+12&lt;SHCS[[#This Row],[THREAD_LENGTH@BD_THREAD]],SHCS[[#This Row],[THREAD_SIZE@SK_THREAD]]*2+12,SHCS[[#This Row],[THREAD_LENGTH@BD_THREAD]])</f>
        <v>16</v>
      </c>
    </row>
    <row r="36" spans="1:12" x14ac:dyDescent="0.3">
      <c r="A36" t="str">
        <f>"SCREWS\B18.3.1M - SHCS\BLACK OXIDE\PARTS\M"&amp;SHCS[[#This Row],[THREAD_SIZE@SK_THREAD]]&amp;"\"&amp;SHCS[[#This Row],[Name]]</f>
        <v>SCREWS\B18.3.1M - SHCS\BLACK OXIDE\PARTS\M5\B18.3.1M M5 X 0.8 X 20</v>
      </c>
      <c r="B36" t="str">
        <f>"B18.3.1M " &amp; UPPER(SHCS[[#This Row],[$THREAD_CALLOUT@CT_THREAD]])</f>
        <v>B18.3.1M M5 X 0.8 X 20</v>
      </c>
      <c r="C36" t="str">
        <f>"TORNILLO ALLEN CILÍNDRICO PAVONADO "&amp;UPPER(SHCS[[#This Row],[$THREAD_CALLOUT@CT_THREAD]])</f>
        <v>TORNILLO ALLEN CILÍNDRICO PAVONADO M5 X 0.8 X 20</v>
      </c>
      <c r="D36">
        <v>8.5</v>
      </c>
      <c r="E36">
        <v>5</v>
      </c>
      <c r="F36">
        <v>5</v>
      </c>
      <c r="G36">
        <v>20</v>
      </c>
      <c r="H36">
        <v>4</v>
      </c>
      <c r="I36">
        <v>0.5</v>
      </c>
      <c r="J36" t="s">
        <v>128</v>
      </c>
      <c r="K36">
        <v>4.82</v>
      </c>
      <c r="L36">
        <f>IF(SHCS[[#This Row],[THREAD_SIZE@SK_THREAD]]*2+12&lt;SHCS[[#This Row],[THREAD_LENGTH@BD_THREAD]],SHCS[[#This Row],[THREAD_SIZE@SK_THREAD]]*2+12,SHCS[[#This Row],[THREAD_LENGTH@BD_THREAD]])</f>
        <v>20</v>
      </c>
    </row>
    <row r="37" spans="1:12" x14ac:dyDescent="0.3">
      <c r="A37" t="str">
        <f>"SCREWS\B18.3.1M - SHCS\BLACK OXIDE\PARTS\M"&amp;SHCS[[#This Row],[THREAD_SIZE@SK_THREAD]]&amp;"\"&amp;SHCS[[#This Row],[Name]]</f>
        <v>SCREWS\B18.3.1M - SHCS\BLACK OXIDE\PARTS\M5\B18.3.1M M5 X 0.8 X 25</v>
      </c>
      <c r="B37" t="str">
        <f>"B18.3.1M " &amp; UPPER(SHCS[[#This Row],[$THREAD_CALLOUT@CT_THREAD]])</f>
        <v>B18.3.1M M5 X 0.8 X 25</v>
      </c>
      <c r="C37" t="str">
        <f>"TORNILLO ALLEN CILÍNDRICO PAVONADO "&amp;UPPER(SHCS[[#This Row],[$THREAD_CALLOUT@CT_THREAD]])</f>
        <v>TORNILLO ALLEN CILÍNDRICO PAVONADO M5 X 0.8 X 25</v>
      </c>
      <c r="D37">
        <v>8.5</v>
      </c>
      <c r="E37">
        <v>5</v>
      </c>
      <c r="F37">
        <v>5</v>
      </c>
      <c r="G37">
        <v>25</v>
      </c>
      <c r="H37">
        <v>4</v>
      </c>
      <c r="I37">
        <v>0.5</v>
      </c>
      <c r="J37" t="s">
        <v>129</v>
      </c>
      <c r="K37">
        <v>4.82</v>
      </c>
      <c r="L37">
        <f>IF(SHCS[[#This Row],[THREAD_SIZE@SK_THREAD]]*2+12&lt;SHCS[[#This Row],[THREAD_LENGTH@BD_THREAD]],SHCS[[#This Row],[THREAD_SIZE@SK_THREAD]]*2+12,SHCS[[#This Row],[THREAD_LENGTH@BD_THREAD]])</f>
        <v>22</v>
      </c>
    </row>
    <row r="38" spans="1:12" x14ac:dyDescent="0.3">
      <c r="A38" t="str">
        <f>"SCREWS\B18.3.1M - SHCS\BLACK OXIDE\PARTS\M"&amp;SHCS[[#This Row],[THREAD_SIZE@SK_THREAD]]&amp;"\"&amp;SHCS[[#This Row],[Name]]</f>
        <v>SCREWS\B18.3.1M - SHCS\BLACK OXIDE\PARTS\M5\B18.3.1M M5 X 0.8 X 30</v>
      </c>
      <c r="B38" t="str">
        <f>"B18.3.1M " &amp; UPPER(SHCS[[#This Row],[$THREAD_CALLOUT@CT_THREAD]])</f>
        <v>B18.3.1M M5 X 0.8 X 30</v>
      </c>
      <c r="C38" t="str">
        <f>"TORNILLO ALLEN CILÍNDRICO PAVONADO "&amp;UPPER(SHCS[[#This Row],[$THREAD_CALLOUT@CT_THREAD]])</f>
        <v>TORNILLO ALLEN CILÍNDRICO PAVONADO M5 X 0.8 X 30</v>
      </c>
      <c r="D38">
        <v>8.5</v>
      </c>
      <c r="E38">
        <v>5</v>
      </c>
      <c r="F38">
        <v>5</v>
      </c>
      <c r="G38">
        <v>30</v>
      </c>
      <c r="H38">
        <v>4</v>
      </c>
      <c r="I38">
        <v>0.5</v>
      </c>
      <c r="J38" t="s">
        <v>130</v>
      </c>
      <c r="K38">
        <v>4.82</v>
      </c>
      <c r="L38">
        <f>IF(SHCS[[#This Row],[THREAD_SIZE@SK_THREAD]]*2+12&lt;SHCS[[#This Row],[THREAD_LENGTH@BD_THREAD]],SHCS[[#This Row],[THREAD_SIZE@SK_THREAD]]*2+12,SHCS[[#This Row],[THREAD_LENGTH@BD_THREAD]])</f>
        <v>22</v>
      </c>
    </row>
    <row r="39" spans="1:12" x14ac:dyDescent="0.3">
      <c r="A39" t="str">
        <f>"SCREWS\B18.3.1M - SHCS\BLACK OXIDE\PARTS\M"&amp;SHCS[[#This Row],[THREAD_SIZE@SK_THREAD]]&amp;"\"&amp;SHCS[[#This Row],[Name]]</f>
        <v>SCREWS\B18.3.1M - SHCS\BLACK OXIDE\PARTS\M5\B18.3.1M M5 X 0.8 X 35</v>
      </c>
      <c r="B39" t="str">
        <f>"B18.3.1M " &amp; UPPER(SHCS[[#This Row],[$THREAD_CALLOUT@CT_THREAD]])</f>
        <v>B18.3.1M M5 X 0.8 X 35</v>
      </c>
      <c r="C39" t="str">
        <f>"TORNILLO ALLEN CILÍNDRICO PAVONADO "&amp;UPPER(SHCS[[#This Row],[$THREAD_CALLOUT@CT_THREAD]])</f>
        <v>TORNILLO ALLEN CILÍNDRICO PAVONADO M5 X 0.8 X 35</v>
      </c>
      <c r="D39">
        <v>8.5</v>
      </c>
      <c r="E39">
        <v>5</v>
      </c>
      <c r="F39">
        <v>5</v>
      </c>
      <c r="G39">
        <v>35</v>
      </c>
      <c r="H39">
        <v>4</v>
      </c>
      <c r="I39">
        <v>0.5</v>
      </c>
      <c r="J39" t="s">
        <v>17</v>
      </c>
      <c r="K39">
        <v>4.82</v>
      </c>
      <c r="L39">
        <f>IF(SHCS[[#This Row],[THREAD_SIZE@SK_THREAD]]*2+12&lt;SHCS[[#This Row],[THREAD_LENGTH@BD_THREAD]],SHCS[[#This Row],[THREAD_SIZE@SK_THREAD]]*2+12,SHCS[[#This Row],[THREAD_LENGTH@BD_THREAD]])</f>
        <v>22</v>
      </c>
    </row>
    <row r="40" spans="1:12" x14ac:dyDescent="0.3">
      <c r="A40" t="str">
        <f>"SCREWS\B18.3.1M - SHCS\BLACK OXIDE\PARTS\M"&amp;SHCS[[#This Row],[THREAD_SIZE@SK_THREAD]]&amp;"\"&amp;SHCS[[#This Row],[Name]]</f>
        <v>SCREWS\B18.3.1M - SHCS\BLACK OXIDE\PARTS\M5\B18.3.1M M5 X 0.8 X 40</v>
      </c>
      <c r="B40" t="str">
        <f>"B18.3.1M " &amp; UPPER(SHCS[[#This Row],[$THREAD_CALLOUT@CT_THREAD]])</f>
        <v>B18.3.1M M5 X 0.8 X 40</v>
      </c>
      <c r="C40" t="str">
        <f>"TORNILLO ALLEN CILÍNDRICO PAVONADO "&amp;UPPER(SHCS[[#This Row],[$THREAD_CALLOUT@CT_THREAD]])</f>
        <v>TORNILLO ALLEN CILÍNDRICO PAVONADO M5 X 0.8 X 40</v>
      </c>
      <c r="D40">
        <v>8.5</v>
      </c>
      <c r="E40">
        <v>5</v>
      </c>
      <c r="F40">
        <v>5</v>
      </c>
      <c r="G40">
        <v>40</v>
      </c>
      <c r="H40">
        <v>4</v>
      </c>
      <c r="I40">
        <v>0.5</v>
      </c>
      <c r="J40" t="s">
        <v>18</v>
      </c>
      <c r="K40">
        <v>4.82</v>
      </c>
      <c r="L40">
        <f>IF(SHCS[[#This Row],[THREAD_SIZE@SK_THREAD]]*2+12&lt;SHCS[[#This Row],[THREAD_LENGTH@BD_THREAD]],SHCS[[#This Row],[THREAD_SIZE@SK_THREAD]]*2+12,SHCS[[#This Row],[THREAD_LENGTH@BD_THREAD]])</f>
        <v>22</v>
      </c>
    </row>
    <row r="41" spans="1:12" x14ac:dyDescent="0.3">
      <c r="A41" t="str">
        <f>"SCREWS\B18.3.1M - SHCS\BLACK OXIDE\PARTS\M"&amp;SHCS[[#This Row],[THREAD_SIZE@SK_THREAD]]&amp;"\"&amp;SHCS[[#This Row],[Name]]</f>
        <v>SCREWS\B18.3.1M - SHCS\BLACK OXIDE\PARTS\M5\B18.3.1M M5 X 0.8 X 45</v>
      </c>
      <c r="B41" t="str">
        <f>"B18.3.1M " &amp; UPPER(SHCS[[#This Row],[$THREAD_CALLOUT@CT_THREAD]])</f>
        <v>B18.3.1M M5 X 0.8 X 45</v>
      </c>
      <c r="C41" t="str">
        <f>"TORNILLO ALLEN CILÍNDRICO PAVONADO "&amp;UPPER(SHCS[[#This Row],[$THREAD_CALLOUT@CT_THREAD]])</f>
        <v>TORNILLO ALLEN CILÍNDRICO PAVONADO M5 X 0.8 X 45</v>
      </c>
      <c r="D41">
        <v>8.5</v>
      </c>
      <c r="E41">
        <v>5</v>
      </c>
      <c r="F41">
        <v>5</v>
      </c>
      <c r="G41">
        <v>45</v>
      </c>
      <c r="H41">
        <v>4</v>
      </c>
      <c r="I41">
        <v>0.5</v>
      </c>
      <c r="J41" t="s">
        <v>19</v>
      </c>
      <c r="K41">
        <v>4.82</v>
      </c>
      <c r="L41">
        <f>IF(SHCS[[#This Row],[THREAD_SIZE@SK_THREAD]]*2+12&lt;SHCS[[#This Row],[THREAD_LENGTH@BD_THREAD]],SHCS[[#This Row],[THREAD_SIZE@SK_THREAD]]*2+12,SHCS[[#This Row],[THREAD_LENGTH@BD_THREAD]])</f>
        <v>22</v>
      </c>
    </row>
    <row r="42" spans="1:12" x14ac:dyDescent="0.3">
      <c r="A42" t="str">
        <f>"SCREWS\B18.3.1M - SHCS\BLACK OXIDE\PARTS\M"&amp;SHCS[[#This Row],[THREAD_SIZE@SK_THREAD]]&amp;"\"&amp;SHCS[[#This Row],[Name]]</f>
        <v>SCREWS\B18.3.1M - SHCS\BLACK OXIDE\PARTS\M5\B18.3.1M M5 X 0.8 X 50</v>
      </c>
      <c r="B42" t="str">
        <f>"B18.3.1M " &amp; UPPER(SHCS[[#This Row],[$THREAD_CALLOUT@CT_THREAD]])</f>
        <v>B18.3.1M M5 X 0.8 X 50</v>
      </c>
      <c r="C42" t="str">
        <f>"TORNILLO ALLEN CILÍNDRICO PAVONADO "&amp;UPPER(SHCS[[#This Row],[$THREAD_CALLOUT@CT_THREAD]])</f>
        <v>TORNILLO ALLEN CILÍNDRICO PAVONADO M5 X 0.8 X 50</v>
      </c>
      <c r="D42">
        <v>8.5</v>
      </c>
      <c r="E42">
        <v>5</v>
      </c>
      <c r="F42">
        <v>5</v>
      </c>
      <c r="G42">
        <v>50</v>
      </c>
      <c r="H42">
        <v>4</v>
      </c>
      <c r="I42">
        <v>0.5</v>
      </c>
      <c r="J42" t="s">
        <v>20</v>
      </c>
      <c r="K42">
        <v>4.82</v>
      </c>
      <c r="L42">
        <f>IF(SHCS[[#This Row],[THREAD_SIZE@SK_THREAD]]*2+12&lt;SHCS[[#This Row],[THREAD_LENGTH@BD_THREAD]],SHCS[[#This Row],[THREAD_SIZE@SK_THREAD]]*2+12,SHCS[[#This Row],[THREAD_LENGTH@BD_THREAD]])</f>
        <v>22</v>
      </c>
    </row>
    <row r="43" spans="1:12" x14ac:dyDescent="0.3">
      <c r="A43" t="str">
        <f>"SCREWS\B18.3.1M - SHCS\BLACK OXIDE\PARTS\M"&amp;SHCS[[#This Row],[THREAD_SIZE@SK_THREAD]]&amp;"\"&amp;SHCS[[#This Row],[Name]]</f>
        <v>SCREWS\B18.3.1M - SHCS\BLACK OXIDE\PARTS\M5\B18.3.1M M5 X 0.8 X 55</v>
      </c>
      <c r="B43" t="str">
        <f>"B18.3.1M " &amp; UPPER(SHCS[[#This Row],[$THREAD_CALLOUT@CT_THREAD]])</f>
        <v>B18.3.1M M5 X 0.8 X 55</v>
      </c>
      <c r="C43" t="str">
        <f>"TORNILLO ALLEN CILÍNDRICO PAVONADO "&amp;UPPER(SHCS[[#This Row],[$THREAD_CALLOUT@CT_THREAD]])</f>
        <v>TORNILLO ALLEN CILÍNDRICO PAVONADO M5 X 0.8 X 55</v>
      </c>
      <c r="D43">
        <v>8.5</v>
      </c>
      <c r="E43">
        <v>5</v>
      </c>
      <c r="F43">
        <v>5</v>
      </c>
      <c r="G43">
        <v>55</v>
      </c>
      <c r="H43">
        <v>4</v>
      </c>
      <c r="I43">
        <v>0.5</v>
      </c>
      <c r="J43" t="s">
        <v>21</v>
      </c>
      <c r="K43">
        <v>4.82</v>
      </c>
      <c r="L43">
        <f>IF(SHCS[[#This Row],[THREAD_SIZE@SK_THREAD]]*2+12&lt;SHCS[[#This Row],[THREAD_LENGTH@BD_THREAD]],SHCS[[#This Row],[THREAD_SIZE@SK_THREAD]]*2+12,SHCS[[#This Row],[THREAD_LENGTH@BD_THREAD]])</f>
        <v>22</v>
      </c>
    </row>
    <row r="44" spans="1:12" x14ac:dyDescent="0.3">
      <c r="A44" t="str">
        <f>"SCREWS\B18.3.1M - SHCS\BLACK OXIDE\PARTS\M"&amp;SHCS[[#This Row],[THREAD_SIZE@SK_THREAD]]&amp;"\"&amp;SHCS[[#This Row],[Name]]</f>
        <v>SCREWS\B18.3.1M - SHCS\BLACK OXIDE\PARTS\M5\B18.3.1M M5 X 0.8 X 60</v>
      </c>
      <c r="B44" t="str">
        <f>"B18.3.1M " &amp; UPPER(SHCS[[#This Row],[$THREAD_CALLOUT@CT_THREAD]])</f>
        <v>B18.3.1M M5 X 0.8 X 60</v>
      </c>
      <c r="C44" t="str">
        <f>"TORNILLO ALLEN CILÍNDRICO PAVONADO "&amp;UPPER(SHCS[[#This Row],[$THREAD_CALLOUT@CT_THREAD]])</f>
        <v>TORNILLO ALLEN CILÍNDRICO PAVONADO M5 X 0.8 X 60</v>
      </c>
      <c r="D44">
        <v>8.5</v>
      </c>
      <c r="E44">
        <v>5</v>
      </c>
      <c r="F44">
        <v>5</v>
      </c>
      <c r="G44">
        <v>60</v>
      </c>
      <c r="H44">
        <v>4</v>
      </c>
      <c r="I44">
        <v>0.5</v>
      </c>
      <c r="J44" t="s">
        <v>22</v>
      </c>
      <c r="K44">
        <v>4.82</v>
      </c>
      <c r="L44">
        <f>IF(SHCS[[#This Row],[THREAD_SIZE@SK_THREAD]]*2+12&lt;SHCS[[#This Row],[THREAD_LENGTH@BD_THREAD]],SHCS[[#This Row],[THREAD_SIZE@SK_THREAD]]*2+12,SHCS[[#This Row],[THREAD_LENGTH@BD_THREAD]])</f>
        <v>22</v>
      </c>
    </row>
    <row r="45" spans="1:12" x14ac:dyDescent="0.3">
      <c r="A45" t="str">
        <f>"SCREWS\B18.3.1M - SHCS\BLACK OXIDE\PARTS\M"&amp;SHCS[[#This Row],[THREAD_SIZE@SK_THREAD]]&amp;"\"&amp;SHCS[[#This Row],[Name]]</f>
        <v>SCREWS\B18.3.1M - SHCS\BLACK OXIDE\PARTS\M5\B18.3.1M M5 X 0.8 X 65</v>
      </c>
      <c r="B45" t="str">
        <f>"B18.3.1M " &amp; UPPER(SHCS[[#This Row],[$THREAD_CALLOUT@CT_THREAD]])</f>
        <v>B18.3.1M M5 X 0.8 X 65</v>
      </c>
      <c r="C45" t="str">
        <f>"TORNILLO ALLEN CILÍNDRICO PAVONADO "&amp;UPPER(SHCS[[#This Row],[$THREAD_CALLOUT@CT_THREAD]])</f>
        <v>TORNILLO ALLEN CILÍNDRICO PAVONADO M5 X 0.8 X 65</v>
      </c>
      <c r="D45">
        <v>8.5</v>
      </c>
      <c r="E45">
        <v>5</v>
      </c>
      <c r="F45">
        <v>5</v>
      </c>
      <c r="G45">
        <v>65</v>
      </c>
      <c r="H45">
        <v>4</v>
      </c>
      <c r="I45">
        <v>0.5</v>
      </c>
      <c r="J45" t="s">
        <v>23</v>
      </c>
      <c r="K45">
        <v>4.82</v>
      </c>
      <c r="L45">
        <f>IF(SHCS[[#This Row],[THREAD_SIZE@SK_THREAD]]*2+12&lt;SHCS[[#This Row],[THREAD_LENGTH@BD_THREAD]],SHCS[[#This Row],[THREAD_SIZE@SK_THREAD]]*2+12,SHCS[[#This Row],[THREAD_LENGTH@BD_THREAD]])</f>
        <v>22</v>
      </c>
    </row>
    <row r="46" spans="1:12" x14ac:dyDescent="0.3">
      <c r="A46" t="str">
        <f>"SCREWS\B18.3.1M - SHCS\BLACK OXIDE\PARTS\M"&amp;SHCS[[#This Row],[THREAD_SIZE@SK_THREAD]]&amp;"\"&amp;SHCS[[#This Row],[Name]]</f>
        <v>SCREWS\B18.3.1M - SHCS\BLACK OXIDE\PARTS\M5\B18.3.1M M5 X 0.8 X 70</v>
      </c>
      <c r="B46" t="str">
        <f>"B18.3.1M " &amp; UPPER(SHCS[[#This Row],[$THREAD_CALLOUT@CT_THREAD]])</f>
        <v>B18.3.1M M5 X 0.8 X 70</v>
      </c>
      <c r="C46" t="str">
        <f>"TORNILLO ALLEN CILÍNDRICO PAVONADO "&amp;UPPER(SHCS[[#This Row],[$THREAD_CALLOUT@CT_THREAD]])</f>
        <v>TORNILLO ALLEN CILÍNDRICO PAVONADO M5 X 0.8 X 70</v>
      </c>
      <c r="D46">
        <v>8.5</v>
      </c>
      <c r="E46">
        <v>5</v>
      </c>
      <c r="F46">
        <v>5</v>
      </c>
      <c r="G46">
        <v>70</v>
      </c>
      <c r="H46">
        <v>4</v>
      </c>
      <c r="I46">
        <v>0.5</v>
      </c>
      <c r="J46" t="s">
        <v>24</v>
      </c>
      <c r="K46">
        <v>4.82</v>
      </c>
      <c r="L46">
        <f>IF(SHCS[[#This Row],[THREAD_SIZE@SK_THREAD]]*2+12&lt;SHCS[[#This Row],[THREAD_LENGTH@BD_THREAD]],SHCS[[#This Row],[THREAD_SIZE@SK_THREAD]]*2+12,SHCS[[#This Row],[THREAD_LENGTH@BD_THREAD]])</f>
        <v>22</v>
      </c>
    </row>
    <row r="47" spans="1:12" x14ac:dyDescent="0.3">
      <c r="A47" t="str">
        <f>"SCREWS\B18.3.1M - SHCS\BLACK OXIDE\PARTS\M"&amp;SHCS[[#This Row],[THREAD_SIZE@SK_THREAD]]&amp;"\"&amp;SHCS[[#This Row],[Name]]</f>
        <v>SCREWS\B18.3.1M - SHCS\BLACK OXIDE\PARTS\M5\B18.3.1M M5 X 0.8 X 80</v>
      </c>
      <c r="B47" t="str">
        <f>"B18.3.1M " &amp; UPPER(SHCS[[#This Row],[$THREAD_CALLOUT@CT_THREAD]])</f>
        <v>B18.3.1M M5 X 0.8 X 80</v>
      </c>
      <c r="C47" t="str">
        <f>"TORNILLO ALLEN CILÍNDRICO PAVONADO "&amp;UPPER(SHCS[[#This Row],[$THREAD_CALLOUT@CT_THREAD]])</f>
        <v>TORNILLO ALLEN CILÍNDRICO PAVONADO M5 X 0.8 X 80</v>
      </c>
      <c r="D47">
        <v>8.5</v>
      </c>
      <c r="E47">
        <v>5</v>
      </c>
      <c r="F47">
        <v>5</v>
      </c>
      <c r="G47">
        <v>80</v>
      </c>
      <c r="H47">
        <v>4</v>
      </c>
      <c r="I47">
        <v>0.5</v>
      </c>
      <c r="J47" t="s">
        <v>25</v>
      </c>
      <c r="K47">
        <v>4.82</v>
      </c>
      <c r="L47">
        <f>IF(SHCS[[#This Row],[THREAD_SIZE@SK_THREAD]]*2+12&lt;SHCS[[#This Row],[THREAD_LENGTH@BD_THREAD]],SHCS[[#This Row],[THREAD_SIZE@SK_THREAD]]*2+12,SHCS[[#This Row],[THREAD_LENGTH@BD_THREAD]])</f>
        <v>22</v>
      </c>
    </row>
    <row r="48" spans="1:12" x14ac:dyDescent="0.3">
      <c r="A48" t="str">
        <f>"SCREWS\B18.3.1M - SHCS\BLACK OXIDE\PARTS\M"&amp;SHCS[[#This Row],[THREAD_SIZE@SK_THREAD]]&amp;"\"&amp;SHCS[[#This Row],[Name]]</f>
        <v>SCREWS\B18.3.1M - SHCS\BLACK OXIDE\PARTS\M5\B18.3.1M M5 X 0.8 X 90</v>
      </c>
      <c r="B48" t="str">
        <f>"B18.3.1M " &amp; UPPER(SHCS[[#This Row],[$THREAD_CALLOUT@CT_THREAD]])</f>
        <v>B18.3.1M M5 X 0.8 X 90</v>
      </c>
      <c r="C48" t="str">
        <f>"TORNILLO ALLEN CILÍNDRICO PAVONADO "&amp;UPPER(SHCS[[#This Row],[$THREAD_CALLOUT@CT_THREAD]])</f>
        <v>TORNILLO ALLEN CILÍNDRICO PAVONADO M5 X 0.8 X 90</v>
      </c>
      <c r="D48">
        <v>8.5</v>
      </c>
      <c r="E48">
        <v>5</v>
      </c>
      <c r="F48">
        <v>5</v>
      </c>
      <c r="G48">
        <v>90</v>
      </c>
      <c r="H48">
        <v>4</v>
      </c>
      <c r="I48">
        <v>0.5</v>
      </c>
      <c r="J48" t="s">
        <v>26</v>
      </c>
      <c r="K48">
        <v>4.82</v>
      </c>
      <c r="L48">
        <f>IF(SHCS[[#This Row],[THREAD_SIZE@SK_THREAD]]*2+12&lt;SHCS[[#This Row],[THREAD_LENGTH@BD_THREAD]],SHCS[[#This Row],[THREAD_SIZE@SK_THREAD]]*2+12,SHCS[[#This Row],[THREAD_LENGTH@BD_THREAD]])</f>
        <v>22</v>
      </c>
    </row>
    <row r="49" spans="1:12" x14ac:dyDescent="0.3">
      <c r="A49" t="str">
        <f>"SCREWS\B18.3.1M - SHCS\BLACK OXIDE\PARTS\M"&amp;SHCS[[#This Row],[THREAD_SIZE@SK_THREAD]]&amp;"\"&amp;SHCS[[#This Row],[Name]]</f>
        <v>SCREWS\B18.3.1M - SHCS\BLACK OXIDE\PARTS\M5\B18.3.1M M5 X 0.8 X 100</v>
      </c>
      <c r="B49" t="str">
        <f>"B18.3.1M " &amp; UPPER(SHCS[[#This Row],[$THREAD_CALLOUT@CT_THREAD]])</f>
        <v>B18.3.1M M5 X 0.8 X 100</v>
      </c>
      <c r="C49" t="str">
        <f>"TORNILLO ALLEN CILÍNDRICO PAVONADO "&amp;UPPER(SHCS[[#This Row],[$THREAD_CALLOUT@CT_THREAD]])</f>
        <v>TORNILLO ALLEN CILÍNDRICO PAVONADO M5 X 0.8 X 100</v>
      </c>
      <c r="D49">
        <v>8.5</v>
      </c>
      <c r="E49">
        <v>5</v>
      </c>
      <c r="F49">
        <v>5</v>
      </c>
      <c r="G49">
        <v>100</v>
      </c>
      <c r="H49">
        <v>4</v>
      </c>
      <c r="I49">
        <v>0.5</v>
      </c>
      <c r="J49" t="s">
        <v>27</v>
      </c>
      <c r="K49">
        <v>4.82</v>
      </c>
      <c r="L49">
        <f>IF(SHCS[[#This Row],[THREAD_SIZE@SK_THREAD]]*2+12&lt;SHCS[[#This Row],[THREAD_LENGTH@BD_THREAD]],SHCS[[#This Row],[THREAD_SIZE@SK_THREAD]]*2+12,SHCS[[#This Row],[THREAD_LENGTH@BD_THREAD]])</f>
        <v>22</v>
      </c>
    </row>
    <row r="50" spans="1:12" x14ac:dyDescent="0.3">
      <c r="A50" t="str">
        <f>"SCREWS\B18.3.1M - SHCS\BLACK OXIDE\PARTS\M"&amp;SHCS[[#This Row],[THREAD_SIZE@SK_THREAD]]&amp;"\"&amp;SHCS[[#This Row],[Name]]</f>
        <v>SCREWS\B18.3.1M - SHCS\BLACK OXIDE\PARTS\M6\B18.3.1M M6 X 1 X 10</v>
      </c>
      <c r="B50" t="str">
        <f>"B18.3.1M " &amp; UPPER(SHCS[[#This Row],[$THREAD_CALLOUT@CT_THREAD]])</f>
        <v>B18.3.1M M6 X 1 X 10</v>
      </c>
      <c r="C50" t="str">
        <f>"TORNILLO ALLEN CILÍNDRICO PAVONADO "&amp;UPPER(SHCS[[#This Row],[$THREAD_CALLOUT@CT_THREAD]])</f>
        <v>TORNILLO ALLEN CILÍNDRICO PAVONADO M6 X 1 X 10</v>
      </c>
      <c r="D50">
        <v>10</v>
      </c>
      <c r="E50">
        <v>6</v>
      </c>
      <c r="F50">
        <v>6</v>
      </c>
      <c r="G50">
        <v>10</v>
      </c>
      <c r="H50">
        <v>5</v>
      </c>
      <c r="I50">
        <v>0.6</v>
      </c>
      <c r="J50" t="s">
        <v>132</v>
      </c>
      <c r="K50">
        <v>5.82</v>
      </c>
      <c r="L50">
        <f>IF(SHCS[[#This Row],[THREAD_SIZE@SK_THREAD]]*2+12&lt;SHCS[[#This Row],[THREAD_LENGTH@BD_THREAD]],SHCS[[#This Row],[THREAD_SIZE@SK_THREAD]]*2+12,SHCS[[#This Row],[THREAD_LENGTH@BD_THREAD]])</f>
        <v>10</v>
      </c>
    </row>
    <row r="51" spans="1:12" x14ac:dyDescent="0.3">
      <c r="A51" t="str">
        <f>"SCREWS\B18.3.1M - SHCS\BLACK OXIDE\PARTS\M"&amp;SHCS[[#This Row],[THREAD_SIZE@SK_THREAD]]&amp;"\"&amp;SHCS[[#This Row],[Name]]</f>
        <v>SCREWS\B18.3.1M - SHCS\BLACK OXIDE\PARTS\M6\B18.3.1M M6 X 1 X 12</v>
      </c>
      <c r="B51" t="str">
        <f>"B18.3.1M " &amp; UPPER(SHCS[[#This Row],[$THREAD_CALLOUT@CT_THREAD]])</f>
        <v>B18.3.1M M6 X 1 X 12</v>
      </c>
      <c r="C51" t="str">
        <f>"TORNILLO ALLEN CILÍNDRICO PAVONADO "&amp;UPPER(SHCS[[#This Row],[$THREAD_CALLOUT@CT_THREAD]])</f>
        <v>TORNILLO ALLEN CILÍNDRICO PAVONADO M6 X 1 X 12</v>
      </c>
      <c r="D51">
        <v>10</v>
      </c>
      <c r="E51">
        <v>6</v>
      </c>
      <c r="F51">
        <v>6</v>
      </c>
      <c r="G51">
        <v>12</v>
      </c>
      <c r="H51">
        <v>5</v>
      </c>
      <c r="I51">
        <v>0.6</v>
      </c>
      <c r="J51" t="s">
        <v>133</v>
      </c>
      <c r="K51">
        <v>5.82</v>
      </c>
      <c r="L51">
        <f>IF(SHCS[[#This Row],[THREAD_SIZE@SK_THREAD]]*2+12&lt;SHCS[[#This Row],[THREAD_LENGTH@BD_THREAD]],SHCS[[#This Row],[THREAD_SIZE@SK_THREAD]]*2+12,SHCS[[#This Row],[THREAD_LENGTH@BD_THREAD]])</f>
        <v>12</v>
      </c>
    </row>
    <row r="52" spans="1:12" x14ac:dyDescent="0.3">
      <c r="A52" t="str">
        <f>"SCREWS\B18.3.1M - SHCS\BLACK OXIDE\PARTS\M"&amp;SHCS[[#This Row],[THREAD_SIZE@SK_THREAD]]&amp;"\"&amp;SHCS[[#This Row],[Name]]</f>
        <v>SCREWS\B18.3.1M - SHCS\BLACK OXIDE\PARTS\M6\B18.3.1M M6 X 1 X 16</v>
      </c>
      <c r="B52" t="str">
        <f>"B18.3.1M " &amp; UPPER(SHCS[[#This Row],[$THREAD_CALLOUT@CT_THREAD]])</f>
        <v>B18.3.1M M6 X 1 X 16</v>
      </c>
      <c r="C52" t="str">
        <f>"TORNILLO ALLEN CILÍNDRICO PAVONADO "&amp;UPPER(SHCS[[#This Row],[$THREAD_CALLOUT@CT_THREAD]])</f>
        <v>TORNILLO ALLEN CILÍNDRICO PAVONADO M6 X 1 X 16</v>
      </c>
      <c r="D52">
        <v>10</v>
      </c>
      <c r="E52">
        <v>6</v>
      </c>
      <c r="F52">
        <v>6</v>
      </c>
      <c r="G52">
        <v>16</v>
      </c>
      <c r="H52">
        <v>5</v>
      </c>
      <c r="I52">
        <v>0.6</v>
      </c>
      <c r="J52" t="s">
        <v>134</v>
      </c>
      <c r="K52">
        <v>5.82</v>
      </c>
      <c r="L52">
        <f>IF(SHCS[[#This Row],[THREAD_SIZE@SK_THREAD]]*2+12&lt;SHCS[[#This Row],[THREAD_LENGTH@BD_THREAD]],SHCS[[#This Row],[THREAD_SIZE@SK_THREAD]]*2+12,SHCS[[#This Row],[THREAD_LENGTH@BD_THREAD]])</f>
        <v>16</v>
      </c>
    </row>
    <row r="53" spans="1:12" x14ac:dyDescent="0.3">
      <c r="A53" t="str">
        <f>"SCREWS\B18.3.1M - SHCS\BLACK OXIDE\PARTS\M"&amp;SHCS[[#This Row],[THREAD_SIZE@SK_THREAD]]&amp;"\"&amp;SHCS[[#This Row],[Name]]</f>
        <v>SCREWS\B18.3.1M - SHCS\BLACK OXIDE\PARTS\M6\B18.3.1M M6 X 1 X 20</v>
      </c>
      <c r="B53" t="str">
        <f>"B18.3.1M " &amp; UPPER(SHCS[[#This Row],[$THREAD_CALLOUT@CT_THREAD]])</f>
        <v>B18.3.1M M6 X 1 X 20</v>
      </c>
      <c r="C53" t="str">
        <f>"TORNILLO ALLEN CILÍNDRICO PAVONADO "&amp;UPPER(SHCS[[#This Row],[$THREAD_CALLOUT@CT_THREAD]])</f>
        <v>TORNILLO ALLEN CILÍNDRICO PAVONADO M6 X 1 X 20</v>
      </c>
      <c r="D53">
        <v>10</v>
      </c>
      <c r="E53">
        <v>6</v>
      </c>
      <c r="F53">
        <v>6</v>
      </c>
      <c r="G53">
        <v>20</v>
      </c>
      <c r="H53">
        <v>5</v>
      </c>
      <c r="I53">
        <v>0.6</v>
      </c>
      <c r="J53" t="s">
        <v>135</v>
      </c>
      <c r="K53">
        <v>5.82</v>
      </c>
      <c r="L53">
        <f>IF(SHCS[[#This Row],[THREAD_SIZE@SK_THREAD]]*2+12&lt;SHCS[[#This Row],[THREAD_LENGTH@BD_THREAD]],SHCS[[#This Row],[THREAD_SIZE@SK_THREAD]]*2+12,SHCS[[#This Row],[THREAD_LENGTH@BD_THREAD]])</f>
        <v>20</v>
      </c>
    </row>
    <row r="54" spans="1:12" x14ac:dyDescent="0.3">
      <c r="A54" t="str">
        <f>"SCREWS\B18.3.1M - SHCS\BLACK OXIDE\PARTS\M"&amp;SHCS[[#This Row],[THREAD_SIZE@SK_THREAD]]&amp;"\"&amp;SHCS[[#This Row],[Name]]</f>
        <v>SCREWS\B18.3.1M - SHCS\BLACK OXIDE\PARTS\M6\B18.3.1M M6 X 1 X 25</v>
      </c>
      <c r="B54" t="str">
        <f>"B18.3.1M " &amp; UPPER(SHCS[[#This Row],[$THREAD_CALLOUT@CT_THREAD]])</f>
        <v>B18.3.1M M6 X 1 X 25</v>
      </c>
      <c r="C54" t="str">
        <f>"TORNILLO ALLEN CILÍNDRICO PAVONADO "&amp;UPPER(SHCS[[#This Row],[$THREAD_CALLOUT@CT_THREAD]])</f>
        <v>TORNILLO ALLEN CILÍNDRICO PAVONADO M6 X 1 X 25</v>
      </c>
      <c r="D54">
        <v>10</v>
      </c>
      <c r="E54">
        <v>6</v>
      </c>
      <c r="F54">
        <v>6</v>
      </c>
      <c r="G54">
        <v>25</v>
      </c>
      <c r="H54">
        <v>5</v>
      </c>
      <c r="I54">
        <v>0.6</v>
      </c>
      <c r="J54" t="s">
        <v>136</v>
      </c>
      <c r="K54">
        <v>5.82</v>
      </c>
      <c r="L54">
        <f>IF(SHCS[[#This Row],[THREAD_SIZE@SK_THREAD]]*2+12&lt;SHCS[[#This Row],[THREAD_LENGTH@BD_THREAD]],SHCS[[#This Row],[THREAD_SIZE@SK_THREAD]]*2+12,SHCS[[#This Row],[THREAD_LENGTH@BD_THREAD]])</f>
        <v>24</v>
      </c>
    </row>
    <row r="55" spans="1:12" x14ac:dyDescent="0.3">
      <c r="A55" t="str">
        <f>"SCREWS\B18.3.1M - SHCS\BLACK OXIDE\PARTS\M"&amp;SHCS[[#This Row],[THREAD_SIZE@SK_THREAD]]&amp;"\"&amp;SHCS[[#This Row],[Name]]</f>
        <v>SCREWS\B18.3.1M - SHCS\BLACK OXIDE\PARTS\M6\B18.3.1M M6 X 1 X 30</v>
      </c>
      <c r="B55" t="str">
        <f>"B18.3.1M " &amp; UPPER(SHCS[[#This Row],[$THREAD_CALLOUT@CT_THREAD]])</f>
        <v>B18.3.1M M6 X 1 X 30</v>
      </c>
      <c r="C55" t="str">
        <f>"TORNILLO ALLEN CILÍNDRICO PAVONADO "&amp;UPPER(SHCS[[#This Row],[$THREAD_CALLOUT@CT_THREAD]])</f>
        <v>TORNILLO ALLEN CILÍNDRICO PAVONADO M6 X 1 X 30</v>
      </c>
      <c r="D55">
        <v>10</v>
      </c>
      <c r="E55">
        <v>6</v>
      </c>
      <c r="F55">
        <v>6</v>
      </c>
      <c r="G55">
        <v>30</v>
      </c>
      <c r="H55">
        <v>5</v>
      </c>
      <c r="I55">
        <v>0.6</v>
      </c>
      <c r="J55" t="s">
        <v>137</v>
      </c>
      <c r="K55">
        <v>5.82</v>
      </c>
      <c r="L55">
        <f>IF(SHCS[[#This Row],[THREAD_SIZE@SK_THREAD]]*2+12&lt;SHCS[[#This Row],[THREAD_LENGTH@BD_THREAD]],SHCS[[#This Row],[THREAD_SIZE@SK_THREAD]]*2+12,SHCS[[#This Row],[THREAD_LENGTH@BD_THREAD]])</f>
        <v>24</v>
      </c>
    </row>
    <row r="56" spans="1:12" x14ac:dyDescent="0.3">
      <c r="A56" t="str">
        <f>"SCREWS\B18.3.1M - SHCS\BLACK OXIDE\PARTS\M"&amp;SHCS[[#This Row],[THREAD_SIZE@SK_THREAD]]&amp;"\"&amp;SHCS[[#This Row],[Name]]</f>
        <v>SCREWS\B18.3.1M - SHCS\BLACK OXIDE\PARTS\M6\B18.3.1M M6 X 1 X 35</v>
      </c>
      <c r="B56" t="str">
        <f>"B18.3.1M " &amp; UPPER(SHCS[[#This Row],[$THREAD_CALLOUT@CT_THREAD]])</f>
        <v>B18.3.1M M6 X 1 X 35</v>
      </c>
      <c r="C56" t="str">
        <f>"TORNILLO ALLEN CILÍNDRICO PAVONADO "&amp;UPPER(SHCS[[#This Row],[$THREAD_CALLOUT@CT_THREAD]])</f>
        <v>TORNILLO ALLEN CILÍNDRICO PAVONADO M6 X 1 X 35</v>
      </c>
      <c r="D56">
        <v>10</v>
      </c>
      <c r="E56">
        <v>6</v>
      </c>
      <c r="F56">
        <v>6</v>
      </c>
      <c r="G56">
        <v>35</v>
      </c>
      <c r="H56">
        <v>5</v>
      </c>
      <c r="I56">
        <v>0.6</v>
      </c>
      <c r="J56" t="s">
        <v>28</v>
      </c>
      <c r="K56">
        <v>5.82</v>
      </c>
      <c r="L56">
        <f>IF(SHCS[[#This Row],[THREAD_SIZE@SK_THREAD]]*2+12&lt;SHCS[[#This Row],[THREAD_LENGTH@BD_THREAD]],SHCS[[#This Row],[THREAD_SIZE@SK_THREAD]]*2+12,SHCS[[#This Row],[THREAD_LENGTH@BD_THREAD]])</f>
        <v>24</v>
      </c>
    </row>
    <row r="57" spans="1:12" x14ac:dyDescent="0.3">
      <c r="A57" t="str">
        <f>"SCREWS\B18.3.1M - SHCS\BLACK OXIDE\PARTS\M"&amp;SHCS[[#This Row],[THREAD_SIZE@SK_THREAD]]&amp;"\"&amp;SHCS[[#This Row],[Name]]</f>
        <v>SCREWS\B18.3.1M - SHCS\BLACK OXIDE\PARTS\M6\B18.3.1M M6 X 1 X 40</v>
      </c>
      <c r="B57" t="str">
        <f>"B18.3.1M " &amp; UPPER(SHCS[[#This Row],[$THREAD_CALLOUT@CT_THREAD]])</f>
        <v>B18.3.1M M6 X 1 X 40</v>
      </c>
      <c r="C57" t="str">
        <f>"TORNILLO ALLEN CILÍNDRICO PAVONADO "&amp;UPPER(SHCS[[#This Row],[$THREAD_CALLOUT@CT_THREAD]])</f>
        <v>TORNILLO ALLEN CILÍNDRICO PAVONADO M6 X 1 X 40</v>
      </c>
      <c r="D57">
        <v>10</v>
      </c>
      <c r="E57">
        <v>6</v>
      </c>
      <c r="F57">
        <v>6</v>
      </c>
      <c r="G57">
        <v>40</v>
      </c>
      <c r="H57">
        <v>5</v>
      </c>
      <c r="I57">
        <v>0.6</v>
      </c>
      <c r="J57" t="s">
        <v>29</v>
      </c>
      <c r="K57">
        <v>5.82</v>
      </c>
      <c r="L57">
        <f>IF(SHCS[[#This Row],[THREAD_SIZE@SK_THREAD]]*2+12&lt;SHCS[[#This Row],[THREAD_LENGTH@BD_THREAD]],SHCS[[#This Row],[THREAD_SIZE@SK_THREAD]]*2+12,SHCS[[#This Row],[THREAD_LENGTH@BD_THREAD]])</f>
        <v>24</v>
      </c>
    </row>
    <row r="58" spans="1:12" x14ac:dyDescent="0.3">
      <c r="A58" t="str">
        <f>"SCREWS\B18.3.1M - SHCS\BLACK OXIDE\PARTS\M"&amp;SHCS[[#This Row],[THREAD_SIZE@SK_THREAD]]&amp;"\"&amp;SHCS[[#This Row],[Name]]</f>
        <v>SCREWS\B18.3.1M - SHCS\BLACK OXIDE\PARTS\M6\B18.3.1M M6 X 1 X 45</v>
      </c>
      <c r="B58" t="str">
        <f>"B18.3.1M " &amp; UPPER(SHCS[[#This Row],[$THREAD_CALLOUT@CT_THREAD]])</f>
        <v>B18.3.1M M6 X 1 X 45</v>
      </c>
      <c r="C58" t="str">
        <f>"TORNILLO ALLEN CILÍNDRICO PAVONADO "&amp;UPPER(SHCS[[#This Row],[$THREAD_CALLOUT@CT_THREAD]])</f>
        <v>TORNILLO ALLEN CILÍNDRICO PAVONADO M6 X 1 X 45</v>
      </c>
      <c r="D58">
        <v>10</v>
      </c>
      <c r="E58">
        <v>6</v>
      </c>
      <c r="F58">
        <v>6</v>
      </c>
      <c r="G58">
        <v>45</v>
      </c>
      <c r="H58">
        <v>5</v>
      </c>
      <c r="I58">
        <v>0.6</v>
      </c>
      <c r="J58" t="s">
        <v>30</v>
      </c>
      <c r="K58">
        <v>5.82</v>
      </c>
      <c r="L58">
        <f>IF(SHCS[[#This Row],[THREAD_SIZE@SK_THREAD]]*2+12&lt;SHCS[[#This Row],[THREAD_LENGTH@BD_THREAD]],SHCS[[#This Row],[THREAD_SIZE@SK_THREAD]]*2+12,SHCS[[#This Row],[THREAD_LENGTH@BD_THREAD]])</f>
        <v>24</v>
      </c>
    </row>
    <row r="59" spans="1:12" x14ac:dyDescent="0.3">
      <c r="A59" t="str">
        <f>"SCREWS\B18.3.1M - SHCS\BLACK OXIDE\PARTS\M"&amp;SHCS[[#This Row],[THREAD_SIZE@SK_THREAD]]&amp;"\"&amp;SHCS[[#This Row],[Name]]</f>
        <v>SCREWS\B18.3.1M - SHCS\BLACK OXIDE\PARTS\M6\B18.3.1M M6 X 1 X 50</v>
      </c>
      <c r="B59" t="str">
        <f>"B18.3.1M " &amp; UPPER(SHCS[[#This Row],[$THREAD_CALLOUT@CT_THREAD]])</f>
        <v>B18.3.1M M6 X 1 X 50</v>
      </c>
      <c r="C59" t="str">
        <f>"TORNILLO ALLEN CILÍNDRICO PAVONADO "&amp;UPPER(SHCS[[#This Row],[$THREAD_CALLOUT@CT_THREAD]])</f>
        <v>TORNILLO ALLEN CILÍNDRICO PAVONADO M6 X 1 X 50</v>
      </c>
      <c r="D59">
        <v>10</v>
      </c>
      <c r="E59">
        <v>6</v>
      </c>
      <c r="F59">
        <v>6</v>
      </c>
      <c r="G59">
        <v>50</v>
      </c>
      <c r="H59">
        <v>5</v>
      </c>
      <c r="I59">
        <v>0.6</v>
      </c>
      <c r="J59" t="s">
        <v>31</v>
      </c>
      <c r="K59">
        <v>5.82</v>
      </c>
      <c r="L59">
        <f>IF(SHCS[[#This Row],[THREAD_SIZE@SK_THREAD]]*2+12&lt;SHCS[[#This Row],[THREAD_LENGTH@BD_THREAD]],SHCS[[#This Row],[THREAD_SIZE@SK_THREAD]]*2+12,SHCS[[#This Row],[THREAD_LENGTH@BD_THREAD]])</f>
        <v>24</v>
      </c>
    </row>
    <row r="60" spans="1:12" x14ac:dyDescent="0.3">
      <c r="A60" t="str">
        <f>"SCREWS\B18.3.1M - SHCS\BLACK OXIDE\PARTS\M"&amp;SHCS[[#This Row],[THREAD_SIZE@SK_THREAD]]&amp;"\"&amp;SHCS[[#This Row],[Name]]</f>
        <v>SCREWS\B18.3.1M - SHCS\BLACK OXIDE\PARTS\M6\B18.3.1M M6 X 1 X 55</v>
      </c>
      <c r="B60" t="str">
        <f>"B18.3.1M " &amp; UPPER(SHCS[[#This Row],[$THREAD_CALLOUT@CT_THREAD]])</f>
        <v>B18.3.1M M6 X 1 X 55</v>
      </c>
      <c r="C60" t="str">
        <f>"TORNILLO ALLEN CILÍNDRICO PAVONADO "&amp;UPPER(SHCS[[#This Row],[$THREAD_CALLOUT@CT_THREAD]])</f>
        <v>TORNILLO ALLEN CILÍNDRICO PAVONADO M6 X 1 X 55</v>
      </c>
      <c r="D60">
        <v>10</v>
      </c>
      <c r="E60">
        <v>6</v>
      </c>
      <c r="F60">
        <v>6</v>
      </c>
      <c r="G60">
        <v>55</v>
      </c>
      <c r="H60">
        <v>5</v>
      </c>
      <c r="I60">
        <v>0.6</v>
      </c>
      <c r="J60" t="s">
        <v>32</v>
      </c>
      <c r="K60">
        <v>5.82</v>
      </c>
      <c r="L60">
        <f>IF(SHCS[[#This Row],[THREAD_SIZE@SK_THREAD]]*2+12&lt;SHCS[[#This Row],[THREAD_LENGTH@BD_THREAD]],SHCS[[#This Row],[THREAD_SIZE@SK_THREAD]]*2+12,SHCS[[#This Row],[THREAD_LENGTH@BD_THREAD]])</f>
        <v>24</v>
      </c>
    </row>
    <row r="61" spans="1:12" x14ac:dyDescent="0.3">
      <c r="A61" t="str">
        <f>"SCREWS\B18.3.1M - SHCS\BLACK OXIDE\PARTS\M"&amp;SHCS[[#This Row],[THREAD_SIZE@SK_THREAD]]&amp;"\"&amp;SHCS[[#This Row],[Name]]</f>
        <v>SCREWS\B18.3.1M - SHCS\BLACK OXIDE\PARTS\M6\B18.3.1M M6 X 1 X 60</v>
      </c>
      <c r="B61" t="str">
        <f>"B18.3.1M " &amp; UPPER(SHCS[[#This Row],[$THREAD_CALLOUT@CT_THREAD]])</f>
        <v>B18.3.1M M6 X 1 X 60</v>
      </c>
      <c r="C61" t="str">
        <f>"TORNILLO ALLEN CILÍNDRICO PAVONADO "&amp;UPPER(SHCS[[#This Row],[$THREAD_CALLOUT@CT_THREAD]])</f>
        <v>TORNILLO ALLEN CILÍNDRICO PAVONADO M6 X 1 X 60</v>
      </c>
      <c r="D61">
        <v>10</v>
      </c>
      <c r="E61">
        <v>6</v>
      </c>
      <c r="F61">
        <v>6</v>
      </c>
      <c r="G61">
        <v>60</v>
      </c>
      <c r="H61">
        <v>5</v>
      </c>
      <c r="I61">
        <v>0.6</v>
      </c>
      <c r="J61" t="s">
        <v>33</v>
      </c>
      <c r="K61">
        <v>5.82</v>
      </c>
      <c r="L61">
        <f>IF(SHCS[[#This Row],[THREAD_SIZE@SK_THREAD]]*2+12&lt;SHCS[[#This Row],[THREAD_LENGTH@BD_THREAD]],SHCS[[#This Row],[THREAD_SIZE@SK_THREAD]]*2+12,SHCS[[#This Row],[THREAD_LENGTH@BD_THREAD]])</f>
        <v>24</v>
      </c>
    </row>
    <row r="62" spans="1:12" x14ac:dyDescent="0.3">
      <c r="A62" t="str">
        <f>"SCREWS\B18.3.1M - SHCS\BLACK OXIDE\PARTS\M"&amp;SHCS[[#This Row],[THREAD_SIZE@SK_THREAD]]&amp;"\"&amp;SHCS[[#This Row],[Name]]</f>
        <v>SCREWS\B18.3.1M - SHCS\BLACK OXIDE\PARTS\M6\B18.3.1M M6 X 1 X 65</v>
      </c>
      <c r="B62" t="str">
        <f>"B18.3.1M " &amp; UPPER(SHCS[[#This Row],[$THREAD_CALLOUT@CT_THREAD]])</f>
        <v>B18.3.1M M6 X 1 X 65</v>
      </c>
      <c r="C62" t="str">
        <f>"TORNILLO ALLEN CILÍNDRICO PAVONADO "&amp;UPPER(SHCS[[#This Row],[$THREAD_CALLOUT@CT_THREAD]])</f>
        <v>TORNILLO ALLEN CILÍNDRICO PAVONADO M6 X 1 X 65</v>
      </c>
      <c r="D62">
        <v>10</v>
      </c>
      <c r="E62">
        <v>6</v>
      </c>
      <c r="F62">
        <v>6</v>
      </c>
      <c r="G62">
        <v>65</v>
      </c>
      <c r="H62">
        <v>5</v>
      </c>
      <c r="I62">
        <v>0.6</v>
      </c>
      <c r="J62" t="s">
        <v>34</v>
      </c>
      <c r="K62">
        <v>5.82</v>
      </c>
      <c r="L62">
        <f>IF(SHCS[[#This Row],[THREAD_SIZE@SK_THREAD]]*2+12&lt;SHCS[[#This Row],[THREAD_LENGTH@BD_THREAD]],SHCS[[#This Row],[THREAD_SIZE@SK_THREAD]]*2+12,SHCS[[#This Row],[THREAD_LENGTH@BD_THREAD]])</f>
        <v>24</v>
      </c>
    </row>
    <row r="63" spans="1:12" x14ac:dyDescent="0.3">
      <c r="A63" t="str">
        <f>"SCREWS\B18.3.1M - SHCS\BLACK OXIDE\PARTS\M"&amp;SHCS[[#This Row],[THREAD_SIZE@SK_THREAD]]&amp;"\"&amp;SHCS[[#This Row],[Name]]</f>
        <v>SCREWS\B18.3.1M - SHCS\BLACK OXIDE\PARTS\M6\B18.3.1M M6 X 1 X 70</v>
      </c>
      <c r="B63" t="str">
        <f>"B18.3.1M " &amp; UPPER(SHCS[[#This Row],[$THREAD_CALLOUT@CT_THREAD]])</f>
        <v>B18.3.1M M6 X 1 X 70</v>
      </c>
      <c r="C63" t="str">
        <f>"TORNILLO ALLEN CILÍNDRICO PAVONADO "&amp;UPPER(SHCS[[#This Row],[$THREAD_CALLOUT@CT_THREAD]])</f>
        <v>TORNILLO ALLEN CILÍNDRICO PAVONADO M6 X 1 X 70</v>
      </c>
      <c r="D63">
        <v>10</v>
      </c>
      <c r="E63">
        <v>6</v>
      </c>
      <c r="F63">
        <v>6</v>
      </c>
      <c r="G63">
        <v>70</v>
      </c>
      <c r="H63">
        <v>5</v>
      </c>
      <c r="I63">
        <v>0.6</v>
      </c>
      <c r="J63" t="s">
        <v>35</v>
      </c>
      <c r="K63">
        <v>5.82</v>
      </c>
      <c r="L63">
        <f>IF(SHCS[[#This Row],[THREAD_SIZE@SK_THREAD]]*2+12&lt;SHCS[[#This Row],[THREAD_LENGTH@BD_THREAD]],SHCS[[#This Row],[THREAD_SIZE@SK_THREAD]]*2+12,SHCS[[#This Row],[THREAD_LENGTH@BD_THREAD]])</f>
        <v>24</v>
      </c>
    </row>
    <row r="64" spans="1:12" x14ac:dyDescent="0.3">
      <c r="A64" t="str">
        <f>"SCREWS\B18.3.1M - SHCS\BLACK OXIDE\PARTS\M"&amp;SHCS[[#This Row],[THREAD_SIZE@SK_THREAD]]&amp;"\"&amp;SHCS[[#This Row],[Name]]</f>
        <v>SCREWS\B18.3.1M - SHCS\BLACK OXIDE\PARTS\M6\B18.3.1M M6 X 1 X 80</v>
      </c>
      <c r="B64" t="str">
        <f>"B18.3.1M " &amp; UPPER(SHCS[[#This Row],[$THREAD_CALLOUT@CT_THREAD]])</f>
        <v>B18.3.1M M6 X 1 X 80</v>
      </c>
      <c r="C64" t="str">
        <f>"TORNILLO ALLEN CILÍNDRICO PAVONADO "&amp;UPPER(SHCS[[#This Row],[$THREAD_CALLOUT@CT_THREAD]])</f>
        <v>TORNILLO ALLEN CILÍNDRICO PAVONADO M6 X 1 X 80</v>
      </c>
      <c r="D64">
        <v>10</v>
      </c>
      <c r="E64">
        <v>6</v>
      </c>
      <c r="F64">
        <v>6</v>
      </c>
      <c r="G64">
        <v>80</v>
      </c>
      <c r="H64">
        <v>5</v>
      </c>
      <c r="I64">
        <v>0.6</v>
      </c>
      <c r="J64" t="s">
        <v>36</v>
      </c>
      <c r="K64">
        <v>5.82</v>
      </c>
      <c r="L64">
        <f>IF(SHCS[[#This Row],[THREAD_SIZE@SK_THREAD]]*2+12&lt;SHCS[[#This Row],[THREAD_LENGTH@BD_THREAD]],SHCS[[#This Row],[THREAD_SIZE@SK_THREAD]]*2+12,SHCS[[#This Row],[THREAD_LENGTH@BD_THREAD]])</f>
        <v>24</v>
      </c>
    </row>
    <row r="65" spans="1:12" x14ac:dyDescent="0.3">
      <c r="A65" t="str">
        <f>"SCREWS\B18.3.1M - SHCS\BLACK OXIDE\PARTS\M"&amp;SHCS[[#This Row],[THREAD_SIZE@SK_THREAD]]&amp;"\"&amp;SHCS[[#This Row],[Name]]</f>
        <v>SCREWS\B18.3.1M - SHCS\BLACK OXIDE\PARTS\M6\B18.3.1M M6 X 1 X 90</v>
      </c>
      <c r="B65" t="str">
        <f>"B18.3.1M " &amp; UPPER(SHCS[[#This Row],[$THREAD_CALLOUT@CT_THREAD]])</f>
        <v>B18.3.1M M6 X 1 X 90</v>
      </c>
      <c r="C65" t="str">
        <f>"TORNILLO ALLEN CILÍNDRICO PAVONADO "&amp;UPPER(SHCS[[#This Row],[$THREAD_CALLOUT@CT_THREAD]])</f>
        <v>TORNILLO ALLEN CILÍNDRICO PAVONADO M6 X 1 X 90</v>
      </c>
      <c r="D65">
        <v>10</v>
      </c>
      <c r="E65">
        <v>6</v>
      </c>
      <c r="F65">
        <v>6</v>
      </c>
      <c r="G65">
        <v>90</v>
      </c>
      <c r="H65">
        <v>5</v>
      </c>
      <c r="I65">
        <v>0.6</v>
      </c>
      <c r="J65" t="s">
        <v>37</v>
      </c>
      <c r="K65">
        <v>5.82</v>
      </c>
      <c r="L65">
        <f>IF(SHCS[[#This Row],[THREAD_SIZE@SK_THREAD]]*2+12&lt;SHCS[[#This Row],[THREAD_LENGTH@BD_THREAD]],SHCS[[#This Row],[THREAD_SIZE@SK_THREAD]]*2+12,SHCS[[#This Row],[THREAD_LENGTH@BD_THREAD]])</f>
        <v>24</v>
      </c>
    </row>
    <row r="66" spans="1:12" x14ac:dyDescent="0.3">
      <c r="A66" t="str">
        <f>"SCREWS\B18.3.1M - SHCS\BLACK OXIDE\PARTS\M"&amp;SHCS[[#This Row],[THREAD_SIZE@SK_THREAD]]&amp;"\"&amp;SHCS[[#This Row],[Name]]</f>
        <v>SCREWS\B18.3.1M - SHCS\BLACK OXIDE\PARTS\M6\B18.3.1M M6 X 1 X 100</v>
      </c>
      <c r="B66" t="str">
        <f>"B18.3.1M " &amp; UPPER(SHCS[[#This Row],[$THREAD_CALLOUT@CT_THREAD]])</f>
        <v>B18.3.1M M6 X 1 X 100</v>
      </c>
      <c r="C66" t="str">
        <f>"TORNILLO ALLEN CILÍNDRICO PAVONADO "&amp;UPPER(SHCS[[#This Row],[$THREAD_CALLOUT@CT_THREAD]])</f>
        <v>TORNILLO ALLEN CILÍNDRICO PAVONADO M6 X 1 X 100</v>
      </c>
      <c r="D66">
        <v>10</v>
      </c>
      <c r="E66">
        <v>6</v>
      </c>
      <c r="F66">
        <v>6</v>
      </c>
      <c r="G66">
        <v>100</v>
      </c>
      <c r="H66">
        <v>5</v>
      </c>
      <c r="I66">
        <v>0.6</v>
      </c>
      <c r="J66" t="s">
        <v>38</v>
      </c>
      <c r="K66">
        <v>5.82</v>
      </c>
      <c r="L66">
        <f>IF(SHCS[[#This Row],[THREAD_SIZE@SK_THREAD]]*2+12&lt;SHCS[[#This Row],[THREAD_LENGTH@BD_THREAD]],SHCS[[#This Row],[THREAD_SIZE@SK_THREAD]]*2+12,SHCS[[#This Row],[THREAD_LENGTH@BD_THREAD]])</f>
        <v>24</v>
      </c>
    </row>
    <row r="67" spans="1:12" x14ac:dyDescent="0.3">
      <c r="A67" t="str">
        <f>"SCREWS\B18.3.1M - SHCS\BLACK OXIDE\PARTS\M"&amp;SHCS[[#This Row],[THREAD_SIZE@SK_THREAD]]&amp;"\"&amp;SHCS[[#This Row],[Name]]</f>
        <v>SCREWS\B18.3.1M - SHCS\BLACK OXIDE\PARTS\M6\B18.3.1M M6 X 1 X 110</v>
      </c>
      <c r="B67" t="str">
        <f>"B18.3.1M " &amp; UPPER(SHCS[[#This Row],[$THREAD_CALLOUT@CT_THREAD]])</f>
        <v>B18.3.1M M6 X 1 X 110</v>
      </c>
      <c r="C67" t="str">
        <f>"TORNILLO ALLEN CILÍNDRICO PAVONADO "&amp;UPPER(SHCS[[#This Row],[$THREAD_CALLOUT@CT_THREAD]])</f>
        <v>TORNILLO ALLEN CILÍNDRICO PAVONADO M6 X 1 X 110</v>
      </c>
      <c r="D67">
        <v>10</v>
      </c>
      <c r="E67">
        <v>6</v>
      </c>
      <c r="F67">
        <v>6</v>
      </c>
      <c r="G67">
        <v>110</v>
      </c>
      <c r="H67">
        <v>5</v>
      </c>
      <c r="I67">
        <v>0.6</v>
      </c>
      <c r="J67" t="s">
        <v>39</v>
      </c>
      <c r="K67">
        <v>5.82</v>
      </c>
      <c r="L67">
        <f>IF(SHCS[[#This Row],[THREAD_SIZE@SK_THREAD]]*2+12&lt;SHCS[[#This Row],[THREAD_LENGTH@BD_THREAD]],SHCS[[#This Row],[THREAD_SIZE@SK_THREAD]]*2+12,SHCS[[#This Row],[THREAD_LENGTH@BD_THREAD]])</f>
        <v>24</v>
      </c>
    </row>
    <row r="68" spans="1:12" x14ac:dyDescent="0.3">
      <c r="A68" t="str">
        <f>"SCREWS\B18.3.1M - SHCS\BLACK OXIDE\PARTS\M"&amp;SHCS[[#This Row],[THREAD_SIZE@SK_THREAD]]&amp;"\"&amp;SHCS[[#This Row],[Name]]</f>
        <v>SCREWS\B18.3.1M - SHCS\BLACK OXIDE\PARTS\M6\B18.3.1M M6 X 1 X 120</v>
      </c>
      <c r="B68" t="str">
        <f>"B18.3.1M " &amp; UPPER(SHCS[[#This Row],[$THREAD_CALLOUT@CT_THREAD]])</f>
        <v>B18.3.1M M6 X 1 X 120</v>
      </c>
      <c r="C68" t="str">
        <f>"TORNILLO ALLEN CILÍNDRICO PAVONADO "&amp;UPPER(SHCS[[#This Row],[$THREAD_CALLOUT@CT_THREAD]])</f>
        <v>TORNILLO ALLEN CILÍNDRICO PAVONADO M6 X 1 X 120</v>
      </c>
      <c r="D68">
        <v>10</v>
      </c>
      <c r="E68">
        <v>6</v>
      </c>
      <c r="F68">
        <v>6</v>
      </c>
      <c r="G68">
        <v>120</v>
      </c>
      <c r="H68">
        <v>5</v>
      </c>
      <c r="I68">
        <v>0.6</v>
      </c>
      <c r="J68" t="s">
        <v>40</v>
      </c>
      <c r="K68">
        <v>5.82</v>
      </c>
      <c r="L68">
        <f>IF(SHCS[[#This Row],[THREAD_SIZE@SK_THREAD]]*2+12&lt;SHCS[[#This Row],[THREAD_LENGTH@BD_THREAD]],SHCS[[#This Row],[THREAD_SIZE@SK_THREAD]]*2+12,SHCS[[#This Row],[THREAD_LENGTH@BD_THREAD]])</f>
        <v>24</v>
      </c>
    </row>
    <row r="69" spans="1:12" x14ac:dyDescent="0.3">
      <c r="A69" t="str">
        <f>"SCREWS\B18.3.1M - SHCS\BLACK OXIDE\PARTS\M"&amp;SHCS[[#This Row],[THREAD_SIZE@SK_THREAD]]&amp;"\"&amp;SHCS[[#This Row],[Name]]</f>
        <v>SCREWS\B18.3.1M - SHCS\BLACK OXIDE\PARTS\M8\B18.3.1M M8 X 1.25 X 10</v>
      </c>
      <c r="B69" t="str">
        <f>"B18.3.1M " &amp; UPPER(SHCS[[#This Row],[$THREAD_CALLOUT@CT_THREAD]])</f>
        <v>B18.3.1M M8 X 1.25 X 10</v>
      </c>
      <c r="C69" t="str">
        <f>"TORNILLO ALLEN CILÍNDRICO PAVONADO "&amp;UPPER(SHCS[[#This Row],[$THREAD_CALLOUT@CT_THREAD]])</f>
        <v>TORNILLO ALLEN CILÍNDRICO PAVONADO M8 X 1.25 X 10</v>
      </c>
      <c r="D69">
        <v>13</v>
      </c>
      <c r="E69">
        <v>8</v>
      </c>
      <c r="F69">
        <v>8</v>
      </c>
      <c r="G69">
        <v>10</v>
      </c>
      <c r="H69">
        <v>6</v>
      </c>
      <c r="I69">
        <v>0.8</v>
      </c>
      <c r="J69" t="s">
        <v>138</v>
      </c>
      <c r="K69">
        <v>7.78</v>
      </c>
      <c r="L69">
        <f>IF(SHCS[[#This Row],[THREAD_SIZE@SK_THREAD]]*2+12&lt;SHCS[[#This Row],[THREAD_LENGTH@BD_THREAD]],SHCS[[#This Row],[THREAD_SIZE@SK_THREAD]]*2+12,SHCS[[#This Row],[THREAD_LENGTH@BD_THREAD]])</f>
        <v>10</v>
      </c>
    </row>
    <row r="70" spans="1:12" x14ac:dyDescent="0.3">
      <c r="A70" t="str">
        <f>"SCREWS\B18.3.1M - SHCS\BLACK OXIDE\PARTS\M"&amp;SHCS[[#This Row],[THREAD_SIZE@SK_THREAD]]&amp;"\"&amp;SHCS[[#This Row],[Name]]</f>
        <v>SCREWS\B18.3.1M - SHCS\BLACK OXIDE\PARTS\M8\B18.3.1M M8 X 1.25 X 12</v>
      </c>
      <c r="B70" t="str">
        <f>"B18.3.1M " &amp; UPPER(SHCS[[#This Row],[$THREAD_CALLOUT@CT_THREAD]])</f>
        <v>B18.3.1M M8 X 1.25 X 12</v>
      </c>
      <c r="C70" t="str">
        <f>"TORNILLO ALLEN CILÍNDRICO PAVONADO "&amp;UPPER(SHCS[[#This Row],[$THREAD_CALLOUT@CT_THREAD]])</f>
        <v>TORNILLO ALLEN CILÍNDRICO PAVONADO M8 X 1.25 X 12</v>
      </c>
      <c r="D70">
        <v>13</v>
      </c>
      <c r="E70">
        <v>8</v>
      </c>
      <c r="F70">
        <v>8</v>
      </c>
      <c r="G70">
        <v>12</v>
      </c>
      <c r="H70">
        <v>6</v>
      </c>
      <c r="I70">
        <v>0.8</v>
      </c>
      <c r="J70" t="s">
        <v>139</v>
      </c>
      <c r="K70">
        <v>7.78</v>
      </c>
      <c r="L70">
        <f>IF(SHCS[[#This Row],[THREAD_SIZE@SK_THREAD]]*2+12&lt;SHCS[[#This Row],[THREAD_LENGTH@BD_THREAD]],SHCS[[#This Row],[THREAD_SIZE@SK_THREAD]]*2+12,SHCS[[#This Row],[THREAD_LENGTH@BD_THREAD]])</f>
        <v>12</v>
      </c>
    </row>
    <row r="71" spans="1:12" x14ac:dyDescent="0.3">
      <c r="A71" t="str">
        <f>"SCREWS\B18.3.1M - SHCS\BLACK OXIDE\PARTS\M"&amp;SHCS[[#This Row],[THREAD_SIZE@SK_THREAD]]&amp;"\"&amp;SHCS[[#This Row],[Name]]</f>
        <v>SCREWS\B18.3.1M - SHCS\BLACK OXIDE\PARTS\M8\B18.3.1M M8 X 1.25 X 16</v>
      </c>
      <c r="B71" t="str">
        <f>"B18.3.1M " &amp; UPPER(SHCS[[#This Row],[$THREAD_CALLOUT@CT_THREAD]])</f>
        <v>B18.3.1M M8 X 1.25 X 16</v>
      </c>
      <c r="C71" t="str">
        <f>"TORNILLO ALLEN CILÍNDRICO PAVONADO "&amp;UPPER(SHCS[[#This Row],[$THREAD_CALLOUT@CT_THREAD]])</f>
        <v>TORNILLO ALLEN CILÍNDRICO PAVONADO M8 X 1.25 X 16</v>
      </c>
      <c r="D71">
        <v>13</v>
      </c>
      <c r="E71">
        <v>8</v>
      </c>
      <c r="F71">
        <v>8</v>
      </c>
      <c r="G71">
        <v>16</v>
      </c>
      <c r="H71">
        <v>6</v>
      </c>
      <c r="I71">
        <v>0.8</v>
      </c>
      <c r="J71" t="s">
        <v>140</v>
      </c>
      <c r="K71">
        <v>7.78</v>
      </c>
      <c r="L71">
        <f>IF(SHCS[[#This Row],[THREAD_SIZE@SK_THREAD]]*2+12&lt;SHCS[[#This Row],[THREAD_LENGTH@BD_THREAD]],SHCS[[#This Row],[THREAD_SIZE@SK_THREAD]]*2+12,SHCS[[#This Row],[THREAD_LENGTH@BD_THREAD]])</f>
        <v>16</v>
      </c>
    </row>
    <row r="72" spans="1:12" x14ac:dyDescent="0.3">
      <c r="A72" t="str">
        <f>"SCREWS\B18.3.1M - SHCS\BLACK OXIDE\PARTS\M"&amp;SHCS[[#This Row],[THREAD_SIZE@SK_THREAD]]&amp;"\"&amp;SHCS[[#This Row],[Name]]</f>
        <v>SCREWS\B18.3.1M - SHCS\BLACK OXIDE\PARTS\M8\B18.3.1M M8 X 1.25 X 20</v>
      </c>
      <c r="B72" t="str">
        <f>"B18.3.1M " &amp; UPPER(SHCS[[#This Row],[$THREAD_CALLOUT@CT_THREAD]])</f>
        <v>B18.3.1M M8 X 1.25 X 20</v>
      </c>
      <c r="C72" t="str">
        <f>"TORNILLO ALLEN CILÍNDRICO PAVONADO "&amp;UPPER(SHCS[[#This Row],[$THREAD_CALLOUT@CT_THREAD]])</f>
        <v>TORNILLO ALLEN CILÍNDRICO PAVONADO M8 X 1.25 X 20</v>
      </c>
      <c r="D72">
        <v>13</v>
      </c>
      <c r="E72">
        <v>8</v>
      </c>
      <c r="F72">
        <v>8</v>
      </c>
      <c r="G72">
        <v>20</v>
      </c>
      <c r="H72">
        <v>6</v>
      </c>
      <c r="I72">
        <v>0.8</v>
      </c>
      <c r="J72" t="s">
        <v>141</v>
      </c>
      <c r="K72">
        <v>7.78</v>
      </c>
      <c r="L72">
        <f>IF(SHCS[[#This Row],[THREAD_SIZE@SK_THREAD]]*2+12&lt;SHCS[[#This Row],[THREAD_LENGTH@BD_THREAD]],SHCS[[#This Row],[THREAD_SIZE@SK_THREAD]]*2+12,SHCS[[#This Row],[THREAD_LENGTH@BD_THREAD]])</f>
        <v>20</v>
      </c>
    </row>
    <row r="73" spans="1:12" x14ac:dyDescent="0.3">
      <c r="A73" t="str">
        <f>"SCREWS\B18.3.1M - SHCS\BLACK OXIDE\PARTS\M"&amp;SHCS[[#This Row],[THREAD_SIZE@SK_THREAD]]&amp;"\"&amp;SHCS[[#This Row],[Name]]</f>
        <v>SCREWS\B18.3.1M - SHCS\BLACK OXIDE\PARTS\M8\B18.3.1M M8 X 1.25 X 25</v>
      </c>
      <c r="B73" t="str">
        <f>"B18.3.1M " &amp; UPPER(SHCS[[#This Row],[$THREAD_CALLOUT@CT_THREAD]])</f>
        <v>B18.3.1M M8 X 1.25 X 25</v>
      </c>
      <c r="C73" t="str">
        <f>"TORNILLO ALLEN CILÍNDRICO PAVONADO "&amp;UPPER(SHCS[[#This Row],[$THREAD_CALLOUT@CT_THREAD]])</f>
        <v>TORNILLO ALLEN CILÍNDRICO PAVONADO M8 X 1.25 X 25</v>
      </c>
      <c r="D73">
        <v>13</v>
      </c>
      <c r="E73">
        <v>8</v>
      </c>
      <c r="F73">
        <v>8</v>
      </c>
      <c r="G73">
        <v>25</v>
      </c>
      <c r="H73">
        <v>6</v>
      </c>
      <c r="I73">
        <v>0.8</v>
      </c>
      <c r="J73" t="s">
        <v>142</v>
      </c>
      <c r="K73">
        <v>7.78</v>
      </c>
      <c r="L73">
        <f>IF(SHCS[[#This Row],[THREAD_SIZE@SK_THREAD]]*2+12&lt;SHCS[[#This Row],[THREAD_LENGTH@BD_THREAD]],SHCS[[#This Row],[THREAD_SIZE@SK_THREAD]]*2+12,SHCS[[#This Row],[THREAD_LENGTH@BD_THREAD]])</f>
        <v>25</v>
      </c>
    </row>
    <row r="74" spans="1:12" x14ac:dyDescent="0.3">
      <c r="A74" t="str">
        <f>"SCREWS\B18.3.1M - SHCS\BLACK OXIDE\PARTS\M"&amp;SHCS[[#This Row],[THREAD_SIZE@SK_THREAD]]&amp;"\"&amp;SHCS[[#This Row],[Name]]</f>
        <v>SCREWS\B18.3.1M - SHCS\BLACK OXIDE\PARTS\M8\B18.3.1M M8 X 1.25 X 30</v>
      </c>
      <c r="B74" t="str">
        <f>"B18.3.1M " &amp; UPPER(SHCS[[#This Row],[$THREAD_CALLOUT@CT_THREAD]])</f>
        <v>B18.3.1M M8 X 1.25 X 30</v>
      </c>
      <c r="C74" t="str">
        <f>"TORNILLO ALLEN CILÍNDRICO PAVONADO "&amp;UPPER(SHCS[[#This Row],[$THREAD_CALLOUT@CT_THREAD]])</f>
        <v>TORNILLO ALLEN CILÍNDRICO PAVONADO M8 X 1.25 X 30</v>
      </c>
      <c r="D74">
        <v>13</v>
      </c>
      <c r="E74">
        <v>8</v>
      </c>
      <c r="F74">
        <v>8</v>
      </c>
      <c r="G74">
        <v>30</v>
      </c>
      <c r="H74">
        <v>6</v>
      </c>
      <c r="I74">
        <v>0.8</v>
      </c>
      <c r="J74" t="s">
        <v>143</v>
      </c>
      <c r="K74">
        <v>7.78</v>
      </c>
      <c r="L74">
        <f>IF(SHCS[[#This Row],[THREAD_SIZE@SK_THREAD]]*2+12&lt;SHCS[[#This Row],[THREAD_LENGTH@BD_THREAD]],SHCS[[#This Row],[THREAD_SIZE@SK_THREAD]]*2+12,SHCS[[#This Row],[THREAD_LENGTH@BD_THREAD]])</f>
        <v>28</v>
      </c>
    </row>
    <row r="75" spans="1:12" x14ac:dyDescent="0.3">
      <c r="A75" t="str">
        <f>"SCREWS\B18.3.1M - SHCS\BLACK OXIDE\PARTS\M"&amp;SHCS[[#This Row],[THREAD_SIZE@SK_THREAD]]&amp;"\"&amp;SHCS[[#This Row],[Name]]</f>
        <v>SCREWS\B18.3.1M - SHCS\BLACK OXIDE\PARTS\M8\B18.3.1M M8 X 1.25 X 35</v>
      </c>
      <c r="B75" t="str">
        <f>"B18.3.1M " &amp; UPPER(SHCS[[#This Row],[$THREAD_CALLOUT@CT_THREAD]])</f>
        <v>B18.3.1M M8 X 1.25 X 35</v>
      </c>
      <c r="C75" t="str">
        <f>"TORNILLO ALLEN CILÍNDRICO PAVONADO "&amp;UPPER(SHCS[[#This Row],[$THREAD_CALLOUT@CT_THREAD]])</f>
        <v>TORNILLO ALLEN CILÍNDRICO PAVONADO M8 X 1.25 X 35</v>
      </c>
      <c r="D75">
        <v>13</v>
      </c>
      <c r="E75">
        <v>8</v>
      </c>
      <c r="F75">
        <v>8</v>
      </c>
      <c r="G75">
        <v>35</v>
      </c>
      <c r="H75">
        <v>6</v>
      </c>
      <c r="I75">
        <v>0.8</v>
      </c>
      <c r="J75" t="s">
        <v>144</v>
      </c>
      <c r="K75">
        <v>7.78</v>
      </c>
      <c r="L75">
        <f>IF(SHCS[[#This Row],[THREAD_SIZE@SK_THREAD]]*2+12&lt;SHCS[[#This Row],[THREAD_LENGTH@BD_THREAD]],SHCS[[#This Row],[THREAD_SIZE@SK_THREAD]]*2+12,SHCS[[#This Row],[THREAD_LENGTH@BD_THREAD]])</f>
        <v>28</v>
      </c>
    </row>
    <row r="76" spans="1:12" x14ac:dyDescent="0.3">
      <c r="A76" t="str">
        <f>"SCREWS\B18.3.1M - SHCS\BLACK OXIDE\PARTS\M"&amp;SHCS[[#This Row],[THREAD_SIZE@SK_THREAD]]&amp;"\"&amp;SHCS[[#This Row],[Name]]</f>
        <v>SCREWS\B18.3.1M - SHCS\BLACK OXIDE\PARTS\M8\B18.3.1M M8 X 1.25 X 40</v>
      </c>
      <c r="B76" t="str">
        <f>"B18.3.1M " &amp; UPPER(SHCS[[#This Row],[$THREAD_CALLOUT@CT_THREAD]])</f>
        <v>B18.3.1M M8 X 1.25 X 40</v>
      </c>
      <c r="C76" t="str">
        <f>"TORNILLO ALLEN CILÍNDRICO PAVONADO "&amp;UPPER(SHCS[[#This Row],[$THREAD_CALLOUT@CT_THREAD]])</f>
        <v>TORNILLO ALLEN CILÍNDRICO PAVONADO M8 X 1.25 X 40</v>
      </c>
      <c r="D76">
        <v>13</v>
      </c>
      <c r="E76">
        <v>8</v>
      </c>
      <c r="F76">
        <v>8</v>
      </c>
      <c r="G76">
        <v>40</v>
      </c>
      <c r="H76">
        <v>6</v>
      </c>
      <c r="I76">
        <v>0.8</v>
      </c>
      <c r="J76" t="s">
        <v>145</v>
      </c>
      <c r="K76">
        <v>7.78</v>
      </c>
      <c r="L76">
        <f>IF(SHCS[[#This Row],[THREAD_SIZE@SK_THREAD]]*2+12&lt;SHCS[[#This Row],[THREAD_LENGTH@BD_THREAD]],SHCS[[#This Row],[THREAD_SIZE@SK_THREAD]]*2+12,SHCS[[#This Row],[THREAD_LENGTH@BD_THREAD]])</f>
        <v>28</v>
      </c>
    </row>
    <row r="77" spans="1:12" x14ac:dyDescent="0.3">
      <c r="A77" t="str">
        <f>"SCREWS\B18.3.1M - SHCS\BLACK OXIDE\PARTS\M"&amp;SHCS[[#This Row],[THREAD_SIZE@SK_THREAD]]&amp;"\"&amp;SHCS[[#This Row],[Name]]</f>
        <v>SCREWS\B18.3.1M - SHCS\BLACK OXIDE\PARTS\M8\B18.3.1M M8 X 1.25 X 45</v>
      </c>
      <c r="B77" t="str">
        <f>"B18.3.1M " &amp; UPPER(SHCS[[#This Row],[$THREAD_CALLOUT@CT_THREAD]])</f>
        <v>B18.3.1M M8 X 1.25 X 45</v>
      </c>
      <c r="C77" t="str">
        <f>"TORNILLO ALLEN CILÍNDRICO PAVONADO "&amp;UPPER(SHCS[[#This Row],[$THREAD_CALLOUT@CT_THREAD]])</f>
        <v>TORNILLO ALLEN CILÍNDRICO PAVONADO M8 X 1.25 X 45</v>
      </c>
      <c r="D77">
        <v>13</v>
      </c>
      <c r="E77">
        <v>8</v>
      </c>
      <c r="F77">
        <v>8</v>
      </c>
      <c r="G77">
        <v>45</v>
      </c>
      <c r="H77">
        <v>6</v>
      </c>
      <c r="I77">
        <v>0.8</v>
      </c>
      <c r="J77" t="s">
        <v>41</v>
      </c>
      <c r="K77">
        <v>7.78</v>
      </c>
      <c r="L77">
        <f>IF(SHCS[[#This Row],[THREAD_SIZE@SK_THREAD]]*2+12&lt;SHCS[[#This Row],[THREAD_LENGTH@BD_THREAD]],SHCS[[#This Row],[THREAD_SIZE@SK_THREAD]]*2+12,SHCS[[#This Row],[THREAD_LENGTH@BD_THREAD]])</f>
        <v>28</v>
      </c>
    </row>
    <row r="78" spans="1:12" x14ac:dyDescent="0.3">
      <c r="A78" t="str">
        <f>"SCREWS\B18.3.1M - SHCS\BLACK OXIDE\PARTS\M"&amp;SHCS[[#This Row],[THREAD_SIZE@SK_THREAD]]&amp;"\"&amp;SHCS[[#This Row],[Name]]</f>
        <v>SCREWS\B18.3.1M - SHCS\BLACK OXIDE\PARTS\M8\B18.3.1M M8 X 1.25 X 50</v>
      </c>
      <c r="B78" t="str">
        <f>"B18.3.1M " &amp; UPPER(SHCS[[#This Row],[$THREAD_CALLOUT@CT_THREAD]])</f>
        <v>B18.3.1M M8 X 1.25 X 50</v>
      </c>
      <c r="C78" t="str">
        <f>"TORNILLO ALLEN CILÍNDRICO PAVONADO "&amp;UPPER(SHCS[[#This Row],[$THREAD_CALLOUT@CT_THREAD]])</f>
        <v>TORNILLO ALLEN CILÍNDRICO PAVONADO M8 X 1.25 X 50</v>
      </c>
      <c r="D78">
        <v>13</v>
      </c>
      <c r="E78">
        <v>8</v>
      </c>
      <c r="F78">
        <v>8</v>
      </c>
      <c r="G78">
        <v>50</v>
      </c>
      <c r="H78">
        <v>6</v>
      </c>
      <c r="I78">
        <v>0.8</v>
      </c>
      <c r="J78" t="s">
        <v>42</v>
      </c>
      <c r="K78">
        <v>7.78</v>
      </c>
      <c r="L78">
        <f>IF(SHCS[[#This Row],[THREAD_SIZE@SK_THREAD]]*2+12&lt;SHCS[[#This Row],[THREAD_LENGTH@BD_THREAD]],SHCS[[#This Row],[THREAD_SIZE@SK_THREAD]]*2+12,SHCS[[#This Row],[THREAD_LENGTH@BD_THREAD]])</f>
        <v>28</v>
      </c>
    </row>
    <row r="79" spans="1:12" x14ac:dyDescent="0.3">
      <c r="A79" t="str">
        <f>"SCREWS\B18.3.1M - SHCS\BLACK OXIDE\PARTS\M"&amp;SHCS[[#This Row],[THREAD_SIZE@SK_THREAD]]&amp;"\"&amp;SHCS[[#This Row],[Name]]</f>
        <v>SCREWS\B18.3.1M - SHCS\BLACK OXIDE\PARTS\M8\B18.3.1M M8 X 1.25 X 55</v>
      </c>
      <c r="B79" t="str">
        <f>"B18.3.1M " &amp; UPPER(SHCS[[#This Row],[$THREAD_CALLOUT@CT_THREAD]])</f>
        <v>B18.3.1M M8 X 1.25 X 55</v>
      </c>
      <c r="C79" t="str">
        <f>"TORNILLO ALLEN CILÍNDRICO PAVONADO "&amp;UPPER(SHCS[[#This Row],[$THREAD_CALLOUT@CT_THREAD]])</f>
        <v>TORNILLO ALLEN CILÍNDRICO PAVONADO M8 X 1.25 X 55</v>
      </c>
      <c r="D79">
        <v>13</v>
      </c>
      <c r="E79">
        <v>8</v>
      </c>
      <c r="F79">
        <v>8</v>
      </c>
      <c r="G79">
        <v>55</v>
      </c>
      <c r="H79">
        <v>6</v>
      </c>
      <c r="I79">
        <v>0.8</v>
      </c>
      <c r="J79" t="s">
        <v>43</v>
      </c>
      <c r="K79">
        <v>7.78</v>
      </c>
      <c r="L79">
        <f>IF(SHCS[[#This Row],[THREAD_SIZE@SK_THREAD]]*2+12&lt;SHCS[[#This Row],[THREAD_LENGTH@BD_THREAD]],SHCS[[#This Row],[THREAD_SIZE@SK_THREAD]]*2+12,SHCS[[#This Row],[THREAD_LENGTH@BD_THREAD]])</f>
        <v>28</v>
      </c>
    </row>
    <row r="80" spans="1:12" x14ac:dyDescent="0.3">
      <c r="A80" t="str">
        <f>"SCREWS\B18.3.1M - SHCS\BLACK OXIDE\PARTS\M"&amp;SHCS[[#This Row],[THREAD_SIZE@SK_THREAD]]&amp;"\"&amp;SHCS[[#This Row],[Name]]</f>
        <v>SCREWS\B18.3.1M - SHCS\BLACK OXIDE\PARTS\M8\B18.3.1M M8 X 1.25 X 60</v>
      </c>
      <c r="B80" t="str">
        <f>"B18.3.1M " &amp; UPPER(SHCS[[#This Row],[$THREAD_CALLOUT@CT_THREAD]])</f>
        <v>B18.3.1M M8 X 1.25 X 60</v>
      </c>
      <c r="C80" t="str">
        <f>"TORNILLO ALLEN CILÍNDRICO PAVONADO "&amp;UPPER(SHCS[[#This Row],[$THREAD_CALLOUT@CT_THREAD]])</f>
        <v>TORNILLO ALLEN CILÍNDRICO PAVONADO M8 X 1.25 X 60</v>
      </c>
      <c r="D80">
        <v>13</v>
      </c>
      <c r="E80">
        <v>8</v>
      </c>
      <c r="F80">
        <v>8</v>
      </c>
      <c r="G80">
        <v>60</v>
      </c>
      <c r="H80">
        <v>6</v>
      </c>
      <c r="I80">
        <v>0.8</v>
      </c>
      <c r="J80" t="s">
        <v>44</v>
      </c>
      <c r="K80">
        <v>7.78</v>
      </c>
      <c r="L80">
        <f>IF(SHCS[[#This Row],[THREAD_SIZE@SK_THREAD]]*2+12&lt;SHCS[[#This Row],[THREAD_LENGTH@BD_THREAD]],SHCS[[#This Row],[THREAD_SIZE@SK_THREAD]]*2+12,SHCS[[#This Row],[THREAD_LENGTH@BD_THREAD]])</f>
        <v>28</v>
      </c>
    </row>
    <row r="81" spans="1:12" x14ac:dyDescent="0.3">
      <c r="A81" t="str">
        <f>"SCREWS\B18.3.1M - SHCS\BLACK OXIDE\PARTS\M"&amp;SHCS[[#This Row],[THREAD_SIZE@SK_THREAD]]&amp;"\"&amp;SHCS[[#This Row],[Name]]</f>
        <v>SCREWS\B18.3.1M - SHCS\BLACK OXIDE\PARTS\M8\B18.3.1M M8 X 1.25 X 65</v>
      </c>
      <c r="B81" t="str">
        <f>"B18.3.1M " &amp; UPPER(SHCS[[#This Row],[$THREAD_CALLOUT@CT_THREAD]])</f>
        <v>B18.3.1M M8 X 1.25 X 65</v>
      </c>
      <c r="C81" t="str">
        <f>"TORNILLO ALLEN CILÍNDRICO PAVONADO "&amp;UPPER(SHCS[[#This Row],[$THREAD_CALLOUT@CT_THREAD]])</f>
        <v>TORNILLO ALLEN CILÍNDRICO PAVONADO M8 X 1.25 X 65</v>
      </c>
      <c r="D81">
        <v>13</v>
      </c>
      <c r="E81">
        <v>8</v>
      </c>
      <c r="F81">
        <v>8</v>
      </c>
      <c r="G81">
        <v>65</v>
      </c>
      <c r="H81">
        <v>6</v>
      </c>
      <c r="I81">
        <v>0.8</v>
      </c>
      <c r="J81" t="s">
        <v>45</v>
      </c>
      <c r="K81">
        <v>7.78</v>
      </c>
      <c r="L81">
        <f>IF(SHCS[[#This Row],[THREAD_SIZE@SK_THREAD]]*2+12&lt;SHCS[[#This Row],[THREAD_LENGTH@BD_THREAD]],SHCS[[#This Row],[THREAD_SIZE@SK_THREAD]]*2+12,SHCS[[#This Row],[THREAD_LENGTH@BD_THREAD]])</f>
        <v>28</v>
      </c>
    </row>
    <row r="82" spans="1:12" x14ac:dyDescent="0.3">
      <c r="A82" t="str">
        <f>"SCREWS\B18.3.1M - SHCS\BLACK OXIDE\PARTS\M"&amp;SHCS[[#This Row],[THREAD_SIZE@SK_THREAD]]&amp;"\"&amp;SHCS[[#This Row],[Name]]</f>
        <v>SCREWS\B18.3.1M - SHCS\BLACK OXIDE\PARTS\M8\B18.3.1M M8 X 1.25 X 70</v>
      </c>
      <c r="B82" t="str">
        <f>"B18.3.1M " &amp; UPPER(SHCS[[#This Row],[$THREAD_CALLOUT@CT_THREAD]])</f>
        <v>B18.3.1M M8 X 1.25 X 70</v>
      </c>
      <c r="C82" t="str">
        <f>"TORNILLO ALLEN CILÍNDRICO PAVONADO "&amp;UPPER(SHCS[[#This Row],[$THREAD_CALLOUT@CT_THREAD]])</f>
        <v>TORNILLO ALLEN CILÍNDRICO PAVONADO M8 X 1.25 X 70</v>
      </c>
      <c r="D82">
        <v>13</v>
      </c>
      <c r="E82">
        <v>8</v>
      </c>
      <c r="F82">
        <v>8</v>
      </c>
      <c r="G82">
        <v>70</v>
      </c>
      <c r="H82">
        <v>6</v>
      </c>
      <c r="I82">
        <v>0.8</v>
      </c>
      <c r="J82" t="s">
        <v>46</v>
      </c>
      <c r="K82">
        <v>7.78</v>
      </c>
      <c r="L82">
        <f>IF(SHCS[[#This Row],[THREAD_SIZE@SK_THREAD]]*2+12&lt;SHCS[[#This Row],[THREAD_LENGTH@BD_THREAD]],SHCS[[#This Row],[THREAD_SIZE@SK_THREAD]]*2+12,SHCS[[#This Row],[THREAD_LENGTH@BD_THREAD]])</f>
        <v>28</v>
      </c>
    </row>
    <row r="83" spans="1:12" x14ac:dyDescent="0.3">
      <c r="A83" t="str">
        <f>"SCREWS\B18.3.1M - SHCS\BLACK OXIDE\PARTS\M"&amp;SHCS[[#This Row],[THREAD_SIZE@SK_THREAD]]&amp;"\"&amp;SHCS[[#This Row],[Name]]</f>
        <v>SCREWS\B18.3.1M - SHCS\BLACK OXIDE\PARTS\M8\B18.3.1M M8 X 1.25 X 80</v>
      </c>
      <c r="B83" t="str">
        <f>"B18.3.1M " &amp; UPPER(SHCS[[#This Row],[$THREAD_CALLOUT@CT_THREAD]])</f>
        <v>B18.3.1M M8 X 1.25 X 80</v>
      </c>
      <c r="C83" t="str">
        <f>"TORNILLO ALLEN CILÍNDRICO PAVONADO "&amp;UPPER(SHCS[[#This Row],[$THREAD_CALLOUT@CT_THREAD]])</f>
        <v>TORNILLO ALLEN CILÍNDRICO PAVONADO M8 X 1.25 X 80</v>
      </c>
      <c r="D83">
        <v>13</v>
      </c>
      <c r="E83">
        <v>8</v>
      </c>
      <c r="F83">
        <v>8</v>
      </c>
      <c r="G83">
        <v>80</v>
      </c>
      <c r="H83">
        <v>6</v>
      </c>
      <c r="I83">
        <v>0.8</v>
      </c>
      <c r="J83" t="s">
        <v>47</v>
      </c>
      <c r="K83">
        <v>7.78</v>
      </c>
      <c r="L83">
        <f>IF(SHCS[[#This Row],[THREAD_SIZE@SK_THREAD]]*2+12&lt;SHCS[[#This Row],[THREAD_LENGTH@BD_THREAD]],SHCS[[#This Row],[THREAD_SIZE@SK_THREAD]]*2+12,SHCS[[#This Row],[THREAD_LENGTH@BD_THREAD]])</f>
        <v>28</v>
      </c>
    </row>
    <row r="84" spans="1:12" x14ac:dyDescent="0.3">
      <c r="A84" t="str">
        <f>"SCREWS\B18.3.1M - SHCS\BLACK OXIDE\PARTS\M"&amp;SHCS[[#This Row],[THREAD_SIZE@SK_THREAD]]&amp;"\"&amp;SHCS[[#This Row],[Name]]</f>
        <v>SCREWS\B18.3.1M - SHCS\BLACK OXIDE\PARTS\M8\B18.3.1M M8 X 1.25 X 90</v>
      </c>
      <c r="B84" t="str">
        <f>"B18.3.1M " &amp; UPPER(SHCS[[#This Row],[$THREAD_CALLOUT@CT_THREAD]])</f>
        <v>B18.3.1M M8 X 1.25 X 90</v>
      </c>
      <c r="C84" t="str">
        <f>"TORNILLO ALLEN CILÍNDRICO PAVONADO "&amp;UPPER(SHCS[[#This Row],[$THREAD_CALLOUT@CT_THREAD]])</f>
        <v>TORNILLO ALLEN CILÍNDRICO PAVONADO M8 X 1.25 X 90</v>
      </c>
      <c r="D84">
        <v>13</v>
      </c>
      <c r="E84">
        <v>8</v>
      </c>
      <c r="F84">
        <v>8</v>
      </c>
      <c r="G84">
        <v>90</v>
      </c>
      <c r="H84">
        <v>6</v>
      </c>
      <c r="I84">
        <v>0.8</v>
      </c>
      <c r="J84" t="s">
        <v>48</v>
      </c>
      <c r="K84">
        <v>7.78</v>
      </c>
      <c r="L84">
        <f>IF(SHCS[[#This Row],[THREAD_SIZE@SK_THREAD]]*2+12&lt;SHCS[[#This Row],[THREAD_LENGTH@BD_THREAD]],SHCS[[#This Row],[THREAD_SIZE@SK_THREAD]]*2+12,SHCS[[#This Row],[THREAD_LENGTH@BD_THREAD]])</f>
        <v>28</v>
      </c>
    </row>
    <row r="85" spans="1:12" x14ac:dyDescent="0.3">
      <c r="A85" t="str">
        <f>"SCREWS\B18.3.1M - SHCS\BLACK OXIDE\PARTS\M"&amp;SHCS[[#This Row],[THREAD_SIZE@SK_THREAD]]&amp;"\"&amp;SHCS[[#This Row],[Name]]</f>
        <v>SCREWS\B18.3.1M - SHCS\BLACK OXIDE\PARTS\M8\B18.3.1M M8 X 1.25 X 100</v>
      </c>
      <c r="B85" t="str">
        <f>"B18.3.1M " &amp; UPPER(SHCS[[#This Row],[$THREAD_CALLOUT@CT_THREAD]])</f>
        <v>B18.3.1M M8 X 1.25 X 100</v>
      </c>
      <c r="C85" t="str">
        <f>"TORNILLO ALLEN CILÍNDRICO PAVONADO "&amp;UPPER(SHCS[[#This Row],[$THREAD_CALLOUT@CT_THREAD]])</f>
        <v>TORNILLO ALLEN CILÍNDRICO PAVONADO M8 X 1.25 X 100</v>
      </c>
      <c r="D85">
        <v>13</v>
      </c>
      <c r="E85">
        <v>8</v>
      </c>
      <c r="F85">
        <v>8</v>
      </c>
      <c r="G85">
        <v>100</v>
      </c>
      <c r="H85">
        <v>6</v>
      </c>
      <c r="I85">
        <v>0.8</v>
      </c>
      <c r="J85" t="s">
        <v>49</v>
      </c>
      <c r="K85">
        <v>7.78</v>
      </c>
      <c r="L85">
        <f>IF(SHCS[[#This Row],[THREAD_SIZE@SK_THREAD]]*2+12&lt;SHCS[[#This Row],[THREAD_LENGTH@BD_THREAD]],SHCS[[#This Row],[THREAD_SIZE@SK_THREAD]]*2+12,SHCS[[#This Row],[THREAD_LENGTH@BD_THREAD]])</f>
        <v>28</v>
      </c>
    </row>
    <row r="86" spans="1:12" x14ac:dyDescent="0.3">
      <c r="A86" t="str">
        <f>"SCREWS\B18.3.1M - SHCS\BLACK OXIDE\PARTS\M"&amp;SHCS[[#This Row],[THREAD_SIZE@SK_THREAD]]&amp;"\"&amp;SHCS[[#This Row],[Name]]</f>
        <v>SCREWS\B18.3.1M - SHCS\BLACK OXIDE\PARTS\M8\B18.3.1M M8 X 1.25 X 110</v>
      </c>
      <c r="B86" t="str">
        <f>"B18.3.1M " &amp; UPPER(SHCS[[#This Row],[$THREAD_CALLOUT@CT_THREAD]])</f>
        <v>B18.3.1M M8 X 1.25 X 110</v>
      </c>
      <c r="C86" t="str">
        <f>"TORNILLO ALLEN CILÍNDRICO PAVONADO "&amp;UPPER(SHCS[[#This Row],[$THREAD_CALLOUT@CT_THREAD]])</f>
        <v>TORNILLO ALLEN CILÍNDRICO PAVONADO M8 X 1.25 X 110</v>
      </c>
      <c r="D86">
        <v>13</v>
      </c>
      <c r="E86">
        <v>8</v>
      </c>
      <c r="F86">
        <v>8</v>
      </c>
      <c r="G86">
        <v>110</v>
      </c>
      <c r="H86">
        <v>6</v>
      </c>
      <c r="I86">
        <v>0.8</v>
      </c>
      <c r="J86" t="s">
        <v>50</v>
      </c>
      <c r="K86">
        <v>7.78</v>
      </c>
      <c r="L86">
        <f>IF(SHCS[[#This Row],[THREAD_SIZE@SK_THREAD]]*2+12&lt;SHCS[[#This Row],[THREAD_LENGTH@BD_THREAD]],SHCS[[#This Row],[THREAD_SIZE@SK_THREAD]]*2+12,SHCS[[#This Row],[THREAD_LENGTH@BD_THREAD]])</f>
        <v>28</v>
      </c>
    </row>
    <row r="87" spans="1:12" x14ac:dyDescent="0.3">
      <c r="A87" t="str">
        <f>"SCREWS\B18.3.1M - SHCS\BLACK OXIDE\PARTS\M"&amp;SHCS[[#This Row],[THREAD_SIZE@SK_THREAD]]&amp;"\"&amp;SHCS[[#This Row],[Name]]</f>
        <v>SCREWS\B18.3.1M - SHCS\BLACK OXIDE\PARTS\M8\B18.3.1M M8 X 1.25 X 120</v>
      </c>
      <c r="B87" t="str">
        <f>"B18.3.1M " &amp; UPPER(SHCS[[#This Row],[$THREAD_CALLOUT@CT_THREAD]])</f>
        <v>B18.3.1M M8 X 1.25 X 120</v>
      </c>
      <c r="C87" t="str">
        <f>"TORNILLO ALLEN CILÍNDRICO PAVONADO "&amp;UPPER(SHCS[[#This Row],[$THREAD_CALLOUT@CT_THREAD]])</f>
        <v>TORNILLO ALLEN CILÍNDRICO PAVONADO M8 X 1.25 X 120</v>
      </c>
      <c r="D87">
        <v>13</v>
      </c>
      <c r="E87">
        <v>8</v>
      </c>
      <c r="F87">
        <v>8</v>
      </c>
      <c r="G87">
        <v>120</v>
      </c>
      <c r="H87">
        <v>6</v>
      </c>
      <c r="I87">
        <v>0.8</v>
      </c>
      <c r="J87" t="s">
        <v>51</v>
      </c>
      <c r="K87">
        <v>7.78</v>
      </c>
      <c r="L87">
        <f>IF(SHCS[[#This Row],[THREAD_SIZE@SK_THREAD]]*2+12&lt;SHCS[[#This Row],[THREAD_LENGTH@BD_THREAD]],SHCS[[#This Row],[THREAD_SIZE@SK_THREAD]]*2+12,SHCS[[#This Row],[THREAD_LENGTH@BD_THREAD]])</f>
        <v>28</v>
      </c>
    </row>
    <row r="88" spans="1:12" x14ac:dyDescent="0.3">
      <c r="A88" t="str">
        <f>"SCREWS\B18.3.1M - SHCS\BLACK OXIDE\PARTS\M"&amp;SHCS[[#This Row],[THREAD_SIZE@SK_THREAD]]&amp;"\"&amp;SHCS[[#This Row],[Name]]</f>
        <v>SCREWS\B18.3.1M - SHCS\BLACK OXIDE\PARTS\M8\B18.3.1M M8 X 1.25 X 130</v>
      </c>
      <c r="B88" t="str">
        <f>"B18.3.1M " &amp; UPPER(SHCS[[#This Row],[$THREAD_CALLOUT@CT_THREAD]])</f>
        <v>B18.3.1M M8 X 1.25 X 130</v>
      </c>
      <c r="C88" t="str">
        <f>"TORNILLO ALLEN CILÍNDRICO PAVONADO "&amp;UPPER(SHCS[[#This Row],[$THREAD_CALLOUT@CT_THREAD]])</f>
        <v>TORNILLO ALLEN CILÍNDRICO PAVONADO M8 X 1.25 X 130</v>
      </c>
      <c r="D88">
        <v>13</v>
      </c>
      <c r="E88">
        <v>8</v>
      </c>
      <c r="F88">
        <v>8</v>
      </c>
      <c r="G88">
        <v>130</v>
      </c>
      <c r="H88">
        <v>6</v>
      </c>
      <c r="I88">
        <v>0.8</v>
      </c>
      <c r="J88" t="s">
        <v>52</v>
      </c>
      <c r="K88">
        <v>7.78</v>
      </c>
      <c r="L88">
        <f>IF(SHCS[[#This Row],[THREAD_SIZE@SK_THREAD]]*2+12&lt;SHCS[[#This Row],[THREAD_LENGTH@BD_THREAD]],SHCS[[#This Row],[THREAD_SIZE@SK_THREAD]]*2+12,SHCS[[#This Row],[THREAD_LENGTH@BD_THREAD]])</f>
        <v>28</v>
      </c>
    </row>
    <row r="89" spans="1:12" x14ac:dyDescent="0.3">
      <c r="A89" t="str">
        <f>"SCREWS\B18.3.1M - SHCS\BLACK OXIDE\PARTS\M"&amp;SHCS[[#This Row],[THREAD_SIZE@SK_THREAD]]&amp;"\"&amp;SHCS[[#This Row],[Name]]</f>
        <v>SCREWS\B18.3.1M - SHCS\BLACK OXIDE\PARTS\M8\B18.3.1M M8 X 1.25 X 140</v>
      </c>
      <c r="B89" t="str">
        <f>"B18.3.1M " &amp; UPPER(SHCS[[#This Row],[$THREAD_CALLOUT@CT_THREAD]])</f>
        <v>B18.3.1M M8 X 1.25 X 140</v>
      </c>
      <c r="C89" t="str">
        <f>"TORNILLO ALLEN CILÍNDRICO PAVONADO "&amp;UPPER(SHCS[[#This Row],[$THREAD_CALLOUT@CT_THREAD]])</f>
        <v>TORNILLO ALLEN CILÍNDRICO PAVONADO M8 X 1.25 X 140</v>
      </c>
      <c r="D89">
        <v>13</v>
      </c>
      <c r="E89">
        <v>8</v>
      </c>
      <c r="F89">
        <v>8</v>
      </c>
      <c r="G89">
        <v>140</v>
      </c>
      <c r="H89">
        <v>6</v>
      </c>
      <c r="I89">
        <v>0.8</v>
      </c>
      <c r="J89" t="s">
        <v>53</v>
      </c>
      <c r="K89">
        <v>7.78</v>
      </c>
      <c r="L89">
        <f>IF(SHCS[[#This Row],[THREAD_SIZE@SK_THREAD]]*2+12&lt;SHCS[[#This Row],[THREAD_LENGTH@BD_THREAD]],SHCS[[#This Row],[THREAD_SIZE@SK_THREAD]]*2+12,SHCS[[#This Row],[THREAD_LENGTH@BD_THREAD]])</f>
        <v>28</v>
      </c>
    </row>
    <row r="90" spans="1:12" x14ac:dyDescent="0.3">
      <c r="A90" t="str">
        <f>"SCREWS\B18.3.1M - SHCS\BLACK OXIDE\PARTS\M"&amp;SHCS[[#This Row],[THREAD_SIZE@SK_THREAD]]&amp;"\"&amp;SHCS[[#This Row],[Name]]</f>
        <v>SCREWS\B18.3.1M - SHCS\BLACK OXIDE\PARTS\M8\B18.3.1M M8 X 1.25 X 150</v>
      </c>
      <c r="B90" t="str">
        <f>"B18.3.1M " &amp; UPPER(SHCS[[#This Row],[$THREAD_CALLOUT@CT_THREAD]])</f>
        <v>B18.3.1M M8 X 1.25 X 150</v>
      </c>
      <c r="C90" t="str">
        <f>"TORNILLO ALLEN CILÍNDRICO PAVONADO "&amp;UPPER(SHCS[[#This Row],[$THREAD_CALLOUT@CT_THREAD]])</f>
        <v>TORNILLO ALLEN CILÍNDRICO PAVONADO M8 X 1.25 X 150</v>
      </c>
      <c r="D90">
        <v>13</v>
      </c>
      <c r="E90">
        <v>8</v>
      </c>
      <c r="F90">
        <v>8</v>
      </c>
      <c r="G90">
        <v>150</v>
      </c>
      <c r="H90">
        <v>6</v>
      </c>
      <c r="I90">
        <v>0.8</v>
      </c>
      <c r="J90" t="s">
        <v>54</v>
      </c>
      <c r="K90">
        <v>7.78</v>
      </c>
      <c r="L90">
        <f>IF(SHCS[[#This Row],[THREAD_SIZE@SK_THREAD]]*2+12&lt;SHCS[[#This Row],[THREAD_LENGTH@BD_THREAD]],SHCS[[#This Row],[THREAD_SIZE@SK_THREAD]]*2+12,SHCS[[#This Row],[THREAD_LENGTH@BD_THREAD]])</f>
        <v>28</v>
      </c>
    </row>
    <row r="91" spans="1:12" x14ac:dyDescent="0.3">
      <c r="A91" t="str">
        <f>"SCREWS\B18.3.1M - SHCS\BLACK OXIDE\PARTS\M"&amp;SHCS[[#This Row],[THREAD_SIZE@SK_THREAD]]&amp;"\"&amp;SHCS[[#This Row],[Name]]</f>
        <v>SCREWS\B18.3.1M - SHCS\BLACK OXIDE\PARTS\M8\B18.3.1M M8 X 1.25 X 160</v>
      </c>
      <c r="B91" t="str">
        <f>"B18.3.1M " &amp; UPPER(SHCS[[#This Row],[$THREAD_CALLOUT@CT_THREAD]])</f>
        <v>B18.3.1M M8 X 1.25 X 160</v>
      </c>
      <c r="C91" t="str">
        <f>"TORNILLO ALLEN CILÍNDRICO PAVONADO "&amp;UPPER(SHCS[[#This Row],[$THREAD_CALLOUT@CT_THREAD]])</f>
        <v>TORNILLO ALLEN CILÍNDRICO PAVONADO M8 X 1.25 X 160</v>
      </c>
      <c r="D91">
        <v>13</v>
      </c>
      <c r="E91">
        <v>8</v>
      </c>
      <c r="F91">
        <v>8</v>
      </c>
      <c r="G91">
        <v>160</v>
      </c>
      <c r="H91">
        <v>6</v>
      </c>
      <c r="I91">
        <v>0.8</v>
      </c>
      <c r="J91" t="s">
        <v>55</v>
      </c>
      <c r="K91">
        <v>7.78</v>
      </c>
      <c r="L91">
        <f>IF(SHCS[[#This Row],[THREAD_SIZE@SK_THREAD]]*2+12&lt;SHCS[[#This Row],[THREAD_LENGTH@BD_THREAD]],SHCS[[#This Row],[THREAD_SIZE@SK_THREAD]]*2+12,SHCS[[#This Row],[THREAD_LENGTH@BD_THREAD]])</f>
        <v>28</v>
      </c>
    </row>
    <row r="92" spans="1:12" x14ac:dyDescent="0.3">
      <c r="A92" t="str">
        <f>"SCREWS\B18.3.1M - SHCS\BLACK OXIDE\PARTS\M"&amp;SHCS[[#This Row],[THREAD_SIZE@SK_THREAD]]&amp;"\"&amp;SHCS[[#This Row],[Name]]</f>
        <v>SCREWS\B18.3.1M - SHCS\BLACK OXIDE\PARTS\M10\B18.3.1M M10 X 1.5 X 12</v>
      </c>
      <c r="B92" t="str">
        <f>"B18.3.1M " &amp; UPPER(SHCS[[#This Row],[$THREAD_CALLOUT@CT_THREAD]])</f>
        <v>B18.3.1M M10 X 1.5 X 12</v>
      </c>
      <c r="C92" t="str">
        <f>"TORNILLO ALLEN CILÍNDRICO PAVONADO "&amp;UPPER(SHCS[[#This Row],[$THREAD_CALLOUT@CT_THREAD]])</f>
        <v>TORNILLO ALLEN CILÍNDRICO PAVONADO M10 X 1.5 X 12</v>
      </c>
      <c r="D92">
        <v>16</v>
      </c>
      <c r="E92">
        <v>10</v>
      </c>
      <c r="F92">
        <v>10</v>
      </c>
      <c r="G92">
        <v>12</v>
      </c>
      <c r="H92">
        <v>8</v>
      </c>
      <c r="I92">
        <v>1</v>
      </c>
      <c r="J92" t="s">
        <v>146</v>
      </c>
      <c r="K92">
        <v>9.7799999999999994</v>
      </c>
      <c r="L92">
        <f>IF(SHCS[[#This Row],[THREAD_SIZE@SK_THREAD]]*2+12&lt;SHCS[[#This Row],[THREAD_LENGTH@BD_THREAD]],SHCS[[#This Row],[THREAD_SIZE@SK_THREAD]]*2+12,SHCS[[#This Row],[THREAD_LENGTH@BD_THREAD]])</f>
        <v>12</v>
      </c>
    </row>
    <row r="93" spans="1:12" x14ac:dyDescent="0.3">
      <c r="A93" t="str">
        <f>"SCREWS\B18.3.1M - SHCS\BLACK OXIDE\PARTS\M"&amp;SHCS[[#This Row],[THREAD_SIZE@SK_THREAD]]&amp;"\"&amp;SHCS[[#This Row],[Name]]</f>
        <v>SCREWS\B18.3.1M - SHCS\BLACK OXIDE\PARTS\M10\B18.3.1M M10 X 1.5 X 16</v>
      </c>
      <c r="B93" t="str">
        <f>"B18.3.1M " &amp; UPPER(SHCS[[#This Row],[$THREAD_CALLOUT@CT_THREAD]])</f>
        <v>B18.3.1M M10 X 1.5 X 16</v>
      </c>
      <c r="C93" t="str">
        <f>"TORNILLO ALLEN CILÍNDRICO PAVONADO "&amp;UPPER(SHCS[[#This Row],[$THREAD_CALLOUT@CT_THREAD]])</f>
        <v>TORNILLO ALLEN CILÍNDRICO PAVONADO M10 X 1.5 X 16</v>
      </c>
      <c r="D93">
        <v>16</v>
      </c>
      <c r="E93">
        <v>10</v>
      </c>
      <c r="F93">
        <v>10</v>
      </c>
      <c r="G93">
        <v>16</v>
      </c>
      <c r="H93">
        <v>8</v>
      </c>
      <c r="I93">
        <v>1</v>
      </c>
      <c r="J93" t="s">
        <v>147</v>
      </c>
      <c r="K93">
        <v>9.7799999999999994</v>
      </c>
      <c r="L93">
        <f>IF(SHCS[[#This Row],[THREAD_SIZE@SK_THREAD]]*2+12&lt;SHCS[[#This Row],[THREAD_LENGTH@BD_THREAD]],SHCS[[#This Row],[THREAD_SIZE@SK_THREAD]]*2+12,SHCS[[#This Row],[THREAD_LENGTH@BD_THREAD]])</f>
        <v>16</v>
      </c>
    </row>
    <row r="94" spans="1:12" x14ac:dyDescent="0.3">
      <c r="A94" t="str">
        <f>"SCREWS\B18.3.1M - SHCS\BLACK OXIDE\PARTS\M"&amp;SHCS[[#This Row],[THREAD_SIZE@SK_THREAD]]&amp;"\"&amp;SHCS[[#This Row],[Name]]</f>
        <v>SCREWS\B18.3.1M - SHCS\BLACK OXIDE\PARTS\M10\B18.3.1M M10 X 1.5 X 20</v>
      </c>
      <c r="B94" t="str">
        <f>"B18.3.1M " &amp; UPPER(SHCS[[#This Row],[$THREAD_CALLOUT@CT_THREAD]])</f>
        <v>B18.3.1M M10 X 1.5 X 20</v>
      </c>
      <c r="C94" t="str">
        <f>"TORNILLO ALLEN CILÍNDRICO PAVONADO "&amp;UPPER(SHCS[[#This Row],[$THREAD_CALLOUT@CT_THREAD]])</f>
        <v>TORNILLO ALLEN CILÍNDRICO PAVONADO M10 X 1.5 X 20</v>
      </c>
      <c r="D94">
        <v>16</v>
      </c>
      <c r="E94">
        <v>10</v>
      </c>
      <c r="F94">
        <v>10</v>
      </c>
      <c r="G94">
        <v>20</v>
      </c>
      <c r="H94">
        <v>8</v>
      </c>
      <c r="I94">
        <v>1</v>
      </c>
      <c r="J94" t="s">
        <v>148</v>
      </c>
      <c r="K94">
        <v>9.7799999999999994</v>
      </c>
      <c r="L94">
        <f>IF(SHCS[[#This Row],[THREAD_SIZE@SK_THREAD]]*2+12&lt;SHCS[[#This Row],[THREAD_LENGTH@BD_THREAD]],SHCS[[#This Row],[THREAD_SIZE@SK_THREAD]]*2+12,SHCS[[#This Row],[THREAD_LENGTH@BD_THREAD]])</f>
        <v>20</v>
      </c>
    </row>
    <row r="95" spans="1:12" x14ac:dyDescent="0.3">
      <c r="A95" t="str">
        <f>"SCREWS\B18.3.1M - SHCS\BLACK OXIDE\PARTS\M"&amp;SHCS[[#This Row],[THREAD_SIZE@SK_THREAD]]&amp;"\"&amp;SHCS[[#This Row],[Name]]</f>
        <v>SCREWS\B18.3.1M - SHCS\BLACK OXIDE\PARTS\M10\B18.3.1M M10 X 1.5 X 25</v>
      </c>
      <c r="B95" t="str">
        <f>"B18.3.1M " &amp; UPPER(SHCS[[#This Row],[$THREAD_CALLOUT@CT_THREAD]])</f>
        <v>B18.3.1M M10 X 1.5 X 25</v>
      </c>
      <c r="C95" t="str">
        <f>"TORNILLO ALLEN CILÍNDRICO PAVONADO "&amp;UPPER(SHCS[[#This Row],[$THREAD_CALLOUT@CT_THREAD]])</f>
        <v>TORNILLO ALLEN CILÍNDRICO PAVONADO M10 X 1.5 X 25</v>
      </c>
      <c r="D95">
        <v>16</v>
      </c>
      <c r="E95">
        <v>10</v>
      </c>
      <c r="F95">
        <v>10</v>
      </c>
      <c r="G95">
        <v>25</v>
      </c>
      <c r="H95">
        <v>8</v>
      </c>
      <c r="I95">
        <v>1</v>
      </c>
      <c r="J95" t="s">
        <v>149</v>
      </c>
      <c r="K95">
        <v>9.7799999999999994</v>
      </c>
      <c r="L95">
        <f>IF(SHCS[[#This Row],[THREAD_SIZE@SK_THREAD]]*2+12&lt;SHCS[[#This Row],[THREAD_LENGTH@BD_THREAD]],SHCS[[#This Row],[THREAD_SIZE@SK_THREAD]]*2+12,SHCS[[#This Row],[THREAD_LENGTH@BD_THREAD]])</f>
        <v>25</v>
      </c>
    </row>
    <row r="96" spans="1:12" x14ac:dyDescent="0.3">
      <c r="A96" t="str">
        <f>"SCREWS\B18.3.1M - SHCS\BLACK OXIDE\PARTS\M"&amp;SHCS[[#This Row],[THREAD_SIZE@SK_THREAD]]&amp;"\"&amp;SHCS[[#This Row],[Name]]</f>
        <v>SCREWS\B18.3.1M - SHCS\BLACK OXIDE\PARTS\M10\B18.3.1M M10 X 1.5 X 30</v>
      </c>
      <c r="B96" t="str">
        <f>"B18.3.1M " &amp; UPPER(SHCS[[#This Row],[$THREAD_CALLOUT@CT_THREAD]])</f>
        <v>B18.3.1M M10 X 1.5 X 30</v>
      </c>
      <c r="C96" t="str">
        <f>"TORNILLO ALLEN CILÍNDRICO PAVONADO "&amp;UPPER(SHCS[[#This Row],[$THREAD_CALLOUT@CT_THREAD]])</f>
        <v>TORNILLO ALLEN CILÍNDRICO PAVONADO M10 X 1.5 X 30</v>
      </c>
      <c r="D96">
        <v>16</v>
      </c>
      <c r="E96">
        <v>10</v>
      </c>
      <c r="F96">
        <v>10</v>
      </c>
      <c r="G96">
        <v>30</v>
      </c>
      <c r="H96">
        <v>8</v>
      </c>
      <c r="I96">
        <v>1</v>
      </c>
      <c r="J96" t="s">
        <v>150</v>
      </c>
      <c r="K96">
        <v>9.7799999999999994</v>
      </c>
      <c r="L96">
        <f>IF(SHCS[[#This Row],[THREAD_SIZE@SK_THREAD]]*2+12&lt;SHCS[[#This Row],[THREAD_LENGTH@BD_THREAD]],SHCS[[#This Row],[THREAD_SIZE@SK_THREAD]]*2+12,SHCS[[#This Row],[THREAD_LENGTH@BD_THREAD]])</f>
        <v>30</v>
      </c>
    </row>
    <row r="97" spans="1:12" x14ac:dyDescent="0.3">
      <c r="A97" t="str">
        <f>"SCREWS\B18.3.1M - SHCS\BLACK OXIDE\PARTS\M"&amp;SHCS[[#This Row],[THREAD_SIZE@SK_THREAD]]&amp;"\"&amp;SHCS[[#This Row],[Name]]</f>
        <v>SCREWS\B18.3.1M - SHCS\BLACK OXIDE\PARTS\M10\B18.3.1M M10 X 1.5 X 35</v>
      </c>
      <c r="B97" t="str">
        <f>"B18.3.1M " &amp; UPPER(SHCS[[#This Row],[$THREAD_CALLOUT@CT_THREAD]])</f>
        <v>B18.3.1M M10 X 1.5 X 35</v>
      </c>
      <c r="C97" t="str">
        <f>"TORNILLO ALLEN CILÍNDRICO PAVONADO "&amp;UPPER(SHCS[[#This Row],[$THREAD_CALLOUT@CT_THREAD]])</f>
        <v>TORNILLO ALLEN CILÍNDRICO PAVONADO M10 X 1.5 X 35</v>
      </c>
      <c r="D97">
        <v>16</v>
      </c>
      <c r="E97">
        <v>10</v>
      </c>
      <c r="F97">
        <v>10</v>
      </c>
      <c r="G97">
        <v>35</v>
      </c>
      <c r="H97">
        <v>8</v>
      </c>
      <c r="I97">
        <v>1</v>
      </c>
      <c r="J97" t="s">
        <v>151</v>
      </c>
      <c r="K97">
        <v>9.7799999999999994</v>
      </c>
      <c r="L97">
        <f>IF(SHCS[[#This Row],[THREAD_SIZE@SK_THREAD]]*2+12&lt;SHCS[[#This Row],[THREAD_LENGTH@BD_THREAD]],SHCS[[#This Row],[THREAD_SIZE@SK_THREAD]]*2+12,SHCS[[#This Row],[THREAD_LENGTH@BD_THREAD]])</f>
        <v>32</v>
      </c>
    </row>
    <row r="98" spans="1:12" x14ac:dyDescent="0.3">
      <c r="A98" t="str">
        <f>"SCREWS\B18.3.1M - SHCS\BLACK OXIDE\PARTS\M"&amp;SHCS[[#This Row],[THREAD_SIZE@SK_THREAD]]&amp;"\"&amp;SHCS[[#This Row],[Name]]</f>
        <v>SCREWS\B18.3.1M - SHCS\BLACK OXIDE\PARTS\M10\B18.3.1M M10 X 1.5 X 40</v>
      </c>
      <c r="B98" t="str">
        <f>"B18.3.1M " &amp; UPPER(SHCS[[#This Row],[$THREAD_CALLOUT@CT_THREAD]])</f>
        <v>B18.3.1M M10 X 1.5 X 40</v>
      </c>
      <c r="C98" t="str">
        <f>"TORNILLO ALLEN CILÍNDRICO PAVONADO "&amp;UPPER(SHCS[[#This Row],[$THREAD_CALLOUT@CT_THREAD]])</f>
        <v>TORNILLO ALLEN CILÍNDRICO PAVONADO M10 X 1.5 X 40</v>
      </c>
      <c r="D98">
        <v>16</v>
      </c>
      <c r="E98">
        <v>10</v>
      </c>
      <c r="F98">
        <v>10</v>
      </c>
      <c r="G98">
        <v>40</v>
      </c>
      <c r="H98">
        <v>8</v>
      </c>
      <c r="I98">
        <v>1</v>
      </c>
      <c r="J98" t="s">
        <v>152</v>
      </c>
      <c r="K98">
        <v>9.7799999999999994</v>
      </c>
      <c r="L98">
        <f>IF(SHCS[[#This Row],[THREAD_SIZE@SK_THREAD]]*2+12&lt;SHCS[[#This Row],[THREAD_LENGTH@BD_THREAD]],SHCS[[#This Row],[THREAD_SIZE@SK_THREAD]]*2+12,SHCS[[#This Row],[THREAD_LENGTH@BD_THREAD]])</f>
        <v>32</v>
      </c>
    </row>
    <row r="99" spans="1:12" x14ac:dyDescent="0.3">
      <c r="A99" t="str">
        <f>"SCREWS\B18.3.1M - SHCS\BLACK OXIDE\PARTS\M"&amp;SHCS[[#This Row],[THREAD_SIZE@SK_THREAD]]&amp;"\"&amp;SHCS[[#This Row],[Name]]</f>
        <v>SCREWS\B18.3.1M - SHCS\BLACK OXIDE\PARTS\M10\B18.3.1M M10 X 1.5 X 45</v>
      </c>
      <c r="B99" t="str">
        <f>"B18.3.1M " &amp; UPPER(SHCS[[#This Row],[$THREAD_CALLOUT@CT_THREAD]])</f>
        <v>B18.3.1M M10 X 1.5 X 45</v>
      </c>
      <c r="C99" t="str">
        <f>"TORNILLO ALLEN CILÍNDRICO PAVONADO "&amp;UPPER(SHCS[[#This Row],[$THREAD_CALLOUT@CT_THREAD]])</f>
        <v>TORNILLO ALLEN CILÍNDRICO PAVONADO M10 X 1.5 X 45</v>
      </c>
      <c r="D99">
        <v>16</v>
      </c>
      <c r="E99">
        <v>10</v>
      </c>
      <c r="F99">
        <v>10</v>
      </c>
      <c r="G99">
        <v>45</v>
      </c>
      <c r="H99">
        <v>8</v>
      </c>
      <c r="I99">
        <v>1</v>
      </c>
      <c r="J99" t="s">
        <v>153</v>
      </c>
      <c r="K99">
        <v>9.7799999999999994</v>
      </c>
      <c r="L99">
        <f>IF(SHCS[[#This Row],[THREAD_SIZE@SK_THREAD]]*2+12&lt;SHCS[[#This Row],[THREAD_LENGTH@BD_THREAD]],SHCS[[#This Row],[THREAD_SIZE@SK_THREAD]]*2+12,SHCS[[#This Row],[THREAD_LENGTH@BD_THREAD]])</f>
        <v>32</v>
      </c>
    </row>
    <row r="100" spans="1:12" x14ac:dyDescent="0.3">
      <c r="A100" t="str">
        <f>"SCREWS\B18.3.1M - SHCS\BLACK OXIDE\PARTS\M"&amp;SHCS[[#This Row],[THREAD_SIZE@SK_THREAD]]&amp;"\"&amp;SHCS[[#This Row],[Name]]</f>
        <v>SCREWS\B18.3.1M - SHCS\BLACK OXIDE\PARTS\M10\B18.3.1M M10 X 1.5 X 50</v>
      </c>
      <c r="B100" t="str">
        <f>"B18.3.1M " &amp; UPPER(SHCS[[#This Row],[$THREAD_CALLOUT@CT_THREAD]])</f>
        <v>B18.3.1M M10 X 1.5 X 50</v>
      </c>
      <c r="C100" t="str">
        <f>"TORNILLO ALLEN CILÍNDRICO PAVONADO "&amp;UPPER(SHCS[[#This Row],[$THREAD_CALLOUT@CT_THREAD]])</f>
        <v>TORNILLO ALLEN CILÍNDRICO PAVONADO M10 X 1.5 X 50</v>
      </c>
      <c r="D100">
        <v>16</v>
      </c>
      <c r="E100">
        <v>10</v>
      </c>
      <c r="F100">
        <v>10</v>
      </c>
      <c r="G100">
        <v>50</v>
      </c>
      <c r="H100">
        <v>8</v>
      </c>
      <c r="I100">
        <v>1</v>
      </c>
      <c r="J100" t="s">
        <v>56</v>
      </c>
      <c r="K100">
        <v>9.7799999999999994</v>
      </c>
      <c r="L100">
        <f>IF(SHCS[[#This Row],[THREAD_SIZE@SK_THREAD]]*2+12&lt;SHCS[[#This Row],[THREAD_LENGTH@BD_THREAD]],SHCS[[#This Row],[THREAD_SIZE@SK_THREAD]]*2+12,SHCS[[#This Row],[THREAD_LENGTH@BD_THREAD]])</f>
        <v>32</v>
      </c>
    </row>
    <row r="101" spans="1:12" x14ac:dyDescent="0.3">
      <c r="A101" t="str">
        <f>"SCREWS\B18.3.1M - SHCS\BLACK OXIDE\PARTS\M"&amp;SHCS[[#This Row],[THREAD_SIZE@SK_THREAD]]&amp;"\"&amp;SHCS[[#This Row],[Name]]</f>
        <v>SCREWS\B18.3.1M - SHCS\BLACK OXIDE\PARTS\M10\B18.3.1M M10 X 1.5 X 55</v>
      </c>
      <c r="B101" t="str">
        <f>"B18.3.1M " &amp; UPPER(SHCS[[#This Row],[$THREAD_CALLOUT@CT_THREAD]])</f>
        <v>B18.3.1M M10 X 1.5 X 55</v>
      </c>
      <c r="C101" t="str">
        <f>"TORNILLO ALLEN CILÍNDRICO PAVONADO "&amp;UPPER(SHCS[[#This Row],[$THREAD_CALLOUT@CT_THREAD]])</f>
        <v>TORNILLO ALLEN CILÍNDRICO PAVONADO M10 X 1.5 X 55</v>
      </c>
      <c r="D101">
        <v>16</v>
      </c>
      <c r="E101">
        <v>10</v>
      </c>
      <c r="F101">
        <v>10</v>
      </c>
      <c r="G101">
        <v>55</v>
      </c>
      <c r="H101">
        <v>8</v>
      </c>
      <c r="I101">
        <v>1</v>
      </c>
      <c r="J101" t="s">
        <v>57</v>
      </c>
      <c r="K101">
        <v>9.7799999999999994</v>
      </c>
      <c r="L101">
        <f>IF(SHCS[[#This Row],[THREAD_SIZE@SK_THREAD]]*2+12&lt;SHCS[[#This Row],[THREAD_LENGTH@BD_THREAD]],SHCS[[#This Row],[THREAD_SIZE@SK_THREAD]]*2+12,SHCS[[#This Row],[THREAD_LENGTH@BD_THREAD]])</f>
        <v>32</v>
      </c>
    </row>
    <row r="102" spans="1:12" x14ac:dyDescent="0.3">
      <c r="A102" t="str">
        <f>"SCREWS\B18.3.1M - SHCS\BLACK OXIDE\PARTS\M"&amp;SHCS[[#This Row],[THREAD_SIZE@SK_THREAD]]&amp;"\"&amp;SHCS[[#This Row],[Name]]</f>
        <v>SCREWS\B18.3.1M - SHCS\BLACK OXIDE\PARTS\M10\B18.3.1M M10 X 1.5 X 60</v>
      </c>
      <c r="B102" t="str">
        <f>"B18.3.1M " &amp; UPPER(SHCS[[#This Row],[$THREAD_CALLOUT@CT_THREAD]])</f>
        <v>B18.3.1M M10 X 1.5 X 60</v>
      </c>
      <c r="C102" t="str">
        <f>"TORNILLO ALLEN CILÍNDRICO PAVONADO "&amp;UPPER(SHCS[[#This Row],[$THREAD_CALLOUT@CT_THREAD]])</f>
        <v>TORNILLO ALLEN CILÍNDRICO PAVONADO M10 X 1.5 X 60</v>
      </c>
      <c r="D102">
        <v>16</v>
      </c>
      <c r="E102">
        <v>10</v>
      </c>
      <c r="F102">
        <v>10</v>
      </c>
      <c r="G102">
        <v>60</v>
      </c>
      <c r="H102">
        <v>8</v>
      </c>
      <c r="I102">
        <v>1</v>
      </c>
      <c r="J102" t="s">
        <v>58</v>
      </c>
      <c r="K102">
        <v>9.7799999999999994</v>
      </c>
      <c r="L102">
        <f>IF(SHCS[[#This Row],[THREAD_SIZE@SK_THREAD]]*2+12&lt;SHCS[[#This Row],[THREAD_LENGTH@BD_THREAD]],SHCS[[#This Row],[THREAD_SIZE@SK_THREAD]]*2+12,SHCS[[#This Row],[THREAD_LENGTH@BD_THREAD]])</f>
        <v>32</v>
      </c>
    </row>
    <row r="103" spans="1:12" x14ac:dyDescent="0.3">
      <c r="A103" t="str">
        <f>"SCREWS\B18.3.1M - SHCS\BLACK OXIDE\PARTS\M"&amp;SHCS[[#This Row],[THREAD_SIZE@SK_THREAD]]&amp;"\"&amp;SHCS[[#This Row],[Name]]</f>
        <v>SCREWS\B18.3.1M - SHCS\BLACK OXIDE\PARTS\M10\B18.3.1M M10 X 1.5 X 65</v>
      </c>
      <c r="B103" t="str">
        <f>"B18.3.1M " &amp; UPPER(SHCS[[#This Row],[$THREAD_CALLOUT@CT_THREAD]])</f>
        <v>B18.3.1M M10 X 1.5 X 65</v>
      </c>
      <c r="C103" t="str">
        <f>"TORNILLO ALLEN CILÍNDRICO PAVONADO "&amp;UPPER(SHCS[[#This Row],[$THREAD_CALLOUT@CT_THREAD]])</f>
        <v>TORNILLO ALLEN CILÍNDRICO PAVONADO M10 X 1.5 X 65</v>
      </c>
      <c r="D103">
        <v>16</v>
      </c>
      <c r="E103">
        <v>10</v>
      </c>
      <c r="F103">
        <v>10</v>
      </c>
      <c r="G103">
        <v>65</v>
      </c>
      <c r="H103">
        <v>8</v>
      </c>
      <c r="I103">
        <v>1</v>
      </c>
      <c r="J103" t="s">
        <v>59</v>
      </c>
      <c r="K103">
        <v>9.7799999999999994</v>
      </c>
      <c r="L103">
        <f>IF(SHCS[[#This Row],[THREAD_SIZE@SK_THREAD]]*2+12&lt;SHCS[[#This Row],[THREAD_LENGTH@BD_THREAD]],SHCS[[#This Row],[THREAD_SIZE@SK_THREAD]]*2+12,SHCS[[#This Row],[THREAD_LENGTH@BD_THREAD]])</f>
        <v>32</v>
      </c>
    </row>
    <row r="104" spans="1:12" x14ac:dyDescent="0.3">
      <c r="A104" t="str">
        <f>"SCREWS\B18.3.1M - SHCS\BLACK OXIDE\PARTS\M"&amp;SHCS[[#This Row],[THREAD_SIZE@SK_THREAD]]&amp;"\"&amp;SHCS[[#This Row],[Name]]</f>
        <v>SCREWS\B18.3.1M - SHCS\BLACK OXIDE\PARTS\M10\B18.3.1M M10 X 1.5 X 70</v>
      </c>
      <c r="B104" t="str">
        <f>"B18.3.1M " &amp; UPPER(SHCS[[#This Row],[$THREAD_CALLOUT@CT_THREAD]])</f>
        <v>B18.3.1M M10 X 1.5 X 70</v>
      </c>
      <c r="C104" t="str">
        <f>"TORNILLO ALLEN CILÍNDRICO PAVONADO "&amp;UPPER(SHCS[[#This Row],[$THREAD_CALLOUT@CT_THREAD]])</f>
        <v>TORNILLO ALLEN CILÍNDRICO PAVONADO M10 X 1.5 X 70</v>
      </c>
      <c r="D104">
        <v>16</v>
      </c>
      <c r="E104">
        <v>10</v>
      </c>
      <c r="F104">
        <v>10</v>
      </c>
      <c r="G104">
        <v>70</v>
      </c>
      <c r="H104">
        <v>8</v>
      </c>
      <c r="I104">
        <v>1</v>
      </c>
      <c r="J104" t="s">
        <v>60</v>
      </c>
      <c r="K104">
        <v>9.7799999999999994</v>
      </c>
      <c r="L104">
        <f>IF(SHCS[[#This Row],[THREAD_SIZE@SK_THREAD]]*2+12&lt;SHCS[[#This Row],[THREAD_LENGTH@BD_THREAD]],SHCS[[#This Row],[THREAD_SIZE@SK_THREAD]]*2+12,SHCS[[#This Row],[THREAD_LENGTH@BD_THREAD]])</f>
        <v>32</v>
      </c>
    </row>
    <row r="105" spans="1:12" x14ac:dyDescent="0.3">
      <c r="A105" t="str">
        <f>"SCREWS\B18.3.1M - SHCS\BLACK OXIDE\PARTS\M"&amp;SHCS[[#This Row],[THREAD_SIZE@SK_THREAD]]&amp;"\"&amp;SHCS[[#This Row],[Name]]</f>
        <v>SCREWS\B18.3.1M - SHCS\BLACK OXIDE\PARTS\M10\B18.3.1M M10 X 1.5 X 80</v>
      </c>
      <c r="B105" t="str">
        <f>"B18.3.1M " &amp; UPPER(SHCS[[#This Row],[$THREAD_CALLOUT@CT_THREAD]])</f>
        <v>B18.3.1M M10 X 1.5 X 80</v>
      </c>
      <c r="C105" t="str">
        <f>"TORNILLO ALLEN CILÍNDRICO PAVONADO "&amp;UPPER(SHCS[[#This Row],[$THREAD_CALLOUT@CT_THREAD]])</f>
        <v>TORNILLO ALLEN CILÍNDRICO PAVONADO M10 X 1.5 X 80</v>
      </c>
      <c r="D105">
        <v>16</v>
      </c>
      <c r="E105">
        <v>10</v>
      </c>
      <c r="F105">
        <v>10</v>
      </c>
      <c r="G105">
        <v>80</v>
      </c>
      <c r="H105">
        <v>8</v>
      </c>
      <c r="I105">
        <v>1</v>
      </c>
      <c r="J105" t="s">
        <v>61</v>
      </c>
      <c r="K105">
        <v>9.7799999999999994</v>
      </c>
      <c r="L105">
        <f>IF(SHCS[[#This Row],[THREAD_SIZE@SK_THREAD]]*2+12&lt;SHCS[[#This Row],[THREAD_LENGTH@BD_THREAD]],SHCS[[#This Row],[THREAD_SIZE@SK_THREAD]]*2+12,SHCS[[#This Row],[THREAD_LENGTH@BD_THREAD]])</f>
        <v>32</v>
      </c>
    </row>
    <row r="106" spans="1:12" x14ac:dyDescent="0.3">
      <c r="A106" t="str">
        <f>"SCREWS\B18.3.1M - SHCS\BLACK OXIDE\PARTS\M"&amp;SHCS[[#This Row],[THREAD_SIZE@SK_THREAD]]&amp;"\"&amp;SHCS[[#This Row],[Name]]</f>
        <v>SCREWS\B18.3.1M - SHCS\BLACK OXIDE\PARTS\M10\B18.3.1M M10 X 1.5 X 90</v>
      </c>
      <c r="B106" t="str">
        <f>"B18.3.1M " &amp; UPPER(SHCS[[#This Row],[$THREAD_CALLOUT@CT_THREAD]])</f>
        <v>B18.3.1M M10 X 1.5 X 90</v>
      </c>
      <c r="C106" t="str">
        <f>"TORNILLO ALLEN CILÍNDRICO PAVONADO "&amp;UPPER(SHCS[[#This Row],[$THREAD_CALLOUT@CT_THREAD]])</f>
        <v>TORNILLO ALLEN CILÍNDRICO PAVONADO M10 X 1.5 X 90</v>
      </c>
      <c r="D106">
        <v>16</v>
      </c>
      <c r="E106">
        <v>10</v>
      </c>
      <c r="F106">
        <v>10</v>
      </c>
      <c r="G106">
        <v>90</v>
      </c>
      <c r="H106">
        <v>8</v>
      </c>
      <c r="I106">
        <v>1</v>
      </c>
      <c r="J106" t="s">
        <v>62</v>
      </c>
      <c r="K106">
        <v>9.7799999999999994</v>
      </c>
      <c r="L106">
        <f>IF(SHCS[[#This Row],[THREAD_SIZE@SK_THREAD]]*2+12&lt;SHCS[[#This Row],[THREAD_LENGTH@BD_THREAD]],SHCS[[#This Row],[THREAD_SIZE@SK_THREAD]]*2+12,SHCS[[#This Row],[THREAD_LENGTH@BD_THREAD]])</f>
        <v>32</v>
      </c>
    </row>
    <row r="107" spans="1:12" x14ac:dyDescent="0.3">
      <c r="A107" t="str">
        <f>"SCREWS\B18.3.1M - SHCS\BLACK OXIDE\PARTS\M"&amp;SHCS[[#This Row],[THREAD_SIZE@SK_THREAD]]&amp;"\"&amp;SHCS[[#This Row],[Name]]</f>
        <v>SCREWS\B18.3.1M - SHCS\BLACK OXIDE\PARTS\M10\B18.3.1M M10 X 1.5 X 100</v>
      </c>
      <c r="B107" t="str">
        <f>"B18.3.1M " &amp; UPPER(SHCS[[#This Row],[$THREAD_CALLOUT@CT_THREAD]])</f>
        <v>B18.3.1M M10 X 1.5 X 100</v>
      </c>
      <c r="C107" t="str">
        <f>"TORNILLO ALLEN CILÍNDRICO PAVONADO "&amp;UPPER(SHCS[[#This Row],[$THREAD_CALLOUT@CT_THREAD]])</f>
        <v>TORNILLO ALLEN CILÍNDRICO PAVONADO M10 X 1.5 X 100</v>
      </c>
      <c r="D107">
        <v>16</v>
      </c>
      <c r="E107">
        <v>10</v>
      </c>
      <c r="F107">
        <v>10</v>
      </c>
      <c r="G107">
        <v>100</v>
      </c>
      <c r="H107">
        <v>8</v>
      </c>
      <c r="I107">
        <v>1</v>
      </c>
      <c r="J107" t="s">
        <v>63</v>
      </c>
      <c r="K107">
        <v>9.7799999999999994</v>
      </c>
      <c r="L107">
        <f>IF(SHCS[[#This Row],[THREAD_SIZE@SK_THREAD]]*2+12&lt;SHCS[[#This Row],[THREAD_LENGTH@BD_THREAD]],SHCS[[#This Row],[THREAD_SIZE@SK_THREAD]]*2+12,SHCS[[#This Row],[THREAD_LENGTH@BD_THREAD]])</f>
        <v>32</v>
      </c>
    </row>
    <row r="108" spans="1:12" x14ac:dyDescent="0.3">
      <c r="A108" t="str">
        <f>"SCREWS\B18.3.1M - SHCS\BLACK OXIDE\PARTS\M"&amp;SHCS[[#This Row],[THREAD_SIZE@SK_THREAD]]&amp;"\"&amp;SHCS[[#This Row],[Name]]</f>
        <v>SCREWS\B18.3.1M - SHCS\BLACK OXIDE\PARTS\M10\B18.3.1M M10 X 1.5 X 110</v>
      </c>
      <c r="B108" t="str">
        <f>"B18.3.1M " &amp; UPPER(SHCS[[#This Row],[$THREAD_CALLOUT@CT_THREAD]])</f>
        <v>B18.3.1M M10 X 1.5 X 110</v>
      </c>
      <c r="C108" t="str">
        <f>"TORNILLO ALLEN CILÍNDRICO PAVONADO "&amp;UPPER(SHCS[[#This Row],[$THREAD_CALLOUT@CT_THREAD]])</f>
        <v>TORNILLO ALLEN CILÍNDRICO PAVONADO M10 X 1.5 X 110</v>
      </c>
      <c r="D108">
        <v>16</v>
      </c>
      <c r="E108">
        <v>10</v>
      </c>
      <c r="F108">
        <v>10</v>
      </c>
      <c r="G108">
        <v>110</v>
      </c>
      <c r="H108">
        <v>8</v>
      </c>
      <c r="I108">
        <v>1</v>
      </c>
      <c r="J108" t="s">
        <v>64</v>
      </c>
      <c r="K108">
        <v>9.7799999999999994</v>
      </c>
      <c r="L108">
        <f>IF(SHCS[[#This Row],[THREAD_SIZE@SK_THREAD]]*2+12&lt;SHCS[[#This Row],[THREAD_LENGTH@BD_THREAD]],SHCS[[#This Row],[THREAD_SIZE@SK_THREAD]]*2+12,SHCS[[#This Row],[THREAD_LENGTH@BD_THREAD]])</f>
        <v>32</v>
      </c>
    </row>
    <row r="109" spans="1:12" x14ac:dyDescent="0.3">
      <c r="A109" t="str">
        <f>"SCREWS\B18.3.1M - SHCS\BLACK OXIDE\PARTS\M"&amp;SHCS[[#This Row],[THREAD_SIZE@SK_THREAD]]&amp;"\"&amp;SHCS[[#This Row],[Name]]</f>
        <v>SCREWS\B18.3.1M - SHCS\BLACK OXIDE\PARTS\M10\B18.3.1M M10 X 1.5 X 120</v>
      </c>
      <c r="B109" t="str">
        <f>"B18.3.1M " &amp; UPPER(SHCS[[#This Row],[$THREAD_CALLOUT@CT_THREAD]])</f>
        <v>B18.3.1M M10 X 1.5 X 120</v>
      </c>
      <c r="C109" t="str">
        <f>"TORNILLO ALLEN CILÍNDRICO PAVONADO "&amp;UPPER(SHCS[[#This Row],[$THREAD_CALLOUT@CT_THREAD]])</f>
        <v>TORNILLO ALLEN CILÍNDRICO PAVONADO M10 X 1.5 X 120</v>
      </c>
      <c r="D109">
        <v>16</v>
      </c>
      <c r="E109">
        <v>10</v>
      </c>
      <c r="F109">
        <v>10</v>
      </c>
      <c r="G109">
        <v>120</v>
      </c>
      <c r="H109">
        <v>8</v>
      </c>
      <c r="I109">
        <v>1</v>
      </c>
      <c r="J109" t="s">
        <v>65</v>
      </c>
      <c r="K109">
        <v>9.7799999999999994</v>
      </c>
      <c r="L109">
        <f>IF(SHCS[[#This Row],[THREAD_SIZE@SK_THREAD]]*2+12&lt;SHCS[[#This Row],[THREAD_LENGTH@BD_THREAD]],SHCS[[#This Row],[THREAD_SIZE@SK_THREAD]]*2+12,SHCS[[#This Row],[THREAD_LENGTH@BD_THREAD]])</f>
        <v>32</v>
      </c>
    </row>
    <row r="110" spans="1:12" x14ac:dyDescent="0.3">
      <c r="A110" t="str">
        <f>"SCREWS\B18.3.1M - SHCS\BLACK OXIDE\PARTS\M"&amp;SHCS[[#This Row],[THREAD_SIZE@SK_THREAD]]&amp;"\"&amp;SHCS[[#This Row],[Name]]</f>
        <v>SCREWS\B18.3.1M - SHCS\BLACK OXIDE\PARTS\M10\B18.3.1M M10 X 1.5 X 130</v>
      </c>
      <c r="B110" t="str">
        <f>"B18.3.1M " &amp; UPPER(SHCS[[#This Row],[$THREAD_CALLOUT@CT_THREAD]])</f>
        <v>B18.3.1M M10 X 1.5 X 130</v>
      </c>
      <c r="C110" t="str">
        <f>"TORNILLO ALLEN CILÍNDRICO PAVONADO "&amp;UPPER(SHCS[[#This Row],[$THREAD_CALLOUT@CT_THREAD]])</f>
        <v>TORNILLO ALLEN CILÍNDRICO PAVONADO M10 X 1.5 X 130</v>
      </c>
      <c r="D110">
        <v>16</v>
      </c>
      <c r="E110">
        <v>10</v>
      </c>
      <c r="F110">
        <v>10</v>
      </c>
      <c r="G110">
        <v>130</v>
      </c>
      <c r="H110">
        <v>8</v>
      </c>
      <c r="I110">
        <v>1</v>
      </c>
      <c r="J110" t="s">
        <v>66</v>
      </c>
      <c r="K110">
        <v>9.7799999999999994</v>
      </c>
      <c r="L110">
        <f>IF(SHCS[[#This Row],[THREAD_SIZE@SK_THREAD]]*2+12&lt;SHCS[[#This Row],[THREAD_LENGTH@BD_THREAD]],SHCS[[#This Row],[THREAD_SIZE@SK_THREAD]]*2+12,SHCS[[#This Row],[THREAD_LENGTH@BD_THREAD]])</f>
        <v>32</v>
      </c>
    </row>
    <row r="111" spans="1:12" x14ac:dyDescent="0.3">
      <c r="A111" t="str">
        <f>"SCREWS\B18.3.1M - SHCS\BLACK OXIDE\PARTS\M"&amp;SHCS[[#This Row],[THREAD_SIZE@SK_THREAD]]&amp;"\"&amp;SHCS[[#This Row],[Name]]</f>
        <v>SCREWS\B18.3.1M - SHCS\BLACK OXIDE\PARTS\M10\B18.3.1M M10 X 1.5 X 140</v>
      </c>
      <c r="B111" t="str">
        <f>"B18.3.1M " &amp; UPPER(SHCS[[#This Row],[$THREAD_CALLOUT@CT_THREAD]])</f>
        <v>B18.3.1M M10 X 1.5 X 140</v>
      </c>
      <c r="C111" t="str">
        <f>"TORNILLO ALLEN CILÍNDRICO PAVONADO "&amp;UPPER(SHCS[[#This Row],[$THREAD_CALLOUT@CT_THREAD]])</f>
        <v>TORNILLO ALLEN CILÍNDRICO PAVONADO M10 X 1.5 X 140</v>
      </c>
      <c r="D111">
        <v>16</v>
      </c>
      <c r="E111">
        <v>10</v>
      </c>
      <c r="F111">
        <v>10</v>
      </c>
      <c r="G111">
        <v>140</v>
      </c>
      <c r="H111">
        <v>8</v>
      </c>
      <c r="I111">
        <v>1</v>
      </c>
      <c r="J111" t="s">
        <v>67</v>
      </c>
      <c r="K111">
        <v>9.7799999999999994</v>
      </c>
      <c r="L111">
        <f>IF(SHCS[[#This Row],[THREAD_SIZE@SK_THREAD]]*2+12&lt;SHCS[[#This Row],[THREAD_LENGTH@BD_THREAD]],SHCS[[#This Row],[THREAD_SIZE@SK_THREAD]]*2+12,SHCS[[#This Row],[THREAD_LENGTH@BD_THREAD]])</f>
        <v>32</v>
      </c>
    </row>
    <row r="112" spans="1:12" x14ac:dyDescent="0.3">
      <c r="A112" t="str">
        <f>"SCREWS\B18.3.1M - SHCS\BLACK OXIDE\PARTS\M"&amp;SHCS[[#This Row],[THREAD_SIZE@SK_THREAD]]&amp;"\"&amp;SHCS[[#This Row],[Name]]</f>
        <v>SCREWS\B18.3.1M - SHCS\BLACK OXIDE\PARTS\M10\B18.3.1M M10 X 1.5 X 150</v>
      </c>
      <c r="B112" t="str">
        <f>"B18.3.1M " &amp; UPPER(SHCS[[#This Row],[$THREAD_CALLOUT@CT_THREAD]])</f>
        <v>B18.3.1M M10 X 1.5 X 150</v>
      </c>
      <c r="C112" t="str">
        <f>"TORNILLO ALLEN CILÍNDRICO PAVONADO "&amp;UPPER(SHCS[[#This Row],[$THREAD_CALLOUT@CT_THREAD]])</f>
        <v>TORNILLO ALLEN CILÍNDRICO PAVONADO M10 X 1.5 X 150</v>
      </c>
      <c r="D112">
        <v>16</v>
      </c>
      <c r="E112">
        <v>10</v>
      </c>
      <c r="F112">
        <v>10</v>
      </c>
      <c r="G112">
        <v>150</v>
      </c>
      <c r="H112">
        <v>8</v>
      </c>
      <c r="I112">
        <v>1</v>
      </c>
      <c r="J112" t="s">
        <v>68</v>
      </c>
      <c r="K112">
        <v>9.7799999999999994</v>
      </c>
      <c r="L112">
        <f>IF(SHCS[[#This Row],[THREAD_SIZE@SK_THREAD]]*2+12&lt;SHCS[[#This Row],[THREAD_LENGTH@BD_THREAD]],SHCS[[#This Row],[THREAD_SIZE@SK_THREAD]]*2+12,SHCS[[#This Row],[THREAD_LENGTH@BD_THREAD]])</f>
        <v>32</v>
      </c>
    </row>
    <row r="113" spans="1:12" x14ac:dyDescent="0.3">
      <c r="A113" t="str">
        <f>"SCREWS\B18.3.1M - SHCS\BLACK OXIDE\PARTS\M"&amp;SHCS[[#This Row],[THREAD_SIZE@SK_THREAD]]&amp;"\"&amp;SHCS[[#This Row],[Name]]</f>
        <v>SCREWS\B18.3.1M - SHCS\BLACK OXIDE\PARTS\M10\B18.3.1M M10 X 1.5 X 160</v>
      </c>
      <c r="B113" t="str">
        <f>"B18.3.1M " &amp; UPPER(SHCS[[#This Row],[$THREAD_CALLOUT@CT_THREAD]])</f>
        <v>B18.3.1M M10 X 1.5 X 160</v>
      </c>
      <c r="C113" t="str">
        <f>"TORNILLO ALLEN CILÍNDRICO PAVONADO "&amp;UPPER(SHCS[[#This Row],[$THREAD_CALLOUT@CT_THREAD]])</f>
        <v>TORNILLO ALLEN CILÍNDRICO PAVONADO M10 X 1.5 X 160</v>
      </c>
      <c r="D113">
        <v>16</v>
      </c>
      <c r="E113">
        <v>10</v>
      </c>
      <c r="F113">
        <v>10</v>
      </c>
      <c r="G113">
        <v>160</v>
      </c>
      <c r="H113">
        <v>8</v>
      </c>
      <c r="I113">
        <v>1</v>
      </c>
      <c r="J113" t="s">
        <v>69</v>
      </c>
      <c r="K113">
        <v>9.7799999999999994</v>
      </c>
      <c r="L113">
        <f>IF(SHCS[[#This Row],[THREAD_SIZE@SK_THREAD]]*2+12&lt;SHCS[[#This Row],[THREAD_LENGTH@BD_THREAD]],SHCS[[#This Row],[THREAD_SIZE@SK_THREAD]]*2+12,SHCS[[#This Row],[THREAD_LENGTH@BD_THREAD]])</f>
        <v>32</v>
      </c>
    </row>
    <row r="114" spans="1:12" x14ac:dyDescent="0.3">
      <c r="A114" t="str">
        <f>"SCREWS\B18.3.1M - SHCS\BLACK OXIDE\PARTS\M"&amp;SHCS[[#This Row],[THREAD_SIZE@SK_THREAD]]&amp;"\"&amp;SHCS[[#This Row],[Name]]</f>
        <v>SCREWS\B18.3.1M - SHCS\BLACK OXIDE\PARTS\M10\B18.3.1M M10 X 1.5 X 180</v>
      </c>
      <c r="B114" t="str">
        <f>"B18.3.1M " &amp; UPPER(SHCS[[#This Row],[$THREAD_CALLOUT@CT_THREAD]])</f>
        <v>B18.3.1M M10 X 1.5 X 180</v>
      </c>
      <c r="C114" t="str">
        <f>"TORNILLO ALLEN CILÍNDRICO PAVONADO "&amp;UPPER(SHCS[[#This Row],[$THREAD_CALLOUT@CT_THREAD]])</f>
        <v>TORNILLO ALLEN CILÍNDRICO PAVONADO M10 X 1.5 X 180</v>
      </c>
      <c r="D114">
        <v>16</v>
      </c>
      <c r="E114">
        <v>10</v>
      </c>
      <c r="F114">
        <v>10</v>
      </c>
      <c r="G114">
        <v>180</v>
      </c>
      <c r="H114">
        <v>8</v>
      </c>
      <c r="I114">
        <v>1</v>
      </c>
      <c r="J114" t="s">
        <v>70</v>
      </c>
      <c r="K114">
        <v>9.7799999999999994</v>
      </c>
      <c r="L114">
        <f>IF(SHCS[[#This Row],[THREAD_SIZE@SK_THREAD]]*2+12&lt;SHCS[[#This Row],[THREAD_LENGTH@BD_THREAD]],SHCS[[#This Row],[THREAD_SIZE@SK_THREAD]]*2+12,SHCS[[#This Row],[THREAD_LENGTH@BD_THREAD]])</f>
        <v>32</v>
      </c>
    </row>
    <row r="115" spans="1:12" x14ac:dyDescent="0.3">
      <c r="A115" t="str">
        <f>"SCREWS\B18.3.1M - SHCS\BLACK OXIDE\PARTS\M"&amp;SHCS[[#This Row],[THREAD_SIZE@SK_THREAD]]&amp;"\"&amp;SHCS[[#This Row],[Name]]</f>
        <v>SCREWS\B18.3.1M - SHCS\BLACK OXIDE\PARTS\M10\B18.3.1M M10 X 1.5 X 200</v>
      </c>
      <c r="B115" t="str">
        <f>"B18.3.1M " &amp; UPPER(SHCS[[#This Row],[$THREAD_CALLOUT@CT_THREAD]])</f>
        <v>B18.3.1M M10 X 1.5 X 200</v>
      </c>
      <c r="C115" t="str">
        <f>"TORNILLO ALLEN CILÍNDRICO PAVONADO "&amp;UPPER(SHCS[[#This Row],[$THREAD_CALLOUT@CT_THREAD]])</f>
        <v>TORNILLO ALLEN CILÍNDRICO PAVONADO M10 X 1.5 X 200</v>
      </c>
      <c r="D115">
        <v>16</v>
      </c>
      <c r="E115">
        <v>10</v>
      </c>
      <c r="F115">
        <v>10</v>
      </c>
      <c r="G115">
        <v>200</v>
      </c>
      <c r="H115">
        <v>8</v>
      </c>
      <c r="I115">
        <v>1</v>
      </c>
      <c r="J115" t="s">
        <v>71</v>
      </c>
      <c r="K115">
        <v>9.7799999999999994</v>
      </c>
      <c r="L115">
        <f>IF(SHCS[[#This Row],[THREAD_SIZE@SK_THREAD]]*2+12&lt;SHCS[[#This Row],[THREAD_LENGTH@BD_THREAD]],SHCS[[#This Row],[THREAD_SIZE@SK_THREAD]]*2+12,SHCS[[#This Row],[THREAD_LENGTH@BD_THREAD]])</f>
        <v>32</v>
      </c>
    </row>
    <row r="116" spans="1:12" x14ac:dyDescent="0.3">
      <c r="A116" t="str">
        <f>"SCREWS\B18.3.1M - SHCS\BLACK OXIDE\PARTS\M"&amp;SHCS[[#This Row],[THREAD_SIZE@SK_THREAD]]&amp;"\"&amp;SHCS[[#This Row],[Name]]</f>
        <v>SCREWS\B18.3.1M - SHCS\BLACK OXIDE\PARTS\M12\B18.3.1M M12 X 1.75 X 16</v>
      </c>
      <c r="B116" t="str">
        <f>"B18.3.1M " &amp; UPPER(SHCS[[#This Row],[$THREAD_CALLOUT@CT_THREAD]])</f>
        <v>B18.3.1M M12 X 1.75 X 16</v>
      </c>
      <c r="C116" t="str">
        <f>"TORNILLO ALLEN CILÍNDRICO PAVONADO "&amp;UPPER(SHCS[[#This Row],[$THREAD_CALLOUT@CT_THREAD]])</f>
        <v>TORNILLO ALLEN CILÍNDRICO PAVONADO M12 X 1.75 X 16</v>
      </c>
      <c r="D116">
        <v>18</v>
      </c>
      <c r="E116">
        <v>12</v>
      </c>
      <c r="F116">
        <v>12</v>
      </c>
      <c r="G116">
        <v>16</v>
      </c>
      <c r="H116">
        <v>10</v>
      </c>
      <c r="I116">
        <v>1.2</v>
      </c>
      <c r="J116" t="s">
        <v>154</v>
      </c>
      <c r="K116">
        <v>11.73</v>
      </c>
      <c r="L116">
        <f>IF(SHCS[[#This Row],[THREAD_SIZE@SK_THREAD]]*2+12&lt;SHCS[[#This Row],[THREAD_LENGTH@BD_THREAD]],SHCS[[#This Row],[THREAD_SIZE@SK_THREAD]]*2+12,SHCS[[#This Row],[THREAD_LENGTH@BD_THREAD]])</f>
        <v>16</v>
      </c>
    </row>
    <row r="117" spans="1:12" x14ac:dyDescent="0.3">
      <c r="A117" t="str">
        <f>"SCREWS\B18.3.1M - SHCS\BLACK OXIDE\PARTS\M"&amp;SHCS[[#This Row],[THREAD_SIZE@SK_THREAD]]&amp;"\"&amp;SHCS[[#This Row],[Name]]</f>
        <v>SCREWS\B18.3.1M - SHCS\BLACK OXIDE\PARTS\M12\B18.3.1M M12 X 1.75 X 20</v>
      </c>
      <c r="B117" t="str">
        <f>"B18.3.1M " &amp; UPPER(SHCS[[#This Row],[$THREAD_CALLOUT@CT_THREAD]])</f>
        <v>B18.3.1M M12 X 1.75 X 20</v>
      </c>
      <c r="C117" t="str">
        <f>"TORNILLO ALLEN CILÍNDRICO PAVONADO "&amp;UPPER(SHCS[[#This Row],[$THREAD_CALLOUT@CT_THREAD]])</f>
        <v>TORNILLO ALLEN CILÍNDRICO PAVONADO M12 X 1.75 X 20</v>
      </c>
      <c r="D117">
        <v>18</v>
      </c>
      <c r="E117">
        <v>12</v>
      </c>
      <c r="F117">
        <v>12</v>
      </c>
      <c r="G117">
        <v>20</v>
      </c>
      <c r="H117">
        <v>10</v>
      </c>
      <c r="I117">
        <v>1.2</v>
      </c>
      <c r="J117" t="s">
        <v>155</v>
      </c>
      <c r="K117">
        <v>11.73</v>
      </c>
      <c r="L117">
        <f>IF(SHCS[[#This Row],[THREAD_SIZE@SK_THREAD]]*2+12&lt;SHCS[[#This Row],[THREAD_LENGTH@BD_THREAD]],SHCS[[#This Row],[THREAD_SIZE@SK_THREAD]]*2+12,SHCS[[#This Row],[THREAD_LENGTH@BD_THREAD]])</f>
        <v>20</v>
      </c>
    </row>
    <row r="118" spans="1:12" x14ac:dyDescent="0.3">
      <c r="A118" t="str">
        <f>"SCREWS\B18.3.1M - SHCS\BLACK OXIDE\PARTS\M"&amp;SHCS[[#This Row],[THREAD_SIZE@SK_THREAD]]&amp;"\"&amp;SHCS[[#This Row],[Name]]</f>
        <v>SCREWS\B18.3.1M - SHCS\BLACK OXIDE\PARTS\M12\B18.3.1M M12 X 1.75 X 25</v>
      </c>
      <c r="B118" t="str">
        <f>"B18.3.1M " &amp; UPPER(SHCS[[#This Row],[$THREAD_CALLOUT@CT_THREAD]])</f>
        <v>B18.3.1M M12 X 1.75 X 25</v>
      </c>
      <c r="C118" t="str">
        <f>"TORNILLO ALLEN CILÍNDRICO PAVONADO "&amp;UPPER(SHCS[[#This Row],[$THREAD_CALLOUT@CT_THREAD]])</f>
        <v>TORNILLO ALLEN CILÍNDRICO PAVONADO M12 X 1.75 X 25</v>
      </c>
      <c r="D118">
        <v>18</v>
      </c>
      <c r="E118">
        <v>12</v>
      </c>
      <c r="F118">
        <v>12</v>
      </c>
      <c r="G118">
        <v>25</v>
      </c>
      <c r="H118">
        <v>10</v>
      </c>
      <c r="I118">
        <v>1.2</v>
      </c>
      <c r="J118" t="s">
        <v>158</v>
      </c>
      <c r="K118">
        <v>11.73</v>
      </c>
      <c r="L118">
        <f>IF(SHCS[[#This Row],[THREAD_SIZE@SK_THREAD]]*2+12&lt;SHCS[[#This Row],[THREAD_LENGTH@BD_THREAD]],SHCS[[#This Row],[THREAD_SIZE@SK_THREAD]]*2+12,SHCS[[#This Row],[THREAD_LENGTH@BD_THREAD]])</f>
        <v>25</v>
      </c>
    </row>
    <row r="119" spans="1:12" x14ac:dyDescent="0.3">
      <c r="A119" t="str">
        <f>"SCREWS\B18.3.1M - SHCS\BLACK OXIDE\PARTS\M"&amp;SHCS[[#This Row],[THREAD_SIZE@SK_THREAD]]&amp;"\"&amp;SHCS[[#This Row],[Name]]</f>
        <v>SCREWS\B18.3.1M - SHCS\BLACK OXIDE\PARTS\M12\B18.3.1M M12 X 1.75 X 30</v>
      </c>
      <c r="B119" t="str">
        <f>"B18.3.1M " &amp; UPPER(SHCS[[#This Row],[$THREAD_CALLOUT@CT_THREAD]])</f>
        <v>B18.3.1M M12 X 1.75 X 30</v>
      </c>
      <c r="C119" t="str">
        <f>"TORNILLO ALLEN CILÍNDRICO PAVONADO "&amp;UPPER(SHCS[[#This Row],[$THREAD_CALLOUT@CT_THREAD]])</f>
        <v>TORNILLO ALLEN CILÍNDRICO PAVONADO M12 X 1.75 X 30</v>
      </c>
      <c r="D119">
        <v>18</v>
      </c>
      <c r="E119">
        <v>12</v>
      </c>
      <c r="F119">
        <v>12</v>
      </c>
      <c r="G119">
        <v>30</v>
      </c>
      <c r="H119">
        <v>10</v>
      </c>
      <c r="I119">
        <v>1.2</v>
      </c>
      <c r="J119" t="s">
        <v>159</v>
      </c>
      <c r="K119">
        <v>11.73</v>
      </c>
      <c r="L119">
        <f>IF(SHCS[[#This Row],[THREAD_SIZE@SK_THREAD]]*2+12&lt;SHCS[[#This Row],[THREAD_LENGTH@BD_THREAD]],SHCS[[#This Row],[THREAD_SIZE@SK_THREAD]]*2+12,SHCS[[#This Row],[THREAD_LENGTH@BD_THREAD]])</f>
        <v>30</v>
      </c>
    </row>
    <row r="120" spans="1:12" x14ac:dyDescent="0.3">
      <c r="A120" t="str">
        <f>"SCREWS\B18.3.1M - SHCS\BLACK OXIDE\PARTS\M"&amp;SHCS[[#This Row],[THREAD_SIZE@SK_THREAD]]&amp;"\"&amp;SHCS[[#This Row],[Name]]</f>
        <v>SCREWS\B18.3.1M - SHCS\BLACK OXIDE\PARTS\M12\B18.3.1M M12 X 1.75 X 35</v>
      </c>
      <c r="B120" t="str">
        <f>"B18.3.1M " &amp; UPPER(SHCS[[#This Row],[$THREAD_CALLOUT@CT_THREAD]])</f>
        <v>B18.3.1M M12 X 1.75 X 35</v>
      </c>
      <c r="C120" t="str">
        <f>"TORNILLO ALLEN CILÍNDRICO PAVONADO "&amp;UPPER(SHCS[[#This Row],[$THREAD_CALLOUT@CT_THREAD]])</f>
        <v>TORNILLO ALLEN CILÍNDRICO PAVONADO M12 X 1.75 X 35</v>
      </c>
      <c r="D120">
        <v>18</v>
      </c>
      <c r="E120">
        <v>12</v>
      </c>
      <c r="F120">
        <v>12</v>
      </c>
      <c r="G120">
        <v>35</v>
      </c>
      <c r="H120">
        <v>10</v>
      </c>
      <c r="I120">
        <v>1.2</v>
      </c>
      <c r="J120" t="s">
        <v>160</v>
      </c>
      <c r="K120">
        <v>11.73</v>
      </c>
      <c r="L120">
        <f>IF(SHCS[[#This Row],[THREAD_SIZE@SK_THREAD]]*2+12&lt;SHCS[[#This Row],[THREAD_LENGTH@BD_THREAD]],SHCS[[#This Row],[THREAD_SIZE@SK_THREAD]]*2+12,SHCS[[#This Row],[THREAD_LENGTH@BD_THREAD]])</f>
        <v>35</v>
      </c>
    </row>
    <row r="121" spans="1:12" x14ac:dyDescent="0.3">
      <c r="A121" t="str">
        <f>"SCREWS\B18.3.1M - SHCS\BLACK OXIDE\PARTS\M"&amp;SHCS[[#This Row],[THREAD_SIZE@SK_THREAD]]&amp;"\"&amp;SHCS[[#This Row],[Name]]</f>
        <v>SCREWS\B18.3.1M - SHCS\BLACK OXIDE\PARTS\M12\B18.3.1M M12 X 1.75 X 40</v>
      </c>
      <c r="B121" t="str">
        <f>"B18.3.1M " &amp; UPPER(SHCS[[#This Row],[$THREAD_CALLOUT@CT_THREAD]])</f>
        <v>B18.3.1M M12 X 1.75 X 40</v>
      </c>
      <c r="C121" t="str">
        <f>"TORNILLO ALLEN CILÍNDRICO PAVONADO "&amp;UPPER(SHCS[[#This Row],[$THREAD_CALLOUT@CT_THREAD]])</f>
        <v>TORNILLO ALLEN CILÍNDRICO PAVONADO M12 X 1.75 X 40</v>
      </c>
      <c r="D121">
        <v>18</v>
      </c>
      <c r="E121">
        <v>12</v>
      </c>
      <c r="F121">
        <v>12</v>
      </c>
      <c r="G121">
        <v>40</v>
      </c>
      <c r="H121">
        <v>10</v>
      </c>
      <c r="I121">
        <v>1.2</v>
      </c>
      <c r="J121" t="s">
        <v>161</v>
      </c>
      <c r="K121">
        <v>11.73</v>
      </c>
      <c r="L121">
        <f>IF(SHCS[[#This Row],[THREAD_SIZE@SK_THREAD]]*2+12&lt;SHCS[[#This Row],[THREAD_LENGTH@BD_THREAD]],SHCS[[#This Row],[THREAD_SIZE@SK_THREAD]]*2+12,SHCS[[#This Row],[THREAD_LENGTH@BD_THREAD]])</f>
        <v>36</v>
      </c>
    </row>
    <row r="122" spans="1:12" x14ac:dyDescent="0.3">
      <c r="A122" t="str">
        <f>"SCREWS\B18.3.1M - SHCS\BLACK OXIDE\PARTS\M"&amp;SHCS[[#This Row],[THREAD_SIZE@SK_THREAD]]&amp;"\"&amp;SHCS[[#This Row],[Name]]</f>
        <v>SCREWS\B18.3.1M - SHCS\BLACK OXIDE\PARTS\M12\B18.3.1M M12 X 1.75 X 45</v>
      </c>
      <c r="B122" t="str">
        <f>"B18.3.1M " &amp; UPPER(SHCS[[#This Row],[$THREAD_CALLOUT@CT_THREAD]])</f>
        <v>B18.3.1M M12 X 1.75 X 45</v>
      </c>
      <c r="C122" t="str">
        <f>"TORNILLO ALLEN CILÍNDRICO PAVONADO "&amp;UPPER(SHCS[[#This Row],[$THREAD_CALLOUT@CT_THREAD]])</f>
        <v>TORNILLO ALLEN CILÍNDRICO PAVONADO M12 X 1.75 X 45</v>
      </c>
      <c r="D122">
        <v>18</v>
      </c>
      <c r="E122">
        <v>12</v>
      </c>
      <c r="F122">
        <v>12</v>
      </c>
      <c r="G122">
        <v>45</v>
      </c>
      <c r="H122">
        <v>10</v>
      </c>
      <c r="I122">
        <v>1.2</v>
      </c>
      <c r="J122" t="s">
        <v>162</v>
      </c>
      <c r="K122">
        <v>11.73</v>
      </c>
      <c r="L122">
        <f>IF(SHCS[[#This Row],[THREAD_SIZE@SK_THREAD]]*2+12&lt;SHCS[[#This Row],[THREAD_LENGTH@BD_THREAD]],SHCS[[#This Row],[THREAD_SIZE@SK_THREAD]]*2+12,SHCS[[#This Row],[THREAD_LENGTH@BD_THREAD]])</f>
        <v>36</v>
      </c>
    </row>
    <row r="123" spans="1:12" x14ac:dyDescent="0.3">
      <c r="A123" t="str">
        <f>"SCREWS\B18.3.1M - SHCS\BLACK OXIDE\PARTS\M"&amp;SHCS[[#This Row],[THREAD_SIZE@SK_THREAD]]&amp;"\"&amp;SHCS[[#This Row],[Name]]</f>
        <v>SCREWS\B18.3.1M - SHCS\BLACK OXIDE\PARTS\M12\B18.3.1M M12 X 1.75 X 50</v>
      </c>
      <c r="B123" t="str">
        <f>"B18.3.1M " &amp; UPPER(SHCS[[#This Row],[$THREAD_CALLOUT@CT_THREAD]])</f>
        <v>B18.3.1M M12 X 1.75 X 50</v>
      </c>
      <c r="C123" t="str">
        <f>"TORNILLO ALLEN CILÍNDRICO PAVONADO "&amp;UPPER(SHCS[[#This Row],[$THREAD_CALLOUT@CT_THREAD]])</f>
        <v>TORNILLO ALLEN CILÍNDRICO PAVONADO M12 X 1.75 X 50</v>
      </c>
      <c r="D123">
        <v>18</v>
      </c>
      <c r="E123">
        <v>12</v>
      </c>
      <c r="F123">
        <v>12</v>
      </c>
      <c r="G123">
        <v>50</v>
      </c>
      <c r="H123">
        <v>10</v>
      </c>
      <c r="I123">
        <v>1.2</v>
      </c>
      <c r="J123" t="s">
        <v>72</v>
      </c>
      <c r="K123">
        <v>11.73</v>
      </c>
      <c r="L123">
        <f>IF(SHCS[[#This Row],[THREAD_SIZE@SK_THREAD]]*2+12&lt;SHCS[[#This Row],[THREAD_LENGTH@BD_THREAD]],SHCS[[#This Row],[THREAD_SIZE@SK_THREAD]]*2+12,SHCS[[#This Row],[THREAD_LENGTH@BD_THREAD]])</f>
        <v>36</v>
      </c>
    </row>
    <row r="124" spans="1:12" x14ac:dyDescent="0.3">
      <c r="A124" t="str">
        <f>"SCREWS\B18.3.1M - SHCS\BLACK OXIDE\PARTS\M"&amp;SHCS[[#This Row],[THREAD_SIZE@SK_THREAD]]&amp;"\"&amp;SHCS[[#This Row],[Name]]</f>
        <v>SCREWS\B18.3.1M - SHCS\BLACK OXIDE\PARTS\M12\B18.3.1M M12 X 1.75 X 55</v>
      </c>
      <c r="B124" t="str">
        <f>"B18.3.1M " &amp; UPPER(SHCS[[#This Row],[$THREAD_CALLOUT@CT_THREAD]])</f>
        <v>B18.3.1M M12 X 1.75 X 55</v>
      </c>
      <c r="C124" t="str">
        <f>"TORNILLO ALLEN CILÍNDRICO PAVONADO "&amp;UPPER(SHCS[[#This Row],[$THREAD_CALLOUT@CT_THREAD]])</f>
        <v>TORNILLO ALLEN CILÍNDRICO PAVONADO M12 X 1.75 X 55</v>
      </c>
      <c r="D124">
        <v>18</v>
      </c>
      <c r="E124">
        <v>12</v>
      </c>
      <c r="F124">
        <v>12</v>
      </c>
      <c r="G124">
        <v>55</v>
      </c>
      <c r="H124">
        <v>10</v>
      </c>
      <c r="I124">
        <v>1.2</v>
      </c>
      <c r="J124" t="s">
        <v>73</v>
      </c>
      <c r="K124">
        <v>11.73</v>
      </c>
      <c r="L124">
        <f>IF(SHCS[[#This Row],[THREAD_SIZE@SK_THREAD]]*2+12&lt;SHCS[[#This Row],[THREAD_LENGTH@BD_THREAD]],SHCS[[#This Row],[THREAD_SIZE@SK_THREAD]]*2+12,SHCS[[#This Row],[THREAD_LENGTH@BD_THREAD]])</f>
        <v>36</v>
      </c>
    </row>
    <row r="125" spans="1:12" x14ac:dyDescent="0.3">
      <c r="A125" t="str">
        <f>"SCREWS\B18.3.1M - SHCS\BLACK OXIDE\PARTS\M"&amp;SHCS[[#This Row],[THREAD_SIZE@SK_THREAD]]&amp;"\"&amp;SHCS[[#This Row],[Name]]</f>
        <v>SCREWS\B18.3.1M - SHCS\BLACK OXIDE\PARTS\M12\B18.3.1M M12 X 1.75 X 60</v>
      </c>
      <c r="B125" t="str">
        <f>"B18.3.1M " &amp; UPPER(SHCS[[#This Row],[$THREAD_CALLOUT@CT_THREAD]])</f>
        <v>B18.3.1M M12 X 1.75 X 60</v>
      </c>
      <c r="C125" t="str">
        <f>"TORNILLO ALLEN CILÍNDRICO PAVONADO "&amp;UPPER(SHCS[[#This Row],[$THREAD_CALLOUT@CT_THREAD]])</f>
        <v>TORNILLO ALLEN CILÍNDRICO PAVONADO M12 X 1.75 X 60</v>
      </c>
      <c r="D125">
        <v>18</v>
      </c>
      <c r="E125">
        <v>12</v>
      </c>
      <c r="F125">
        <v>12</v>
      </c>
      <c r="G125">
        <v>60</v>
      </c>
      <c r="H125">
        <v>10</v>
      </c>
      <c r="I125">
        <v>1.2</v>
      </c>
      <c r="J125" t="s">
        <v>74</v>
      </c>
      <c r="K125">
        <v>11.73</v>
      </c>
      <c r="L125">
        <f>IF(SHCS[[#This Row],[THREAD_SIZE@SK_THREAD]]*2+12&lt;SHCS[[#This Row],[THREAD_LENGTH@BD_THREAD]],SHCS[[#This Row],[THREAD_SIZE@SK_THREAD]]*2+12,SHCS[[#This Row],[THREAD_LENGTH@BD_THREAD]])</f>
        <v>36</v>
      </c>
    </row>
    <row r="126" spans="1:12" x14ac:dyDescent="0.3">
      <c r="A126" t="str">
        <f>"SCREWS\B18.3.1M - SHCS\BLACK OXIDE\PARTS\M"&amp;SHCS[[#This Row],[THREAD_SIZE@SK_THREAD]]&amp;"\"&amp;SHCS[[#This Row],[Name]]</f>
        <v>SCREWS\B18.3.1M - SHCS\BLACK OXIDE\PARTS\M12\B18.3.1M M12 X 1.75 X 65</v>
      </c>
      <c r="B126" t="str">
        <f>"B18.3.1M " &amp; UPPER(SHCS[[#This Row],[$THREAD_CALLOUT@CT_THREAD]])</f>
        <v>B18.3.1M M12 X 1.75 X 65</v>
      </c>
      <c r="C126" t="str">
        <f>"TORNILLO ALLEN CILÍNDRICO PAVONADO "&amp;UPPER(SHCS[[#This Row],[$THREAD_CALLOUT@CT_THREAD]])</f>
        <v>TORNILLO ALLEN CILÍNDRICO PAVONADO M12 X 1.75 X 65</v>
      </c>
      <c r="D126">
        <v>18</v>
      </c>
      <c r="E126">
        <v>12</v>
      </c>
      <c r="F126">
        <v>12</v>
      </c>
      <c r="G126">
        <v>65</v>
      </c>
      <c r="H126">
        <v>10</v>
      </c>
      <c r="I126">
        <v>1.2</v>
      </c>
      <c r="J126" t="s">
        <v>75</v>
      </c>
      <c r="K126">
        <v>11.73</v>
      </c>
      <c r="L126">
        <f>IF(SHCS[[#This Row],[THREAD_SIZE@SK_THREAD]]*2+12&lt;SHCS[[#This Row],[THREAD_LENGTH@BD_THREAD]],SHCS[[#This Row],[THREAD_SIZE@SK_THREAD]]*2+12,SHCS[[#This Row],[THREAD_LENGTH@BD_THREAD]])</f>
        <v>36</v>
      </c>
    </row>
    <row r="127" spans="1:12" x14ac:dyDescent="0.3">
      <c r="A127" t="str">
        <f>"SCREWS\B18.3.1M - SHCS\BLACK OXIDE\PARTS\M"&amp;SHCS[[#This Row],[THREAD_SIZE@SK_THREAD]]&amp;"\"&amp;SHCS[[#This Row],[Name]]</f>
        <v>SCREWS\B18.3.1M - SHCS\BLACK OXIDE\PARTS\M12\B18.3.1M M12 X 1.75 X 70</v>
      </c>
      <c r="B127" t="str">
        <f>"B18.3.1M " &amp; UPPER(SHCS[[#This Row],[$THREAD_CALLOUT@CT_THREAD]])</f>
        <v>B18.3.1M M12 X 1.75 X 70</v>
      </c>
      <c r="C127" t="str">
        <f>"TORNILLO ALLEN CILÍNDRICO PAVONADO "&amp;UPPER(SHCS[[#This Row],[$THREAD_CALLOUT@CT_THREAD]])</f>
        <v>TORNILLO ALLEN CILÍNDRICO PAVONADO M12 X 1.75 X 70</v>
      </c>
      <c r="D127">
        <v>18</v>
      </c>
      <c r="E127">
        <v>12</v>
      </c>
      <c r="F127">
        <v>12</v>
      </c>
      <c r="G127">
        <v>70</v>
      </c>
      <c r="H127">
        <v>10</v>
      </c>
      <c r="I127">
        <v>1.2</v>
      </c>
      <c r="J127" t="s">
        <v>76</v>
      </c>
      <c r="K127">
        <v>11.73</v>
      </c>
      <c r="L127">
        <f>IF(SHCS[[#This Row],[THREAD_SIZE@SK_THREAD]]*2+12&lt;SHCS[[#This Row],[THREAD_LENGTH@BD_THREAD]],SHCS[[#This Row],[THREAD_SIZE@SK_THREAD]]*2+12,SHCS[[#This Row],[THREAD_LENGTH@BD_THREAD]])</f>
        <v>36</v>
      </c>
    </row>
    <row r="128" spans="1:12" x14ac:dyDescent="0.3">
      <c r="A128" t="str">
        <f>"SCREWS\B18.3.1M - SHCS\BLACK OXIDE\PARTS\M"&amp;SHCS[[#This Row],[THREAD_SIZE@SK_THREAD]]&amp;"\"&amp;SHCS[[#This Row],[Name]]</f>
        <v>SCREWS\B18.3.1M - SHCS\BLACK OXIDE\PARTS\M12\B18.3.1M M12 X 1.75 X 80</v>
      </c>
      <c r="B128" t="str">
        <f>"B18.3.1M " &amp; UPPER(SHCS[[#This Row],[$THREAD_CALLOUT@CT_THREAD]])</f>
        <v>B18.3.1M M12 X 1.75 X 80</v>
      </c>
      <c r="C128" t="str">
        <f>"TORNILLO ALLEN CILÍNDRICO PAVONADO "&amp;UPPER(SHCS[[#This Row],[$THREAD_CALLOUT@CT_THREAD]])</f>
        <v>TORNILLO ALLEN CILÍNDRICO PAVONADO M12 X 1.75 X 80</v>
      </c>
      <c r="D128">
        <v>18</v>
      </c>
      <c r="E128">
        <v>12</v>
      </c>
      <c r="F128">
        <v>12</v>
      </c>
      <c r="G128">
        <v>80</v>
      </c>
      <c r="H128">
        <v>10</v>
      </c>
      <c r="I128">
        <v>1.2</v>
      </c>
      <c r="J128" t="s">
        <v>77</v>
      </c>
      <c r="K128">
        <v>11.73</v>
      </c>
      <c r="L128">
        <f>IF(SHCS[[#This Row],[THREAD_SIZE@SK_THREAD]]*2+12&lt;SHCS[[#This Row],[THREAD_LENGTH@BD_THREAD]],SHCS[[#This Row],[THREAD_SIZE@SK_THREAD]]*2+12,SHCS[[#This Row],[THREAD_LENGTH@BD_THREAD]])</f>
        <v>36</v>
      </c>
    </row>
    <row r="129" spans="1:12" x14ac:dyDescent="0.3">
      <c r="A129" t="str">
        <f>"SCREWS\B18.3.1M - SHCS\BLACK OXIDE\PARTS\M"&amp;SHCS[[#This Row],[THREAD_SIZE@SK_THREAD]]&amp;"\"&amp;SHCS[[#This Row],[Name]]</f>
        <v>SCREWS\B18.3.1M - SHCS\BLACK OXIDE\PARTS\M12\B18.3.1M M12 X 1.75 X 90</v>
      </c>
      <c r="B129" t="str">
        <f>"B18.3.1M " &amp; UPPER(SHCS[[#This Row],[$THREAD_CALLOUT@CT_THREAD]])</f>
        <v>B18.3.1M M12 X 1.75 X 90</v>
      </c>
      <c r="C129" t="str">
        <f>"TORNILLO ALLEN CILÍNDRICO PAVONADO "&amp;UPPER(SHCS[[#This Row],[$THREAD_CALLOUT@CT_THREAD]])</f>
        <v>TORNILLO ALLEN CILÍNDRICO PAVONADO M12 X 1.75 X 90</v>
      </c>
      <c r="D129">
        <v>18</v>
      </c>
      <c r="E129">
        <v>12</v>
      </c>
      <c r="F129">
        <v>12</v>
      </c>
      <c r="G129">
        <v>90</v>
      </c>
      <c r="H129">
        <v>10</v>
      </c>
      <c r="I129">
        <v>1.2</v>
      </c>
      <c r="J129" t="s">
        <v>78</v>
      </c>
      <c r="K129">
        <v>11.73</v>
      </c>
      <c r="L129">
        <f>IF(SHCS[[#This Row],[THREAD_SIZE@SK_THREAD]]*2+12&lt;SHCS[[#This Row],[THREAD_LENGTH@BD_THREAD]],SHCS[[#This Row],[THREAD_SIZE@SK_THREAD]]*2+12,SHCS[[#This Row],[THREAD_LENGTH@BD_THREAD]])</f>
        <v>36</v>
      </c>
    </row>
    <row r="130" spans="1:12" x14ac:dyDescent="0.3">
      <c r="A130" t="str">
        <f>"SCREWS\B18.3.1M - SHCS\BLACK OXIDE\PARTS\M"&amp;SHCS[[#This Row],[THREAD_SIZE@SK_THREAD]]&amp;"\"&amp;SHCS[[#This Row],[Name]]</f>
        <v>SCREWS\B18.3.1M - SHCS\BLACK OXIDE\PARTS\M12\B18.3.1M M12 X 1.75 X 100</v>
      </c>
      <c r="B130" t="str">
        <f>"B18.3.1M " &amp; UPPER(SHCS[[#This Row],[$THREAD_CALLOUT@CT_THREAD]])</f>
        <v>B18.3.1M M12 X 1.75 X 100</v>
      </c>
      <c r="C130" t="str">
        <f>"TORNILLO ALLEN CILÍNDRICO PAVONADO "&amp;UPPER(SHCS[[#This Row],[$THREAD_CALLOUT@CT_THREAD]])</f>
        <v>TORNILLO ALLEN CILÍNDRICO PAVONADO M12 X 1.75 X 100</v>
      </c>
      <c r="D130">
        <v>18</v>
      </c>
      <c r="E130">
        <v>12</v>
      </c>
      <c r="F130">
        <v>12</v>
      </c>
      <c r="G130">
        <v>100</v>
      </c>
      <c r="H130">
        <v>10</v>
      </c>
      <c r="I130">
        <v>1.2</v>
      </c>
      <c r="J130" t="s">
        <v>79</v>
      </c>
      <c r="K130">
        <v>11.73</v>
      </c>
      <c r="L130">
        <f>IF(SHCS[[#This Row],[THREAD_SIZE@SK_THREAD]]*2+12&lt;SHCS[[#This Row],[THREAD_LENGTH@BD_THREAD]],SHCS[[#This Row],[THREAD_SIZE@SK_THREAD]]*2+12,SHCS[[#This Row],[THREAD_LENGTH@BD_THREAD]])</f>
        <v>36</v>
      </c>
    </row>
    <row r="131" spans="1:12" x14ac:dyDescent="0.3">
      <c r="A131" t="str">
        <f>"SCREWS\B18.3.1M - SHCS\BLACK OXIDE\PARTS\M"&amp;SHCS[[#This Row],[THREAD_SIZE@SK_THREAD]]&amp;"\"&amp;SHCS[[#This Row],[Name]]</f>
        <v>SCREWS\B18.3.1M - SHCS\BLACK OXIDE\PARTS\M12\B18.3.1M M12 X 1.75 X 110</v>
      </c>
      <c r="B131" t="str">
        <f>"B18.3.1M " &amp; UPPER(SHCS[[#This Row],[$THREAD_CALLOUT@CT_THREAD]])</f>
        <v>B18.3.1M M12 X 1.75 X 110</v>
      </c>
      <c r="C131" t="str">
        <f>"TORNILLO ALLEN CILÍNDRICO PAVONADO "&amp;UPPER(SHCS[[#This Row],[$THREAD_CALLOUT@CT_THREAD]])</f>
        <v>TORNILLO ALLEN CILÍNDRICO PAVONADO M12 X 1.75 X 110</v>
      </c>
      <c r="D131">
        <v>18</v>
      </c>
      <c r="E131">
        <v>12</v>
      </c>
      <c r="F131">
        <v>12</v>
      </c>
      <c r="G131">
        <v>110</v>
      </c>
      <c r="H131">
        <v>10</v>
      </c>
      <c r="I131">
        <v>1.2</v>
      </c>
      <c r="J131" t="s">
        <v>80</v>
      </c>
      <c r="K131">
        <v>11.73</v>
      </c>
      <c r="L131">
        <f>IF(SHCS[[#This Row],[THREAD_SIZE@SK_THREAD]]*2+12&lt;SHCS[[#This Row],[THREAD_LENGTH@BD_THREAD]],SHCS[[#This Row],[THREAD_SIZE@SK_THREAD]]*2+12,SHCS[[#This Row],[THREAD_LENGTH@BD_THREAD]])</f>
        <v>36</v>
      </c>
    </row>
    <row r="132" spans="1:12" x14ac:dyDescent="0.3">
      <c r="A132" t="str">
        <f>"SCREWS\B18.3.1M - SHCS\BLACK OXIDE\PARTS\M"&amp;SHCS[[#This Row],[THREAD_SIZE@SK_THREAD]]&amp;"\"&amp;SHCS[[#This Row],[Name]]</f>
        <v>SCREWS\B18.3.1M - SHCS\BLACK OXIDE\PARTS\M12\B18.3.1M M12 X 1.75 X 120</v>
      </c>
      <c r="B132" t="str">
        <f>"B18.3.1M " &amp; UPPER(SHCS[[#This Row],[$THREAD_CALLOUT@CT_THREAD]])</f>
        <v>B18.3.1M M12 X 1.75 X 120</v>
      </c>
      <c r="C132" t="str">
        <f>"TORNILLO ALLEN CILÍNDRICO PAVONADO "&amp;UPPER(SHCS[[#This Row],[$THREAD_CALLOUT@CT_THREAD]])</f>
        <v>TORNILLO ALLEN CILÍNDRICO PAVONADO M12 X 1.75 X 120</v>
      </c>
      <c r="D132">
        <v>18</v>
      </c>
      <c r="E132">
        <v>12</v>
      </c>
      <c r="F132">
        <v>12</v>
      </c>
      <c r="G132">
        <v>120</v>
      </c>
      <c r="H132">
        <v>10</v>
      </c>
      <c r="I132">
        <v>1.2</v>
      </c>
      <c r="J132" t="s">
        <v>81</v>
      </c>
      <c r="K132">
        <v>11.73</v>
      </c>
      <c r="L132">
        <f>IF(SHCS[[#This Row],[THREAD_SIZE@SK_THREAD]]*2+12&lt;SHCS[[#This Row],[THREAD_LENGTH@BD_THREAD]],SHCS[[#This Row],[THREAD_SIZE@SK_THREAD]]*2+12,SHCS[[#This Row],[THREAD_LENGTH@BD_THREAD]])</f>
        <v>36</v>
      </c>
    </row>
    <row r="133" spans="1:12" x14ac:dyDescent="0.3">
      <c r="A133" t="str">
        <f>"SCREWS\B18.3.1M - SHCS\BLACK OXIDE\PARTS\M"&amp;SHCS[[#This Row],[THREAD_SIZE@SK_THREAD]]&amp;"\"&amp;SHCS[[#This Row],[Name]]</f>
        <v>SCREWS\B18.3.1M - SHCS\BLACK OXIDE\PARTS\M12\B18.3.1M M12 X 1.75 X 130</v>
      </c>
      <c r="B133" t="str">
        <f>"B18.3.1M " &amp; UPPER(SHCS[[#This Row],[$THREAD_CALLOUT@CT_THREAD]])</f>
        <v>B18.3.1M M12 X 1.75 X 130</v>
      </c>
      <c r="C133" t="str">
        <f>"TORNILLO ALLEN CILÍNDRICO PAVONADO "&amp;UPPER(SHCS[[#This Row],[$THREAD_CALLOUT@CT_THREAD]])</f>
        <v>TORNILLO ALLEN CILÍNDRICO PAVONADO M12 X 1.75 X 130</v>
      </c>
      <c r="D133">
        <v>18</v>
      </c>
      <c r="E133">
        <v>12</v>
      </c>
      <c r="F133">
        <v>12</v>
      </c>
      <c r="G133">
        <v>130</v>
      </c>
      <c r="H133">
        <v>10</v>
      </c>
      <c r="I133">
        <v>1.2</v>
      </c>
      <c r="J133" t="s">
        <v>82</v>
      </c>
      <c r="K133">
        <v>11.73</v>
      </c>
      <c r="L133">
        <f>IF(SHCS[[#This Row],[THREAD_SIZE@SK_THREAD]]*2+12&lt;SHCS[[#This Row],[THREAD_LENGTH@BD_THREAD]],SHCS[[#This Row],[THREAD_SIZE@SK_THREAD]]*2+12,SHCS[[#This Row],[THREAD_LENGTH@BD_THREAD]])</f>
        <v>36</v>
      </c>
    </row>
    <row r="134" spans="1:12" x14ac:dyDescent="0.3">
      <c r="A134" t="str">
        <f>"SCREWS\B18.3.1M - SHCS\BLACK OXIDE\PARTS\M"&amp;SHCS[[#This Row],[THREAD_SIZE@SK_THREAD]]&amp;"\"&amp;SHCS[[#This Row],[Name]]</f>
        <v>SCREWS\B18.3.1M - SHCS\BLACK OXIDE\PARTS\M12\B18.3.1M M12 X 1.75 X 140</v>
      </c>
      <c r="B134" t="str">
        <f>"B18.3.1M " &amp; UPPER(SHCS[[#This Row],[$THREAD_CALLOUT@CT_THREAD]])</f>
        <v>B18.3.1M M12 X 1.75 X 140</v>
      </c>
      <c r="C134" t="str">
        <f>"TORNILLO ALLEN CILÍNDRICO PAVONADO "&amp;UPPER(SHCS[[#This Row],[$THREAD_CALLOUT@CT_THREAD]])</f>
        <v>TORNILLO ALLEN CILÍNDRICO PAVONADO M12 X 1.75 X 140</v>
      </c>
      <c r="D134">
        <v>18</v>
      </c>
      <c r="E134">
        <v>12</v>
      </c>
      <c r="F134">
        <v>12</v>
      </c>
      <c r="G134">
        <v>140</v>
      </c>
      <c r="H134">
        <v>10</v>
      </c>
      <c r="I134">
        <v>1.2</v>
      </c>
      <c r="J134" t="s">
        <v>83</v>
      </c>
      <c r="K134">
        <v>11.73</v>
      </c>
      <c r="L134">
        <f>IF(SHCS[[#This Row],[THREAD_SIZE@SK_THREAD]]*2+12&lt;SHCS[[#This Row],[THREAD_LENGTH@BD_THREAD]],SHCS[[#This Row],[THREAD_SIZE@SK_THREAD]]*2+12,SHCS[[#This Row],[THREAD_LENGTH@BD_THREAD]])</f>
        <v>36</v>
      </c>
    </row>
    <row r="135" spans="1:12" x14ac:dyDescent="0.3">
      <c r="A135" t="str">
        <f>"SCREWS\B18.3.1M - SHCS\BLACK OXIDE\PARTS\M"&amp;SHCS[[#This Row],[THREAD_SIZE@SK_THREAD]]&amp;"\"&amp;SHCS[[#This Row],[Name]]</f>
        <v>SCREWS\B18.3.1M - SHCS\BLACK OXIDE\PARTS\M12\B18.3.1M M12 X 1.75 X 150</v>
      </c>
      <c r="B135" t="str">
        <f>"B18.3.1M " &amp; UPPER(SHCS[[#This Row],[$THREAD_CALLOUT@CT_THREAD]])</f>
        <v>B18.3.1M M12 X 1.75 X 150</v>
      </c>
      <c r="C135" t="str">
        <f>"TORNILLO ALLEN CILÍNDRICO PAVONADO "&amp;UPPER(SHCS[[#This Row],[$THREAD_CALLOUT@CT_THREAD]])</f>
        <v>TORNILLO ALLEN CILÍNDRICO PAVONADO M12 X 1.75 X 150</v>
      </c>
      <c r="D135">
        <v>18</v>
      </c>
      <c r="E135">
        <v>12</v>
      </c>
      <c r="F135">
        <v>12</v>
      </c>
      <c r="G135">
        <v>150</v>
      </c>
      <c r="H135">
        <v>10</v>
      </c>
      <c r="I135">
        <v>1.2</v>
      </c>
      <c r="J135" t="s">
        <v>84</v>
      </c>
      <c r="K135">
        <v>11.73</v>
      </c>
      <c r="L135">
        <f>IF(SHCS[[#This Row],[THREAD_SIZE@SK_THREAD]]*2+12&lt;SHCS[[#This Row],[THREAD_LENGTH@BD_THREAD]],SHCS[[#This Row],[THREAD_SIZE@SK_THREAD]]*2+12,SHCS[[#This Row],[THREAD_LENGTH@BD_THREAD]])</f>
        <v>36</v>
      </c>
    </row>
    <row r="136" spans="1:12" x14ac:dyDescent="0.3">
      <c r="A136" t="str">
        <f>"SCREWS\B18.3.1M - SHCS\BLACK OXIDE\PARTS\M"&amp;SHCS[[#This Row],[THREAD_SIZE@SK_THREAD]]&amp;"\"&amp;SHCS[[#This Row],[Name]]</f>
        <v>SCREWS\B18.3.1M - SHCS\BLACK OXIDE\PARTS\M12\B18.3.1M M12 X 1.75 X 160</v>
      </c>
      <c r="B136" t="str">
        <f>"B18.3.1M " &amp; UPPER(SHCS[[#This Row],[$THREAD_CALLOUT@CT_THREAD]])</f>
        <v>B18.3.1M M12 X 1.75 X 160</v>
      </c>
      <c r="C136" t="str">
        <f>"TORNILLO ALLEN CILÍNDRICO PAVONADO "&amp;UPPER(SHCS[[#This Row],[$THREAD_CALLOUT@CT_THREAD]])</f>
        <v>TORNILLO ALLEN CILÍNDRICO PAVONADO M12 X 1.75 X 160</v>
      </c>
      <c r="D136">
        <v>18</v>
      </c>
      <c r="E136">
        <v>12</v>
      </c>
      <c r="F136">
        <v>12</v>
      </c>
      <c r="G136">
        <v>160</v>
      </c>
      <c r="H136">
        <v>10</v>
      </c>
      <c r="I136">
        <v>1.2</v>
      </c>
      <c r="J136" t="s">
        <v>85</v>
      </c>
      <c r="K136">
        <v>11.73</v>
      </c>
      <c r="L136">
        <f>IF(SHCS[[#This Row],[THREAD_SIZE@SK_THREAD]]*2+12&lt;SHCS[[#This Row],[THREAD_LENGTH@BD_THREAD]],SHCS[[#This Row],[THREAD_SIZE@SK_THREAD]]*2+12,SHCS[[#This Row],[THREAD_LENGTH@BD_THREAD]])</f>
        <v>36</v>
      </c>
    </row>
    <row r="137" spans="1:12" x14ac:dyDescent="0.3">
      <c r="A137" t="str">
        <f>"SCREWS\B18.3.1M - SHCS\BLACK OXIDE\PARTS\M"&amp;SHCS[[#This Row],[THREAD_SIZE@SK_THREAD]]&amp;"\"&amp;SHCS[[#This Row],[Name]]</f>
        <v>SCREWS\B18.3.1M - SHCS\BLACK OXIDE\PARTS\M12\B18.3.1M M12 X 1.75 X 180</v>
      </c>
      <c r="B137" t="str">
        <f>"B18.3.1M " &amp; UPPER(SHCS[[#This Row],[$THREAD_CALLOUT@CT_THREAD]])</f>
        <v>B18.3.1M M12 X 1.75 X 180</v>
      </c>
      <c r="C137" t="str">
        <f>"TORNILLO ALLEN CILÍNDRICO PAVONADO "&amp;UPPER(SHCS[[#This Row],[$THREAD_CALLOUT@CT_THREAD]])</f>
        <v>TORNILLO ALLEN CILÍNDRICO PAVONADO M12 X 1.75 X 180</v>
      </c>
      <c r="D137">
        <v>18</v>
      </c>
      <c r="E137">
        <v>12</v>
      </c>
      <c r="F137">
        <v>12</v>
      </c>
      <c r="G137">
        <v>180</v>
      </c>
      <c r="H137">
        <v>10</v>
      </c>
      <c r="I137">
        <v>1.2</v>
      </c>
      <c r="J137" t="s">
        <v>86</v>
      </c>
      <c r="K137">
        <v>11.73</v>
      </c>
      <c r="L137">
        <f>IF(SHCS[[#This Row],[THREAD_SIZE@SK_THREAD]]*2+12&lt;SHCS[[#This Row],[THREAD_LENGTH@BD_THREAD]],SHCS[[#This Row],[THREAD_SIZE@SK_THREAD]]*2+12,SHCS[[#This Row],[THREAD_LENGTH@BD_THREAD]])</f>
        <v>36</v>
      </c>
    </row>
    <row r="138" spans="1:12" x14ac:dyDescent="0.3">
      <c r="A138" t="str">
        <f>"SCREWS\B18.3.1M - SHCS\BLACK OXIDE\PARTS\M"&amp;SHCS[[#This Row],[THREAD_SIZE@SK_THREAD]]&amp;"\"&amp;SHCS[[#This Row],[Name]]</f>
        <v>SCREWS\B18.3.1M - SHCS\BLACK OXIDE\PARTS\M12\B18.3.1M M12 X 1.75 X 200</v>
      </c>
      <c r="B138" t="str">
        <f>"B18.3.1M " &amp; UPPER(SHCS[[#This Row],[$THREAD_CALLOUT@CT_THREAD]])</f>
        <v>B18.3.1M M12 X 1.75 X 200</v>
      </c>
      <c r="C138" t="str">
        <f>"TORNILLO ALLEN CILÍNDRICO PAVONADO "&amp;UPPER(SHCS[[#This Row],[$THREAD_CALLOUT@CT_THREAD]])</f>
        <v>TORNILLO ALLEN CILÍNDRICO PAVONADO M12 X 1.75 X 200</v>
      </c>
      <c r="D138">
        <v>18</v>
      </c>
      <c r="E138">
        <v>12</v>
      </c>
      <c r="F138">
        <v>12</v>
      </c>
      <c r="G138">
        <v>200</v>
      </c>
      <c r="H138">
        <v>10</v>
      </c>
      <c r="I138">
        <v>1.2</v>
      </c>
      <c r="J138" t="s">
        <v>87</v>
      </c>
      <c r="K138">
        <v>11.73</v>
      </c>
      <c r="L138">
        <f>IF(SHCS[[#This Row],[THREAD_SIZE@SK_THREAD]]*2+12&lt;SHCS[[#This Row],[THREAD_LENGTH@BD_THREAD]],SHCS[[#This Row],[THREAD_SIZE@SK_THREAD]]*2+12,SHCS[[#This Row],[THREAD_LENGTH@BD_THREAD]])</f>
        <v>36</v>
      </c>
    </row>
    <row r="139" spans="1:12" x14ac:dyDescent="0.3">
      <c r="A139" t="str">
        <f>"SCREWS\B18.3.1M - SHCS\BLACK OXIDE\PARTS\M"&amp;SHCS[[#This Row],[THREAD_SIZE@SK_THREAD]]&amp;"\"&amp;SHCS[[#This Row],[Name]]</f>
        <v>SCREWS\B18.3.1M - SHCS\BLACK OXIDE\PARTS\M12\B18.3.1M M12 X 1.75 X 220</v>
      </c>
      <c r="B139" t="str">
        <f>"B18.3.1M " &amp; UPPER(SHCS[[#This Row],[$THREAD_CALLOUT@CT_THREAD]])</f>
        <v>B18.3.1M M12 X 1.75 X 220</v>
      </c>
      <c r="C139" t="str">
        <f>"TORNILLO ALLEN CILÍNDRICO PAVONADO "&amp;UPPER(SHCS[[#This Row],[$THREAD_CALLOUT@CT_THREAD]])</f>
        <v>TORNILLO ALLEN CILÍNDRICO PAVONADO M12 X 1.75 X 220</v>
      </c>
      <c r="D139">
        <v>18</v>
      </c>
      <c r="E139">
        <v>12</v>
      </c>
      <c r="F139">
        <v>12</v>
      </c>
      <c r="G139">
        <v>220</v>
      </c>
      <c r="H139">
        <v>10</v>
      </c>
      <c r="I139">
        <v>1.2</v>
      </c>
      <c r="J139" t="s">
        <v>156</v>
      </c>
      <c r="K139">
        <v>11.73</v>
      </c>
      <c r="L139">
        <f>IF(SHCS[[#This Row],[THREAD_SIZE@SK_THREAD]]*2+12&lt;SHCS[[#This Row],[THREAD_LENGTH@BD_THREAD]],SHCS[[#This Row],[THREAD_SIZE@SK_THREAD]]*2+12,SHCS[[#This Row],[THREAD_LENGTH@BD_THREAD]])</f>
        <v>36</v>
      </c>
    </row>
    <row r="140" spans="1:12" x14ac:dyDescent="0.3">
      <c r="A140" t="str">
        <f>"SCREWS\B18.3.1M - SHCS\BLACK OXIDE\PARTS\M"&amp;SHCS[[#This Row],[THREAD_SIZE@SK_THREAD]]&amp;"\"&amp;SHCS[[#This Row],[Name]]</f>
        <v>SCREWS\B18.3.1M - SHCS\BLACK OXIDE\PARTS\M12\B18.3.1M M12 X 1.75 X 240</v>
      </c>
      <c r="B140" t="str">
        <f>"B18.3.1M " &amp; UPPER(SHCS[[#This Row],[$THREAD_CALLOUT@CT_THREAD]])</f>
        <v>B18.3.1M M12 X 1.75 X 240</v>
      </c>
      <c r="C140" t="str">
        <f>"TORNILLO ALLEN CILÍNDRICO PAVONADO "&amp;UPPER(SHCS[[#This Row],[$THREAD_CALLOUT@CT_THREAD]])</f>
        <v>TORNILLO ALLEN CILÍNDRICO PAVONADO M12 X 1.75 X 240</v>
      </c>
      <c r="D140">
        <v>18</v>
      </c>
      <c r="E140">
        <v>12</v>
      </c>
      <c r="F140">
        <v>12</v>
      </c>
      <c r="G140">
        <v>240</v>
      </c>
      <c r="H140">
        <v>10</v>
      </c>
      <c r="I140">
        <v>1.2</v>
      </c>
      <c r="J140" t="s">
        <v>157</v>
      </c>
      <c r="K140">
        <v>11.73</v>
      </c>
      <c r="L140">
        <f>IF(SHCS[[#This Row],[THREAD_SIZE@SK_THREAD]]*2+12&lt;SHCS[[#This Row],[THREAD_LENGTH@BD_THREAD]],SHCS[[#This Row],[THREAD_SIZE@SK_THREAD]]*2+12,SHCS[[#This Row],[THREAD_LENGTH@BD_THREAD]])</f>
        <v>36</v>
      </c>
    </row>
    <row r="141" spans="1:12" x14ac:dyDescent="0.3">
      <c r="A141" t="str">
        <f>"SCREWS\B18.3.1M - SHCS\BLACK OXIDE\PARTS\M"&amp;SHCS[[#This Row],[THREAD_SIZE@SK_THREAD]]&amp;"\"&amp;SHCS[[#This Row],[Name]]</f>
        <v>SCREWS\B18.3.1M - SHCS\BLACK OXIDE\PARTS\M16\B18.3.1M M16 X 2 X 20</v>
      </c>
      <c r="B141" t="str">
        <f>"B18.3.1M " &amp; UPPER(SHCS[[#This Row],[$THREAD_CALLOUT@CT_THREAD]])</f>
        <v>B18.3.1M M16 X 2 X 20</v>
      </c>
      <c r="C141" t="str">
        <f>"TORNILLO ALLEN CILÍNDRICO PAVONADO "&amp;UPPER(SHCS[[#This Row],[$THREAD_CALLOUT@CT_THREAD]])</f>
        <v>TORNILLO ALLEN CILÍNDRICO PAVONADO M16 X 2 X 20</v>
      </c>
      <c r="D141">
        <v>24</v>
      </c>
      <c r="E141">
        <v>16</v>
      </c>
      <c r="F141">
        <v>16</v>
      </c>
      <c r="G141">
        <v>20</v>
      </c>
      <c r="H141">
        <v>14</v>
      </c>
      <c r="I141">
        <v>1.6</v>
      </c>
      <c r="J141" t="s">
        <v>163</v>
      </c>
      <c r="K141">
        <v>15.73</v>
      </c>
      <c r="L141">
        <f>IF(SHCS[[#This Row],[THREAD_SIZE@SK_THREAD]]*2+12&lt;SHCS[[#This Row],[THREAD_LENGTH@BD_THREAD]],SHCS[[#This Row],[THREAD_SIZE@SK_THREAD]]*2+12,SHCS[[#This Row],[THREAD_LENGTH@BD_THREAD]])</f>
        <v>20</v>
      </c>
    </row>
    <row r="142" spans="1:12" x14ac:dyDescent="0.3">
      <c r="A142" t="str">
        <f>"SCREWS\B18.3.1M - SHCS\BLACK OXIDE\PARTS\M"&amp;SHCS[[#This Row],[THREAD_SIZE@SK_THREAD]]&amp;"\"&amp;SHCS[[#This Row],[Name]]</f>
        <v>SCREWS\B18.3.1M - SHCS\BLACK OXIDE\PARTS\M16\B18.3.1M M16 X 2 X 25</v>
      </c>
      <c r="B142" t="str">
        <f>"B18.3.1M " &amp; UPPER(SHCS[[#This Row],[$THREAD_CALLOUT@CT_THREAD]])</f>
        <v>B18.3.1M M16 X 2 X 25</v>
      </c>
      <c r="C142" t="str">
        <f>"TORNILLO ALLEN CILÍNDRICO PAVONADO "&amp;UPPER(SHCS[[#This Row],[$THREAD_CALLOUT@CT_THREAD]])</f>
        <v>TORNILLO ALLEN CILÍNDRICO PAVONADO M16 X 2 X 25</v>
      </c>
      <c r="D142">
        <v>24</v>
      </c>
      <c r="E142">
        <v>16</v>
      </c>
      <c r="F142">
        <v>16</v>
      </c>
      <c r="G142">
        <v>25</v>
      </c>
      <c r="H142">
        <v>14</v>
      </c>
      <c r="I142">
        <v>1.6</v>
      </c>
      <c r="J142" t="s">
        <v>164</v>
      </c>
      <c r="K142">
        <v>15.73</v>
      </c>
      <c r="L142">
        <f>IF(SHCS[[#This Row],[THREAD_SIZE@SK_THREAD]]*2+12&lt;SHCS[[#This Row],[THREAD_LENGTH@BD_THREAD]],SHCS[[#This Row],[THREAD_SIZE@SK_THREAD]]*2+12,SHCS[[#This Row],[THREAD_LENGTH@BD_THREAD]])</f>
        <v>25</v>
      </c>
    </row>
    <row r="143" spans="1:12" x14ac:dyDescent="0.3">
      <c r="A143" t="str">
        <f>"SCREWS\B18.3.1M - SHCS\BLACK OXIDE\PARTS\M"&amp;SHCS[[#This Row],[THREAD_SIZE@SK_THREAD]]&amp;"\"&amp;SHCS[[#This Row],[Name]]</f>
        <v>SCREWS\B18.3.1M - SHCS\BLACK OXIDE\PARTS\M16\B18.3.1M M16 X 2 X 30</v>
      </c>
      <c r="B143" t="str">
        <f>"B18.3.1M " &amp; UPPER(SHCS[[#This Row],[$THREAD_CALLOUT@CT_THREAD]])</f>
        <v>B18.3.1M M16 X 2 X 30</v>
      </c>
      <c r="C143" t="str">
        <f>"TORNILLO ALLEN CILÍNDRICO PAVONADO "&amp;UPPER(SHCS[[#This Row],[$THREAD_CALLOUT@CT_THREAD]])</f>
        <v>TORNILLO ALLEN CILÍNDRICO PAVONADO M16 X 2 X 30</v>
      </c>
      <c r="D143">
        <v>24</v>
      </c>
      <c r="E143">
        <v>16</v>
      </c>
      <c r="F143">
        <v>16</v>
      </c>
      <c r="G143">
        <v>30</v>
      </c>
      <c r="H143">
        <v>14</v>
      </c>
      <c r="I143">
        <v>1.6</v>
      </c>
      <c r="J143" t="s">
        <v>165</v>
      </c>
      <c r="K143">
        <v>15.73</v>
      </c>
      <c r="L143">
        <f>IF(SHCS[[#This Row],[THREAD_SIZE@SK_THREAD]]*2+12&lt;SHCS[[#This Row],[THREAD_LENGTH@BD_THREAD]],SHCS[[#This Row],[THREAD_SIZE@SK_THREAD]]*2+12,SHCS[[#This Row],[THREAD_LENGTH@BD_THREAD]])</f>
        <v>30</v>
      </c>
    </row>
    <row r="144" spans="1:12" x14ac:dyDescent="0.3">
      <c r="A144" t="str">
        <f>"SCREWS\B18.3.1M - SHCS\BLACK OXIDE\PARTS\M"&amp;SHCS[[#This Row],[THREAD_SIZE@SK_THREAD]]&amp;"\"&amp;SHCS[[#This Row],[Name]]</f>
        <v>SCREWS\B18.3.1M - SHCS\BLACK OXIDE\PARTS\M16\B18.3.1M M16 X 2 X 35</v>
      </c>
      <c r="B144" t="str">
        <f>"B18.3.1M " &amp; UPPER(SHCS[[#This Row],[$THREAD_CALLOUT@CT_THREAD]])</f>
        <v>B18.3.1M M16 X 2 X 35</v>
      </c>
      <c r="C144" t="str">
        <f>"TORNILLO ALLEN CILÍNDRICO PAVONADO "&amp;UPPER(SHCS[[#This Row],[$THREAD_CALLOUT@CT_THREAD]])</f>
        <v>TORNILLO ALLEN CILÍNDRICO PAVONADO M16 X 2 X 35</v>
      </c>
      <c r="D144">
        <v>24</v>
      </c>
      <c r="E144">
        <v>16</v>
      </c>
      <c r="F144">
        <v>16</v>
      </c>
      <c r="G144">
        <v>35</v>
      </c>
      <c r="H144">
        <v>14</v>
      </c>
      <c r="I144">
        <v>1.6</v>
      </c>
      <c r="J144" t="s">
        <v>166</v>
      </c>
      <c r="K144">
        <v>15.73</v>
      </c>
      <c r="L144">
        <f>IF(SHCS[[#This Row],[THREAD_SIZE@SK_THREAD]]*2+12&lt;SHCS[[#This Row],[THREAD_LENGTH@BD_THREAD]],SHCS[[#This Row],[THREAD_SIZE@SK_THREAD]]*2+12,SHCS[[#This Row],[THREAD_LENGTH@BD_THREAD]])</f>
        <v>35</v>
      </c>
    </row>
    <row r="145" spans="1:12" x14ac:dyDescent="0.3">
      <c r="A145" t="str">
        <f>"SCREWS\B18.3.1M - SHCS\BLACK OXIDE\PARTS\M"&amp;SHCS[[#This Row],[THREAD_SIZE@SK_THREAD]]&amp;"\"&amp;SHCS[[#This Row],[Name]]</f>
        <v>SCREWS\B18.3.1M - SHCS\BLACK OXIDE\PARTS\M16\B18.3.1M M16 X 2 X 40</v>
      </c>
      <c r="B145" t="str">
        <f>"B18.3.1M " &amp; UPPER(SHCS[[#This Row],[$THREAD_CALLOUT@CT_THREAD]])</f>
        <v>B18.3.1M M16 X 2 X 40</v>
      </c>
      <c r="C145" t="str">
        <f>"TORNILLO ALLEN CILÍNDRICO PAVONADO "&amp;UPPER(SHCS[[#This Row],[$THREAD_CALLOUT@CT_THREAD]])</f>
        <v>TORNILLO ALLEN CILÍNDRICO PAVONADO M16 X 2 X 40</v>
      </c>
      <c r="D145">
        <v>24</v>
      </c>
      <c r="E145">
        <v>16</v>
      </c>
      <c r="F145">
        <v>16</v>
      </c>
      <c r="G145">
        <v>40</v>
      </c>
      <c r="H145">
        <v>14</v>
      </c>
      <c r="I145">
        <v>1.6</v>
      </c>
      <c r="J145" t="s">
        <v>167</v>
      </c>
      <c r="K145">
        <v>15.73</v>
      </c>
      <c r="L145">
        <f>IF(SHCS[[#This Row],[THREAD_SIZE@SK_THREAD]]*2+12&lt;SHCS[[#This Row],[THREAD_LENGTH@BD_THREAD]],SHCS[[#This Row],[THREAD_SIZE@SK_THREAD]]*2+12,SHCS[[#This Row],[THREAD_LENGTH@BD_THREAD]])</f>
        <v>40</v>
      </c>
    </row>
    <row r="146" spans="1:12" x14ac:dyDescent="0.3">
      <c r="A146" t="str">
        <f>"SCREWS\B18.3.1M - SHCS\BLACK OXIDE\PARTS\M"&amp;SHCS[[#This Row],[THREAD_SIZE@SK_THREAD]]&amp;"\"&amp;SHCS[[#This Row],[Name]]</f>
        <v>SCREWS\B18.3.1M - SHCS\BLACK OXIDE\PARTS\M16\B18.3.1M M16 X 2 X 45</v>
      </c>
      <c r="B146" t="str">
        <f>"B18.3.1M " &amp; UPPER(SHCS[[#This Row],[$THREAD_CALLOUT@CT_THREAD]])</f>
        <v>B18.3.1M M16 X 2 X 45</v>
      </c>
      <c r="C146" t="str">
        <f>"TORNILLO ALLEN CILÍNDRICO PAVONADO "&amp;UPPER(SHCS[[#This Row],[$THREAD_CALLOUT@CT_THREAD]])</f>
        <v>TORNILLO ALLEN CILÍNDRICO PAVONADO M16 X 2 X 45</v>
      </c>
      <c r="D146">
        <v>24</v>
      </c>
      <c r="E146">
        <v>16</v>
      </c>
      <c r="F146">
        <v>16</v>
      </c>
      <c r="G146">
        <v>45</v>
      </c>
      <c r="H146">
        <v>14</v>
      </c>
      <c r="I146">
        <v>1.6</v>
      </c>
      <c r="J146" t="s">
        <v>168</v>
      </c>
      <c r="K146">
        <v>15.73</v>
      </c>
      <c r="L146">
        <f>IF(SHCS[[#This Row],[THREAD_SIZE@SK_THREAD]]*2+12&lt;SHCS[[#This Row],[THREAD_LENGTH@BD_THREAD]],SHCS[[#This Row],[THREAD_SIZE@SK_THREAD]]*2+12,SHCS[[#This Row],[THREAD_LENGTH@BD_THREAD]])</f>
        <v>44</v>
      </c>
    </row>
    <row r="147" spans="1:12" x14ac:dyDescent="0.3">
      <c r="A147" t="str">
        <f>"SCREWS\B18.3.1M - SHCS\BLACK OXIDE\PARTS\M"&amp;SHCS[[#This Row],[THREAD_SIZE@SK_THREAD]]&amp;"\"&amp;SHCS[[#This Row],[Name]]</f>
        <v>SCREWS\B18.3.1M - SHCS\BLACK OXIDE\PARTS\M16\B18.3.1M M16 X 2 X 50</v>
      </c>
      <c r="B147" t="str">
        <f>"B18.3.1M " &amp; UPPER(SHCS[[#This Row],[$THREAD_CALLOUT@CT_THREAD]])</f>
        <v>B18.3.1M M16 X 2 X 50</v>
      </c>
      <c r="C147" t="str">
        <f>"TORNILLO ALLEN CILÍNDRICO PAVONADO "&amp;UPPER(SHCS[[#This Row],[$THREAD_CALLOUT@CT_THREAD]])</f>
        <v>TORNILLO ALLEN CILÍNDRICO PAVONADO M16 X 2 X 50</v>
      </c>
      <c r="D147">
        <v>24</v>
      </c>
      <c r="E147">
        <v>16</v>
      </c>
      <c r="F147">
        <v>16</v>
      </c>
      <c r="G147">
        <v>50</v>
      </c>
      <c r="H147">
        <v>14</v>
      </c>
      <c r="I147">
        <v>1.6</v>
      </c>
      <c r="J147" t="s">
        <v>169</v>
      </c>
      <c r="K147">
        <v>15.73</v>
      </c>
      <c r="L147">
        <f>IF(SHCS[[#This Row],[THREAD_SIZE@SK_THREAD]]*2+12&lt;SHCS[[#This Row],[THREAD_LENGTH@BD_THREAD]],SHCS[[#This Row],[THREAD_SIZE@SK_THREAD]]*2+12,SHCS[[#This Row],[THREAD_LENGTH@BD_THREAD]])</f>
        <v>44</v>
      </c>
    </row>
    <row r="148" spans="1:12" x14ac:dyDescent="0.3">
      <c r="A148" t="str">
        <f>"SCREWS\B18.3.1M - SHCS\BLACK OXIDE\PARTS\M"&amp;SHCS[[#This Row],[THREAD_SIZE@SK_THREAD]]&amp;"\"&amp;SHCS[[#This Row],[Name]]</f>
        <v>SCREWS\B18.3.1M - SHCS\BLACK OXIDE\PARTS\M16\B18.3.1M M16 X 2 X 55</v>
      </c>
      <c r="B148" t="str">
        <f>"B18.3.1M " &amp; UPPER(SHCS[[#This Row],[$THREAD_CALLOUT@CT_THREAD]])</f>
        <v>B18.3.1M M16 X 2 X 55</v>
      </c>
      <c r="C148" t="str">
        <f>"TORNILLO ALLEN CILÍNDRICO PAVONADO "&amp;UPPER(SHCS[[#This Row],[$THREAD_CALLOUT@CT_THREAD]])</f>
        <v>TORNILLO ALLEN CILÍNDRICO PAVONADO M16 X 2 X 55</v>
      </c>
      <c r="D148">
        <v>24</v>
      </c>
      <c r="E148">
        <v>16</v>
      </c>
      <c r="F148">
        <v>16</v>
      </c>
      <c r="G148">
        <v>55</v>
      </c>
      <c r="H148">
        <v>14</v>
      </c>
      <c r="I148">
        <v>1.6</v>
      </c>
      <c r="J148" t="s">
        <v>170</v>
      </c>
      <c r="K148">
        <v>15.73</v>
      </c>
      <c r="L148">
        <f>IF(SHCS[[#This Row],[THREAD_SIZE@SK_THREAD]]*2+12&lt;SHCS[[#This Row],[THREAD_LENGTH@BD_THREAD]],SHCS[[#This Row],[THREAD_SIZE@SK_THREAD]]*2+12,SHCS[[#This Row],[THREAD_LENGTH@BD_THREAD]])</f>
        <v>44</v>
      </c>
    </row>
    <row r="149" spans="1:12" x14ac:dyDescent="0.3">
      <c r="A149" t="str">
        <f>"SCREWS\B18.3.1M - SHCS\BLACK OXIDE\PARTS\M"&amp;SHCS[[#This Row],[THREAD_SIZE@SK_THREAD]]&amp;"\"&amp;SHCS[[#This Row],[Name]]</f>
        <v>SCREWS\B18.3.1M - SHCS\BLACK OXIDE\PARTS\M16\B18.3.1M M16 X 2 X 60</v>
      </c>
      <c r="B149" t="str">
        <f>"B18.3.1M " &amp; UPPER(SHCS[[#This Row],[$THREAD_CALLOUT@CT_THREAD]])</f>
        <v>B18.3.1M M16 X 2 X 60</v>
      </c>
      <c r="C149" t="str">
        <f>"TORNILLO ALLEN CILÍNDRICO PAVONADO "&amp;UPPER(SHCS[[#This Row],[$THREAD_CALLOUT@CT_THREAD]])</f>
        <v>TORNILLO ALLEN CILÍNDRICO PAVONADO M16 X 2 X 60</v>
      </c>
      <c r="D149">
        <v>24</v>
      </c>
      <c r="E149">
        <v>16</v>
      </c>
      <c r="F149">
        <v>16</v>
      </c>
      <c r="G149">
        <v>60</v>
      </c>
      <c r="H149">
        <v>14</v>
      </c>
      <c r="I149">
        <v>1.6</v>
      </c>
      <c r="J149" t="s">
        <v>171</v>
      </c>
      <c r="K149">
        <v>15.73</v>
      </c>
      <c r="L149">
        <f>IF(SHCS[[#This Row],[THREAD_SIZE@SK_THREAD]]*2+12&lt;SHCS[[#This Row],[THREAD_LENGTH@BD_THREAD]],SHCS[[#This Row],[THREAD_SIZE@SK_THREAD]]*2+12,SHCS[[#This Row],[THREAD_LENGTH@BD_THREAD]])</f>
        <v>44</v>
      </c>
    </row>
    <row r="150" spans="1:12" x14ac:dyDescent="0.3">
      <c r="A150" t="str">
        <f>"SCREWS\B18.3.1M - SHCS\BLACK OXIDE\PARTS\M"&amp;SHCS[[#This Row],[THREAD_SIZE@SK_THREAD]]&amp;"\"&amp;SHCS[[#This Row],[Name]]</f>
        <v>SCREWS\B18.3.1M - SHCS\BLACK OXIDE\PARTS\M16\B18.3.1M M16 X 2 X 65</v>
      </c>
      <c r="B150" t="str">
        <f>"B18.3.1M " &amp; UPPER(SHCS[[#This Row],[$THREAD_CALLOUT@CT_THREAD]])</f>
        <v>B18.3.1M M16 X 2 X 65</v>
      </c>
      <c r="C150" t="str">
        <f>"TORNILLO ALLEN CILÍNDRICO PAVONADO "&amp;UPPER(SHCS[[#This Row],[$THREAD_CALLOUT@CT_THREAD]])</f>
        <v>TORNILLO ALLEN CILÍNDRICO PAVONADO M16 X 2 X 65</v>
      </c>
      <c r="D150">
        <v>24</v>
      </c>
      <c r="E150">
        <v>16</v>
      </c>
      <c r="F150">
        <v>16</v>
      </c>
      <c r="G150">
        <v>65</v>
      </c>
      <c r="H150">
        <v>14</v>
      </c>
      <c r="I150">
        <v>1.6</v>
      </c>
      <c r="J150" t="s">
        <v>172</v>
      </c>
      <c r="K150">
        <v>15.73</v>
      </c>
      <c r="L150">
        <f>IF(SHCS[[#This Row],[THREAD_SIZE@SK_THREAD]]*2+12&lt;SHCS[[#This Row],[THREAD_LENGTH@BD_THREAD]],SHCS[[#This Row],[THREAD_SIZE@SK_THREAD]]*2+12,SHCS[[#This Row],[THREAD_LENGTH@BD_THREAD]])</f>
        <v>44</v>
      </c>
    </row>
    <row r="151" spans="1:12" x14ac:dyDescent="0.3">
      <c r="A151" t="str">
        <f>"SCREWS\B18.3.1M - SHCS\BLACK OXIDE\PARTS\M"&amp;SHCS[[#This Row],[THREAD_SIZE@SK_THREAD]]&amp;"\"&amp;SHCS[[#This Row],[Name]]</f>
        <v>SCREWS\B18.3.1M - SHCS\BLACK OXIDE\PARTS\M16\B18.3.1M M16 X 2 X 70</v>
      </c>
      <c r="B151" t="str">
        <f>"B18.3.1M " &amp; UPPER(SHCS[[#This Row],[$THREAD_CALLOUT@CT_THREAD]])</f>
        <v>B18.3.1M M16 X 2 X 70</v>
      </c>
      <c r="C151" t="str">
        <f>"TORNILLO ALLEN CILÍNDRICO PAVONADO "&amp;UPPER(SHCS[[#This Row],[$THREAD_CALLOUT@CT_THREAD]])</f>
        <v>TORNILLO ALLEN CILÍNDRICO PAVONADO M16 X 2 X 70</v>
      </c>
      <c r="D151">
        <v>24</v>
      </c>
      <c r="E151">
        <v>16</v>
      </c>
      <c r="F151">
        <v>16</v>
      </c>
      <c r="G151">
        <v>70</v>
      </c>
      <c r="H151">
        <v>14</v>
      </c>
      <c r="I151">
        <v>1.6</v>
      </c>
      <c r="J151" t="s">
        <v>88</v>
      </c>
      <c r="K151">
        <v>15.73</v>
      </c>
      <c r="L151">
        <f>IF(SHCS[[#This Row],[THREAD_SIZE@SK_THREAD]]*2+12&lt;SHCS[[#This Row],[THREAD_LENGTH@BD_THREAD]],SHCS[[#This Row],[THREAD_SIZE@SK_THREAD]]*2+12,SHCS[[#This Row],[THREAD_LENGTH@BD_THREAD]])</f>
        <v>44</v>
      </c>
    </row>
    <row r="152" spans="1:12" x14ac:dyDescent="0.3">
      <c r="A152" t="str">
        <f>"SCREWS\B18.3.1M - SHCS\BLACK OXIDE\PARTS\M"&amp;SHCS[[#This Row],[THREAD_SIZE@SK_THREAD]]&amp;"\"&amp;SHCS[[#This Row],[Name]]</f>
        <v>SCREWS\B18.3.1M - SHCS\BLACK OXIDE\PARTS\M16\B18.3.1M M16 X 2 X 80</v>
      </c>
      <c r="B152" t="str">
        <f>"B18.3.1M " &amp; UPPER(SHCS[[#This Row],[$THREAD_CALLOUT@CT_THREAD]])</f>
        <v>B18.3.1M M16 X 2 X 80</v>
      </c>
      <c r="C152" t="str">
        <f>"TORNILLO ALLEN CILÍNDRICO PAVONADO "&amp;UPPER(SHCS[[#This Row],[$THREAD_CALLOUT@CT_THREAD]])</f>
        <v>TORNILLO ALLEN CILÍNDRICO PAVONADO M16 X 2 X 80</v>
      </c>
      <c r="D152">
        <v>24</v>
      </c>
      <c r="E152">
        <v>16</v>
      </c>
      <c r="F152">
        <v>16</v>
      </c>
      <c r="G152">
        <v>80</v>
      </c>
      <c r="H152">
        <v>14</v>
      </c>
      <c r="I152">
        <v>1.6</v>
      </c>
      <c r="J152" t="s">
        <v>89</v>
      </c>
      <c r="K152">
        <v>15.73</v>
      </c>
      <c r="L152">
        <f>IF(SHCS[[#This Row],[THREAD_SIZE@SK_THREAD]]*2+12&lt;SHCS[[#This Row],[THREAD_LENGTH@BD_THREAD]],SHCS[[#This Row],[THREAD_SIZE@SK_THREAD]]*2+12,SHCS[[#This Row],[THREAD_LENGTH@BD_THREAD]])</f>
        <v>44</v>
      </c>
    </row>
    <row r="153" spans="1:12" x14ac:dyDescent="0.3">
      <c r="A153" t="str">
        <f>"SCREWS\B18.3.1M - SHCS\BLACK OXIDE\PARTS\M"&amp;SHCS[[#This Row],[THREAD_SIZE@SK_THREAD]]&amp;"\"&amp;SHCS[[#This Row],[Name]]</f>
        <v>SCREWS\B18.3.1M - SHCS\BLACK OXIDE\PARTS\M16\B18.3.1M M16 X 2 X 90</v>
      </c>
      <c r="B153" t="str">
        <f>"B18.3.1M " &amp; UPPER(SHCS[[#This Row],[$THREAD_CALLOUT@CT_THREAD]])</f>
        <v>B18.3.1M M16 X 2 X 90</v>
      </c>
      <c r="C153" t="str">
        <f>"TORNILLO ALLEN CILÍNDRICO PAVONADO "&amp;UPPER(SHCS[[#This Row],[$THREAD_CALLOUT@CT_THREAD]])</f>
        <v>TORNILLO ALLEN CILÍNDRICO PAVONADO M16 X 2 X 90</v>
      </c>
      <c r="D153">
        <v>24</v>
      </c>
      <c r="E153">
        <v>16</v>
      </c>
      <c r="F153">
        <v>16</v>
      </c>
      <c r="G153">
        <v>90</v>
      </c>
      <c r="H153">
        <v>14</v>
      </c>
      <c r="I153">
        <v>1.6</v>
      </c>
      <c r="J153" t="s">
        <v>90</v>
      </c>
      <c r="K153">
        <v>15.73</v>
      </c>
      <c r="L153">
        <f>IF(SHCS[[#This Row],[THREAD_SIZE@SK_THREAD]]*2+12&lt;SHCS[[#This Row],[THREAD_LENGTH@BD_THREAD]],SHCS[[#This Row],[THREAD_SIZE@SK_THREAD]]*2+12,SHCS[[#This Row],[THREAD_LENGTH@BD_THREAD]])</f>
        <v>44</v>
      </c>
    </row>
    <row r="154" spans="1:12" x14ac:dyDescent="0.3">
      <c r="A154" t="str">
        <f>"SCREWS\B18.3.1M - SHCS\BLACK OXIDE\PARTS\M"&amp;SHCS[[#This Row],[THREAD_SIZE@SK_THREAD]]&amp;"\"&amp;SHCS[[#This Row],[Name]]</f>
        <v>SCREWS\B18.3.1M - SHCS\BLACK OXIDE\PARTS\M16\B18.3.1M M16 X 2 X 100</v>
      </c>
      <c r="B154" t="str">
        <f>"B18.3.1M " &amp; UPPER(SHCS[[#This Row],[$THREAD_CALLOUT@CT_THREAD]])</f>
        <v>B18.3.1M M16 X 2 X 100</v>
      </c>
      <c r="C154" t="str">
        <f>"TORNILLO ALLEN CILÍNDRICO PAVONADO "&amp;UPPER(SHCS[[#This Row],[$THREAD_CALLOUT@CT_THREAD]])</f>
        <v>TORNILLO ALLEN CILÍNDRICO PAVONADO M16 X 2 X 100</v>
      </c>
      <c r="D154">
        <v>24</v>
      </c>
      <c r="E154">
        <v>16</v>
      </c>
      <c r="F154">
        <v>16</v>
      </c>
      <c r="G154">
        <v>100</v>
      </c>
      <c r="H154">
        <v>14</v>
      </c>
      <c r="I154">
        <v>1.6</v>
      </c>
      <c r="J154" t="s">
        <v>91</v>
      </c>
      <c r="K154">
        <v>15.73</v>
      </c>
      <c r="L154">
        <f>IF(SHCS[[#This Row],[THREAD_SIZE@SK_THREAD]]*2+12&lt;SHCS[[#This Row],[THREAD_LENGTH@BD_THREAD]],SHCS[[#This Row],[THREAD_SIZE@SK_THREAD]]*2+12,SHCS[[#This Row],[THREAD_LENGTH@BD_THREAD]])</f>
        <v>44</v>
      </c>
    </row>
    <row r="155" spans="1:12" x14ac:dyDescent="0.3">
      <c r="A155" t="str">
        <f>"SCREWS\B18.3.1M - SHCS\BLACK OXIDE\PARTS\M"&amp;SHCS[[#This Row],[THREAD_SIZE@SK_THREAD]]&amp;"\"&amp;SHCS[[#This Row],[Name]]</f>
        <v>SCREWS\B18.3.1M - SHCS\BLACK OXIDE\PARTS\M16\B18.3.1M M16 X 2 X 110</v>
      </c>
      <c r="B155" t="str">
        <f>"B18.3.1M " &amp; UPPER(SHCS[[#This Row],[$THREAD_CALLOUT@CT_THREAD]])</f>
        <v>B18.3.1M M16 X 2 X 110</v>
      </c>
      <c r="C155" t="str">
        <f>"TORNILLO ALLEN CILÍNDRICO PAVONADO "&amp;UPPER(SHCS[[#This Row],[$THREAD_CALLOUT@CT_THREAD]])</f>
        <v>TORNILLO ALLEN CILÍNDRICO PAVONADO M16 X 2 X 110</v>
      </c>
      <c r="D155">
        <v>24</v>
      </c>
      <c r="E155">
        <v>16</v>
      </c>
      <c r="F155">
        <v>16</v>
      </c>
      <c r="G155">
        <v>110</v>
      </c>
      <c r="H155">
        <v>14</v>
      </c>
      <c r="I155">
        <v>1.6</v>
      </c>
      <c r="J155" t="s">
        <v>92</v>
      </c>
      <c r="K155">
        <v>15.73</v>
      </c>
      <c r="L155">
        <f>IF(SHCS[[#This Row],[THREAD_SIZE@SK_THREAD]]*2+12&lt;SHCS[[#This Row],[THREAD_LENGTH@BD_THREAD]],SHCS[[#This Row],[THREAD_SIZE@SK_THREAD]]*2+12,SHCS[[#This Row],[THREAD_LENGTH@BD_THREAD]])</f>
        <v>44</v>
      </c>
    </row>
    <row r="156" spans="1:12" x14ac:dyDescent="0.3">
      <c r="A156" t="str">
        <f>"SCREWS\B18.3.1M - SHCS\BLACK OXIDE\PARTS\M"&amp;SHCS[[#This Row],[THREAD_SIZE@SK_THREAD]]&amp;"\"&amp;SHCS[[#This Row],[Name]]</f>
        <v>SCREWS\B18.3.1M - SHCS\BLACK OXIDE\PARTS\M16\B18.3.1M M16 X 2 X 120</v>
      </c>
      <c r="B156" t="str">
        <f>"B18.3.1M " &amp; UPPER(SHCS[[#This Row],[$THREAD_CALLOUT@CT_THREAD]])</f>
        <v>B18.3.1M M16 X 2 X 120</v>
      </c>
      <c r="C156" t="str">
        <f>"TORNILLO ALLEN CILÍNDRICO PAVONADO "&amp;UPPER(SHCS[[#This Row],[$THREAD_CALLOUT@CT_THREAD]])</f>
        <v>TORNILLO ALLEN CILÍNDRICO PAVONADO M16 X 2 X 120</v>
      </c>
      <c r="D156">
        <v>24</v>
      </c>
      <c r="E156">
        <v>16</v>
      </c>
      <c r="F156">
        <v>16</v>
      </c>
      <c r="G156">
        <v>120</v>
      </c>
      <c r="H156">
        <v>14</v>
      </c>
      <c r="I156">
        <v>1.6</v>
      </c>
      <c r="J156" t="s">
        <v>93</v>
      </c>
      <c r="K156">
        <v>15.73</v>
      </c>
      <c r="L156">
        <f>IF(SHCS[[#This Row],[THREAD_SIZE@SK_THREAD]]*2+12&lt;SHCS[[#This Row],[THREAD_LENGTH@BD_THREAD]],SHCS[[#This Row],[THREAD_SIZE@SK_THREAD]]*2+12,SHCS[[#This Row],[THREAD_LENGTH@BD_THREAD]])</f>
        <v>44</v>
      </c>
    </row>
    <row r="157" spans="1:12" x14ac:dyDescent="0.3">
      <c r="A157" t="str">
        <f>"SCREWS\B18.3.1M - SHCS\BLACK OXIDE\PARTS\M"&amp;SHCS[[#This Row],[THREAD_SIZE@SK_THREAD]]&amp;"\"&amp;SHCS[[#This Row],[Name]]</f>
        <v>SCREWS\B18.3.1M - SHCS\BLACK OXIDE\PARTS\M16\B18.3.1M M16 X 2 X 130</v>
      </c>
      <c r="B157" t="str">
        <f>"B18.3.1M " &amp; UPPER(SHCS[[#This Row],[$THREAD_CALLOUT@CT_THREAD]])</f>
        <v>B18.3.1M M16 X 2 X 130</v>
      </c>
      <c r="C157" t="str">
        <f>"TORNILLO ALLEN CILÍNDRICO PAVONADO "&amp;UPPER(SHCS[[#This Row],[$THREAD_CALLOUT@CT_THREAD]])</f>
        <v>TORNILLO ALLEN CILÍNDRICO PAVONADO M16 X 2 X 130</v>
      </c>
      <c r="D157">
        <v>24</v>
      </c>
      <c r="E157">
        <v>16</v>
      </c>
      <c r="F157">
        <v>16</v>
      </c>
      <c r="G157">
        <v>130</v>
      </c>
      <c r="H157">
        <v>14</v>
      </c>
      <c r="I157">
        <v>1.6</v>
      </c>
      <c r="J157" t="s">
        <v>94</v>
      </c>
      <c r="K157">
        <v>15.73</v>
      </c>
      <c r="L157">
        <f>IF(SHCS[[#This Row],[THREAD_SIZE@SK_THREAD]]*2+12&lt;SHCS[[#This Row],[THREAD_LENGTH@BD_THREAD]],SHCS[[#This Row],[THREAD_SIZE@SK_THREAD]]*2+12,SHCS[[#This Row],[THREAD_LENGTH@BD_THREAD]])</f>
        <v>44</v>
      </c>
    </row>
    <row r="158" spans="1:12" x14ac:dyDescent="0.3">
      <c r="A158" t="str">
        <f>"SCREWS\B18.3.1M - SHCS\BLACK OXIDE\PARTS\M"&amp;SHCS[[#This Row],[THREAD_SIZE@SK_THREAD]]&amp;"\"&amp;SHCS[[#This Row],[Name]]</f>
        <v>SCREWS\B18.3.1M - SHCS\BLACK OXIDE\PARTS\M16\B18.3.1M M16 X 2 X 140</v>
      </c>
      <c r="B158" t="str">
        <f>"B18.3.1M " &amp; UPPER(SHCS[[#This Row],[$THREAD_CALLOUT@CT_THREAD]])</f>
        <v>B18.3.1M M16 X 2 X 140</v>
      </c>
      <c r="C158" t="str">
        <f>"TORNILLO ALLEN CILÍNDRICO PAVONADO "&amp;UPPER(SHCS[[#This Row],[$THREAD_CALLOUT@CT_THREAD]])</f>
        <v>TORNILLO ALLEN CILÍNDRICO PAVONADO M16 X 2 X 140</v>
      </c>
      <c r="D158">
        <v>24</v>
      </c>
      <c r="E158">
        <v>16</v>
      </c>
      <c r="F158">
        <v>16</v>
      </c>
      <c r="G158">
        <v>140</v>
      </c>
      <c r="H158">
        <v>14</v>
      </c>
      <c r="I158">
        <v>1.6</v>
      </c>
      <c r="J158" t="s">
        <v>95</v>
      </c>
      <c r="K158">
        <v>15.73</v>
      </c>
      <c r="L158">
        <f>IF(SHCS[[#This Row],[THREAD_SIZE@SK_THREAD]]*2+12&lt;SHCS[[#This Row],[THREAD_LENGTH@BD_THREAD]],SHCS[[#This Row],[THREAD_SIZE@SK_THREAD]]*2+12,SHCS[[#This Row],[THREAD_LENGTH@BD_THREAD]])</f>
        <v>44</v>
      </c>
    </row>
    <row r="159" spans="1:12" x14ac:dyDescent="0.3">
      <c r="A159" t="str">
        <f>"SCREWS\B18.3.1M - SHCS\BLACK OXIDE\PARTS\M"&amp;SHCS[[#This Row],[THREAD_SIZE@SK_THREAD]]&amp;"\"&amp;SHCS[[#This Row],[Name]]</f>
        <v>SCREWS\B18.3.1M - SHCS\BLACK OXIDE\PARTS\M16\B18.3.1M M16 X 2 X 150</v>
      </c>
      <c r="B159" t="str">
        <f>"B18.3.1M " &amp; UPPER(SHCS[[#This Row],[$THREAD_CALLOUT@CT_THREAD]])</f>
        <v>B18.3.1M M16 X 2 X 150</v>
      </c>
      <c r="C159" t="str">
        <f>"TORNILLO ALLEN CILÍNDRICO PAVONADO "&amp;UPPER(SHCS[[#This Row],[$THREAD_CALLOUT@CT_THREAD]])</f>
        <v>TORNILLO ALLEN CILÍNDRICO PAVONADO M16 X 2 X 150</v>
      </c>
      <c r="D159">
        <v>24</v>
      </c>
      <c r="E159">
        <v>16</v>
      </c>
      <c r="F159">
        <v>16</v>
      </c>
      <c r="G159">
        <v>150</v>
      </c>
      <c r="H159">
        <v>14</v>
      </c>
      <c r="I159">
        <v>1.6</v>
      </c>
      <c r="J159" t="s">
        <v>96</v>
      </c>
      <c r="K159">
        <v>15.73</v>
      </c>
      <c r="L159">
        <f>IF(SHCS[[#This Row],[THREAD_SIZE@SK_THREAD]]*2+12&lt;SHCS[[#This Row],[THREAD_LENGTH@BD_THREAD]],SHCS[[#This Row],[THREAD_SIZE@SK_THREAD]]*2+12,SHCS[[#This Row],[THREAD_LENGTH@BD_THREAD]])</f>
        <v>44</v>
      </c>
    </row>
    <row r="160" spans="1:12" x14ac:dyDescent="0.3">
      <c r="A160" t="str">
        <f>"SCREWS\B18.3.1M - SHCS\BLACK OXIDE\PARTS\M"&amp;SHCS[[#This Row],[THREAD_SIZE@SK_THREAD]]&amp;"\"&amp;SHCS[[#This Row],[Name]]</f>
        <v>SCREWS\B18.3.1M - SHCS\BLACK OXIDE\PARTS\M16\B18.3.1M M16 X 2 X 160</v>
      </c>
      <c r="B160" t="str">
        <f>"B18.3.1M " &amp; UPPER(SHCS[[#This Row],[$THREAD_CALLOUT@CT_THREAD]])</f>
        <v>B18.3.1M M16 X 2 X 160</v>
      </c>
      <c r="C160" t="str">
        <f>"TORNILLO ALLEN CILÍNDRICO PAVONADO "&amp;UPPER(SHCS[[#This Row],[$THREAD_CALLOUT@CT_THREAD]])</f>
        <v>TORNILLO ALLEN CILÍNDRICO PAVONADO M16 X 2 X 160</v>
      </c>
      <c r="D160">
        <v>24</v>
      </c>
      <c r="E160">
        <v>16</v>
      </c>
      <c r="F160">
        <v>16</v>
      </c>
      <c r="G160">
        <v>160</v>
      </c>
      <c r="H160">
        <v>14</v>
      </c>
      <c r="I160">
        <v>1.6</v>
      </c>
      <c r="J160" t="s">
        <v>97</v>
      </c>
      <c r="K160">
        <v>15.73</v>
      </c>
      <c r="L160">
        <f>IF(SHCS[[#This Row],[THREAD_SIZE@SK_THREAD]]*2+12&lt;SHCS[[#This Row],[THREAD_LENGTH@BD_THREAD]],SHCS[[#This Row],[THREAD_SIZE@SK_THREAD]]*2+12,SHCS[[#This Row],[THREAD_LENGTH@BD_THREAD]])</f>
        <v>44</v>
      </c>
    </row>
    <row r="161" spans="1:12" x14ac:dyDescent="0.3">
      <c r="A161" t="str">
        <f>"SCREWS\B18.3.1M - SHCS\BLACK OXIDE\PARTS\M"&amp;SHCS[[#This Row],[THREAD_SIZE@SK_THREAD]]&amp;"\"&amp;SHCS[[#This Row],[Name]]</f>
        <v>SCREWS\B18.3.1M - SHCS\BLACK OXIDE\PARTS\M16\B18.3.1M M16 X 2 X 180</v>
      </c>
      <c r="B161" t="str">
        <f>"B18.3.1M " &amp; UPPER(SHCS[[#This Row],[$THREAD_CALLOUT@CT_THREAD]])</f>
        <v>B18.3.1M M16 X 2 X 180</v>
      </c>
      <c r="C161" t="str">
        <f>"TORNILLO ALLEN CILÍNDRICO PAVONADO "&amp;UPPER(SHCS[[#This Row],[$THREAD_CALLOUT@CT_THREAD]])</f>
        <v>TORNILLO ALLEN CILÍNDRICO PAVONADO M16 X 2 X 180</v>
      </c>
      <c r="D161">
        <v>24</v>
      </c>
      <c r="E161">
        <v>16</v>
      </c>
      <c r="F161">
        <v>16</v>
      </c>
      <c r="G161">
        <v>180</v>
      </c>
      <c r="H161">
        <v>14</v>
      </c>
      <c r="I161">
        <v>1.6</v>
      </c>
      <c r="J161" t="s">
        <v>98</v>
      </c>
      <c r="K161">
        <v>15.73</v>
      </c>
      <c r="L161">
        <f>IF(SHCS[[#This Row],[THREAD_SIZE@SK_THREAD]]*2+12&lt;SHCS[[#This Row],[THREAD_LENGTH@BD_THREAD]],SHCS[[#This Row],[THREAD_SIZE@SK_THREAD]]*2+12,SHCS[[#This Row],[THREAD_LENGTH@BD_THREAD]])</f>
        <v>44</v>
      </c>
    </row>
    <row r="162" spans="1:12" x14ac:dyDescent="0.3">
      <c r="A162" t="str">
        <f>"SCREWS\B18.3.1M - SHCS\BLACK OXIDE\PARTS\M"&amp;SHCS[[#This Row],[THREAD_SIZE@SK_THREAD]]&amp;"\"&amp;SHCS[[#This Row],[Name]]</f>
        <v>SCREWS\B18.3.1M - SHCS\BLACK OXIDE\PARTS\M16\B18.3.1M M16 X 2 X 200</v>
      </c>
      <c r="B162" t="str">
        <f>"B18.3.1M " &amp; UPPER(SHCS[[#This Row],[$THREAD_CALLOUT@CT_THREAD]])</f>
        <v>B18.3.1M M16 X 2 X 200</v>
      </c>
      <c r="C162" t="str">
        <f>"TORNILLO ALLEN CILÍNDRICO PAVONADO "&amp;UPPER(SHCS[[#This Row],[$THREAD_CALLOUT@CT_THREAD]])</f>
        <v>TORNILLO ALLEN CILÍNDRICO PAVONADO M16 X 2 X 200</v>
      </c>
      <c r="D162">
        <v>24</v>
      </c>
      <c r="E162">
        <v>16</v>
      </c>
      <c r="F162">
        <v>16</v>
      </c>
      <c r="G162">
        <v>200</v>
      </c>
      <c r="H162">
        <v>14</v>
      </c>
      <c r="I162">
        <v>1.6</v>
      </c>
      <c r="J162" t="s">
        <v>99</v>
      </c>
      <c r="K162">
        <v>15.73</v>
      </c>
      <c r="L162">
        <f>IF(SHCS[[#This Row],[THREAD_SIZE@SK_THREAD]]*2+12&lt;SHCS[[#This Row],[THREAD_LENGTH@BD_THREAD]],SHCS[[#This Row],[THREAD_SIZE@SK_THREAD]]*2+12,SHCS[[#This Row],[THREAD_LENGTH@BD_THREAD]])</f>
        <v>44</v>
      </c>
    </row>
    <row r="163" spans="1:12" x14ac:dyDescent="0.3">
      <c r="A163" t="str">
        <f>"SCREWS\B18.3.1M - SHCS\BLACK OXIDE\PARTS\M"&amp;SHCS[[#This Row],[THREAD_SIZE@SK_THREAD]]&amp;"\"&amp;SHCS[[#This Row],[Name]]</f>
        <v>SCREWS\B18.3.1M - SHCS\BLACK OXIDE\PARTS\M16\B18.3.1M M16 X 2 X 220</v>
      </c>
      <c r="B163" t="str">
        <f>"B18.3.1M " &amp; UPPER(SHCS[[#This Row],[$THREAD_CALLOUT@CT_THREAD]])</f>
        <v>B18.3.1M M16 X 2 X 220</v>
      </c>
      <c r="C163" t="str">
        <f>"TORNILLO ALLEN CILÍNDRICO PAVONADO "&amp;UPPER(SHCS[[#This Row],[$THREAD_CALLOUT@CT_THREAD]])</f>
        <v>TORNILLO ALLEN CILÍNDRICO PAVONADO M16 X 2 X 220</v>
      </c>
      <c r="D163">
        <v>24</v>
      </c>
      <c r="E163">
        <v>16</v>
      </c>
      <c r="F163">
        <v>16</v>
      </c>
      <c r="G163">
        <v>220</v>
      </c>
      <c r="H163">
        <v>14</v>
      </c>
      <c r="I163">
        <v>1.6</v>
      </c>
      <c r="J163" t="s">
        <v>100</v>
      </c>
      <c r="K163">
        <v>15.73</v>
      </c>
      <c r="L163">
        <f>IF(SHCS[[#This Row],[THREAD_SIZE@SK_THREAD]]*2+12&lt;SHCS[[#This Row],[THREAD_LENGTH@BD_THREAD]],SHCS[[#This Row],[THREAD_SIZE@SK_THREAD]]*2+12,SHCS[[#This Row],[THREAD_LENGTH@BD_THREAD]])</f>
        <v>44</v>
      </c>
    </row>
    <row r="164" spans="1:12" x14ac:dyDescent="0.3">
      <c r="A164" t="str">
        <f>"SCREWS\B18.3.1M - SHCS\BLACK OXIDE\PARTS\M"&amp;SHCS[[#This Row],[THREAD_SIZE@SK_THREAD]]&amp;"\"&amp;SHCS[[#This Row],[Name]]</f>
        <v>SCREWS\B18.3.1M - SHCS\BLACK OXIDE\PARTS\M16\B18.3.1M M16 X 2 X 240</v>
      </c>
      <c r="B164" t="str">
        <f>"B18.3.1M " &amp; UPPER(SHCS[[#This Row],[$THREAD_CALLOUT@CT_THREAD]])</f>
        <v>B18.3.1M M16 X 2 X 240</v>
      </c>
      <c r="C164" t="str">
        <f>"TORNILLO ALLEN CILÍNDRICO PAVONADO "&amp;UPPER(SHCS[[#This Row],[$THREAD_CALLOUT@CT_THREAD]])</f>
        <v>TORNILLO ALLEN CILÍNDRICO PAVONADO M16 X 2 X 240</v>
      </c>
      <c r="D164">
        <v>24</v>
      </c>
      <c r="E164">
        <v>16</v>
      </c>
      <c r="F164">
        <v>16</v>
      </c>
      <c r="G164">
        <v>240</v>
      </c>
      <c r="H164">
        <v>14</v>
      </c>
      <c r="I164">
        <v>1.6</v>
      </c>
      <c r="J164" t="s">
        <v>101</v>
      </c>
      <c r="K164">
        <v>15.73</v>
      </c>
      <c r="L164">
        <f>IF(SHCS[[#This Row],[THREAD_SIZE@SK_THREAD]]*2+12&lt;SHCS[[#This Row],[THREAD_LENGTH@BD_THREAD]],SHCS[[#This Row],[THREAD_SIZE@SK_THREAD]]*2+12,SHCS[[#This Row],[THREAD_LENGTH@BD_THREAD]])</f>
        <v>44</v>
      </c>
    </row>
    <row r="165" spans="1:12" x14ac:dyDescent="0.3">
      <c r="A165" t="str">
        <f>"SCREWS\B18.3.1M - SHCS\BLACK OXIDE\PARTS\M"&amp;SHCS[[#This Row],[THREAD_SIZE@SK_THREAD]]&amp;"\"&amp;SHCS[[#This Row],[Name]]</f>
        <v>SCREWS\B18.3.1M - SHCS\BLACK OXIDE\PARTS\M16\B18.3.1M M16 X 2 X 260</v>
      </c>
      <c r="B165" t="str">
        <f>"B18.3.1M " &amp; UPPER(SHCS[[#This Row],[$THREAD_CALLOUT@CT_THREAD]])</f>
        <v>B18.3.1M M16 X 2 X 260</v>
      </c>
      <c r="C165" t="str">
        <f>"TORNILLO ALLEN CILÍNDRICO PAVONADO "&amp;UPPER(SHCS[[#This Row],[$THREAD_CALLOUT@CT_THREAD]])</f>
        <v>TORNILLO ALLEN CILÍNDRICO PAVONADO M16 X 2 X 260</v>
      </c>
      <c r="D165">
        <v>24</v>
      </c>
      <c r="E165">
        <v>16</v>
      </c>
      <c r="F165">
        <v>16</v>
      </c>
      <c r="G165">
        <v>260</v>
      </c>
      <c r="H165">
        <v>14</v>
      </c>
      <c r="I165">
        <v>1.6</v>
      </c>
      <c r="J165" t="s">
        <v>102</v>
      </c>
      <c r="K165">
        <v>15.73</v>
      </c>
      <c r="L165">
        <f>IF(SHCS[[#This Row],[THREAD_SIZE@SK_THREAD]]*2+12&lt;SHCS[[#This Row],[THREAD_LENGTH@BD_THREAD]],SHCS[[#This Row],[THREAD_SIZE@SK_THREAD]]*2+12,SHCS[[#This Row],[THREAD_LENGTH@BD_THREAD]])</f>
        <v>44</v>
      </c>
    </row>
    <row r="166" spans="1:12" x14ac:dyDescent="0.3">
      <c r="A166" t="str">
        <f>"SCREWS\B18.3.1M - SHCS\BLACK OXIDE\PARTS\M"&amp;SHCS[[#This Row],[THREAD_SIZE@SK_THREAD]]&amp;"\"&amp;SHCS[[#This Row],[Name]]</f>
        <v>SCREWS\B18.3.1M - SHCS\BLACK OXIDE\PARTS\M16\B18.3.1M M16 X 2 X 300</v>
      </c>
      <c r="B166" t="str">
        <f>"B18.3.1M " &amp; UPPER(SHCS[[#This Row],[$THREAD_CALLOUT@CT_THREAD]])</f>
        <v>B18.3.1M M16 X 2 X 300</v>
      </c>
      <c r="C166" t="str">
        <f>"TORNILLO ALLEN CILÍNDRICO PAVONADO "&amp;UPPER(SHCS[[#This Row],[$THREAD_CALLOUT@CT_THREAD]])</f>
        <v>TORNILLO ALLEN CILÍNDRICO PAVONADO M16 X 2 X 300</v>
      </c>
      <c r="D166">
        <v>24</v>
      </c>
      <c r="E166">
        <v>16</v>
      </c>
      <c r="F166">
        <v>16</v>
      </c>
      <c r="G166">
        <v>300</v>
      </c>
      <c r="H166">
        <v>14</v>
      </c>
      <c r="I166">
        <v>1.6</v>
      </c>
      <c r="J166" t="s">
        <v>103</v>
      </c>
      <c r="K166">
        <v>15.73</v>
      </c>
      <c r="L166">
        <f>IF(SHCS[[#This Row],[THREAD_SIZE@SK_THREAD]]*2+12&lt;SHCS[[#This Row],[THREAD_LENGTH@BD_THREAD]],SHCS[[#This Row],[THREAD_SIZE@SK_THREAD]]*2+12,SHCS[[#This Row],[THREAD_LENGTH@BD_THREAD]])</f>
        <v>44</v>
      </c>
    </row>
    <row r="167" spans="1:12" x14ac:dyDescent="0.3">
      <c r="A167" t="str">
        <f>"SCREWS\B18.3.1M - SHCS\BLACK OXIDE\PARTS\M"&amp;SHCS[[#This Row],[THREAD_SIZE@SK_THREAD]]&amp;"\"&amp;SHCS[[#This Row],[Name]]</f>
        <v>SCREWS\B18.3.1M - SHCS\BLACK OXIDE\PARTS\M20\B18.3.1M M20 X 2.5 X 25</v>
      </c>
      <c r="B167" t="str">
        <f>"B18.3.1M " &amp; UPPER(SHCS[[#This Row],[$THREAD_CALLOUT@CT_THREAD]])</f>
        <v>B18.3.1M M20 X 2.5 X 25</v>
      </c>
      <c r="C167" t="str">
        <f>"TORNILLO ALLEN CILÍNDRICO PAVONADO "&amp;UPPER(SHCS[[#This Row],[$THREAD_CALLOUT@CT_THREAD]])</f>
        <v>TORNILLO ALLEN CILÍNDRICO PAVONADO M20 X 2.5 X 25</v>
      </c>
      <c r="D167">
        <v>30</v>
      </c>
      <c r="E167">
        <v>20</v>
      </c>
      <c r="F167">
        <v>20</v>
      </c>
      <c r="G167">
        <v>25</v>
      </c>
      <c r="H167">
        <v>17</v>
      </c>
      <c r="I167">
        <v>2</v>
      </c>
      <c r="J167" t="s">
        <v>175</v>
      </c>
      <c r="K167">
        <v>19.670000000000002</v>
      </c>
      <c r="L167">
        <f>IF(SHCS[[#This Row],[THREAD_SIZE@SK_THREAD]]*2+12&lt;SHCS[[#This Row],[THREAD_LENGTH@BD_THREAD]],SHCS[[#This Row],[THREAD_SIZE@SK_THREAD]]*2+12,SHCS[[#This Row],[THREAD_LENGTH@BD_THREAD]])</f>
        <v>25</v>
      </c>
    </row>
    <row r="168" spans="1:12" x14ac:dyDescent="0.3">
      <c r="A168" t="str">
        <f>"SCREWS\B18.3.1M - SHCS\BLACK OXIDE\PARTS\M"&amp;SHCS[[#This Row],[THREAD_SIZE@SK_THREAD]]&amp;"\"&amp;SHCS[[#This Row],[Name]]</f>
        <v>SCREWS\B18.3.1M - SHCS\BLACK OXIDE\PARTS\M20\B18.3.1M M20 X 2.5 X 30</v>
      </c>
      <c r="B168" t="str">
        <f>"B18.3.1M " &amp; UPPER(SHCS[[#This Row],[$THREAD_CALLOUT@CT_THREAD]])</f>
        <v>B18.3.1M M20 X 2.5 X 30</v>
      </c>
      <c r="C168" t="str">
        <f>"TORNILLO ALLEN CILÍNDRICO PAVONADO "&amp;UPPER(SHCS[[#This Row],[$THREAD_CALLOUT@CT_THREAD]])</f>
        <v>TORNILLO ALLEN CILÍNDRICO PAVONADO M20 X 2.5 X 30</v>
      </c>
      <c r="D168">
        <v>30</v>
      </c>
      <c r="E168">
        <v>20</v>
      </c>
      <c r="F168">
        <v>20</v>
      </c>
      <c r="G168">
        <v>30</v>
      </c>
      <c r="H168">
        <v>17</v>
      </c>
      <c r="I168">
        <v>2</v>
      </c>
      <c r="J168" t="s">
        <v>176</v>
      </c>
      <c r="K168">
        <v>19.670000000000002</v>
      </c>
      <c r="L168">
        <f>IF(SHCS[[#This Row],[THREAD_SIZE@SK_THREAD]]*2+12&lt;SHCS[[#This Row],[THREAD_LENGTH@BD_THREAD]],SHCS[[#This Row],[THREAD_SIZE@SK_THREAD]]*2+12,SHCS[[#This Row],[THREAD_LENGTH@BD_THREAD]])</f>
        <v>30</v>
      </c>
    </row>
    <row r="169" spans="1:12" x14ac:dyDescent="0.3">
      <c r="A169" t="str">
        <f>"SCREWS\B18.3.1M - SHCS\BLACK OXIDE\PARTS\M"&amp;SHCS[[#This Row],[THREAD_SIZE@SK_THREAD]]&amp;"\"&amp;SHCS[[#This Row],[Name]]</f>
        <v>SCREWS\B18.3.1M - SHCS\BLACK OXIDE\PARTS\M20\B18.3.1M M20 X 2.5 X 35</v>
      </c>
      <c r="B169" t="str">
        <f>"B18.3.1M " &amp; UPPER(SHCS[[#This Row],[$THREAD_CALLOUT@CT_THREAD]])</f>
        <v>B18.3.1M M20 X 2.5 X 35</v>
      </c>
      <c r="C169" t="str">
        <f>"TORNILLO ALLEN CILÍNDRICO PAVONADO "&amp;UPPER(SHCS[[#This Row],[$THREAD_CALLOUT@CT_THREAD]])</f>
        <v>TORNILLO ALLEN CILÍNDRICO PAVONADO M20 X 2.5 X 35</v>
      </c>
      <c r="D169">
        <v>30</v>
      </c>
      <c r="E169">
        <v>20</v>
      </c>
      <c r="F169">
        <v>20</v>
      </c>
      <c r="G169">
        <v>35</v>
      </c>
      <c r="H169">
        <v>17</v>
      </c>
      <c r="I169">
        <v>2</v>
      </c>
      <c r="J169" t="s">
        <v>177</v>
      </c>
      <c r="K169">
        <v>19.670000000000002</v>
      </c>
      <c r="L169">
        <f>IF(SHCS[[#This Row],[THREAD_SIZE@SK_THREAD]]*2+12&lt;SHCS[[#This Row],[THREAD_LENGTH@BD_THREAD]],SHCS[[#This Row],[THREAD_SIZE@SK_THREAD]]*2+12,SHCS[[#This Row],[THREAD_LENGTH@BD_THREAD]])</f>
        <v>35</v>
      </c>
    </row>
    <row r="170" spans="1:12" x14ac:dyDescent="0.3">
      <c r="A170" t="str">
        <f>"SCREWS\B18.3.1M - SHCS\BLACK OXIDE\PARTS\M"&amp;SHCS[[#This Row],[THREAD_SIZE@SK_THREAD]]&amp;"\"&amp;SHCS[[#This Row],[Name]]</f>
        <v>SCREWS\B18.3.1M - SHCS\BLACK OXIDE\PARTS\M20\B18.3.1M M20 X 2.5 X 40</v>
      </c>
      <c r="B170" t="str">
        <f>"B18.3.1M " &amp; UPPER(SHCS[[#This Row],[$THREAD_CALLOUT@CT_THREAD]])</f>
        <v>B18.3.1M M20 X 2.5 X 40</v>
      </c>
      <c r="C170" t="str">
        <f>"TORNILLO ALLEN CILÍNDRICO PAVONADO "&amp;UPPER(SHCS[[#This Row],[$THREAD_CALLOUT@CT_THREAD]])</f>
        <v>TORNILLO ALLEN CILÍNDRICO PAVONADO M20 X 2.5 X 40</v>
      </c>
      <c r="D170">
        <v>30</v>
      </c>
      <c r="E170">
        <v>20</v>
      </c>
      <c r="F170">
        <v>20</v>
      </c>
      <c r="G170">
        <v>40</v>
      </c>
      <c r="H170">
        <v>17</v>
      </c>
      <c r="I170">
        <v>2</v>
      </c>
      <c r="J170" t="s">
        <v>178</v>
      </c>
      <c r="K170">
        <v>19.670000000000002</v>
      </c>
      <c r="L170">
        <f>IF(SHCS[[#This Row],[THREAD_SIZE@SK_THREAD]]*2+12&lt;SHCS[[#This Row],[THREAD_LENGTH@BD_THREAD]],SHCS[[#This Row],[THREAD_SIZE@SK_THREAD]]*2+12,SHCS[[#This Row],[THREAD_LENGTH@BD_THREAD]])</f>
        <v>40</v>
      </c>
    </row>
    <row r="171" spans="1:12" x14ac:dyDescent="0.3">
      <c r="A171" t="str">
        <f>"SCREWS\B18.3.1M - SHCS\BLACK OXIDE\PARTS\M"&amp;SHCS[[#This Row],[THREAD_SIZE@SK_THREAD]]&amp;"\"&amp;SHCS[[#This Row],[Name]]</f>
        <v>SCREWS\B18.3.1M - SHCS\BLACK OXIDE\PARTS\M20\B18.3.1M M20 X 2.5 X 45</v>
      </c>
      <c r="B171" t="str">
        <f>"B18.3.1M " &amp; UPPER(SHCS[[#This Row],[$THREAD_CALLOUT@CT_THREAD]])</f>
        <v>B18.3.1M M20 X 2.5 X 45</v>
      </c>
      <c r="C171" t="str">
        <f>"TORNILLO ALLEN CILÍNDRICO PAVONADO "&amp;UPPER(SHCS[[#This Row],[$THREAD_CALLOUT@CT_THREAD]])</f>
        <v>TORNILLO ALLEN CILÍNDRICO PAVONADO M20 X 2.5 X 45</v>
      </c>
      <c r="D171">
        <v>30</v>
      </c>
      <c r="E171">
        <v>20</v>
      </c>
      <c r="F171">
        <v>20</v>
      </c>
      <c r="G171">
        <v>45</v>
      </c>
      <c r="H171">
        <v>17</v>
      </c>
      <c r="I171">
        <v>2</v>
      </c>
      <c r="J171" t="s">
        <v>179</v>
      </c>
      <c r="K171">
        <v>19.670000000000002</v>
      </c>
      <c r="L171">
        <f>IF(SHCS[[#This Row],[THREAD_SIZE@SK_THREAD]]*2+12&lt;SHCS[[#This Row],[THREAD_LENGTH@BD_THREAD]],SHCS[[#This Row],[THREAD_SIZE@SK_THREAD]]*2+12,SHCS[[#This Row],[THREAD_LENGTH@BD_THREAD]])</f>
        <v>45</v>
      </c>
    </row>
    <row r="172" spans="1:12" x14ac:dyDescent="0.3">
      <c r="A172" t="str">
        <f>"SCREWS\B18.3.1M - SHCS\BLACK OXIDE\PARTS\M"&amp;SHCS[[#This Row],[THREAD_SIZE@SK_THREAD]]&amp;"\"&amp;SHCS[[#This Row],[Name]]</f>
        <v>SCREWS\B18.3.1M - SHCS\BLACK OXIDE\PARTS\M20\B18.3.1M M20 X 2.5 X 50</v>
      </c>
      <c r="B172" t="str">
        <f>"B18.3.1M " &amp; UPPER(SHCS[[#This Row],[$THREAD_CALLOUT@CT_THREAD]])</f>
        <v>B18.3.1M M20 X 2.5 X 50</v>
      </c>
      <c r="C172" t="str">
        <f>"TORNILLO ALLEN CILÍNDRICO PAVONADO "&amp;UPPER(SHCS[[#This Row],[$THREAD_CALLOUT@CT_THREAD]])</f>
        <v>TORNILLO ALLEN CILÍNDRICO PAVONADO M20 X 2.5 X 50</v>
      </c>
      <c r="D172">
        <v>30</v>
      </c>
      <c r="E172">
        <v>20</v>
      </c>
      <c r="F172">
        <v>20</v>
      </c>
      <c r="G172">
        <v>50</v>
      </c>
      <c r="H172">
        <v>17</v>
      </c>
      <c r="I172">
        <v>2</v>
      </c>
      <c r="J172" t="s">
        <v>180</v>
      </c>
      <c r="K172">
        <v>19.670000000000002</v>
      </c>
      <c r="L172">
        <f>IF(SHCS[[#This Row],[THREAD_SIZE@SK_THREAD]]*2+12&lt;SHCS[[#This Row],[THREAD_LENGTH@BD_THREAD]],SHCS[[#This Row],[THREAD_SIZE@SK_THREAD]]*2+12,SHCS[[#This Row],[THREAD_LENGTH@BD_THREAD]])</f>
        <v>50</v>
      </c>
    </row>
    <row r="173" spans="1:12" x14ac:dyDescent="0.3">
      <c r="A173" t="str">
        <f>"SCREWS\B18.3.1M - SHCS\BLACK OXIDE\PARTS\M"&amp;SHCS[[#This Row],[THREAD_SIZE@SK_THREAD]]&amp;"\"&amp;SHCS[[#This Row],[Name]]</f>
        <v>SCREWS\B18.3.1M - SHCS\BLACK OXIDE\PARTS\M20\B18.3.1M M20 X 2.5 X 55</v>
      </c>
      <c r="B173" t="str">
        <f>"B18.3.1M " &amp; UPPER(SHCS[[#This Row],[$THREAD_CALLOUT@CT_THREAD]])</f>
        <v>B18.3.1M M20 X 2.5 X 55</v>
      </c>
      <c r="C173" t="str">
        <f>"TORNILLO ALLEN CILÍNDRICO PAVONADO "&amp;UPPER(SHCS[[#This Row],[$THREAD_CALLOUT@CT_THREAD]])</f>
        <v>TORNILLO ALLEN CILÍNDRICO PAVONADO M20 X 2.5 X 55</v>
      </c>
      <c r="D173">
        <v>30</v>
      </c>
      <c r="E173">
        <v>20</v>
      </c>
      <c r="F173">
        <v>20</v>
      </c>
      <c r="G173">
        <v>55</v>
      </c>
      <c r="H173">
        <v>17</v>
      </c>
      <c r="I173">
        <v>2</v>
      </c>
      <c r="J173" t="s">
        <v>181</v>
      </c>
      <c r="K173">
        <v>19.670000000000002</v>
      </c>
      <c r="L173">
        <f>IF(SHCS[[#This Row],[THREAD_SIZE@SK_THREAD]]*2+12&lt;SHCS[[#This Row],[THREAD_LENGTH@BD_THREAD]],SHCS[[#This Row],[THREAD_SIZE@SK_THREAD]]*2+12,SHCS[[#This Row],[THREAD_LENGTH@BD_THREAD]])</f>
        <v>52</v>
      </c>
    </row>
    <row r="174" spans="1:12" x14ac:dyDescent="0.3">
      <c r="A174" t="str">
        <f>"SCREWS\B18.3.1M - SHCS\BLACK OXIDE\PARTS\M"&amp;SHCS[[#This Row],[THREAD_SIZE@SK_THREAD]]&amp;"\"&amp;SHCS[[#This Row],[Name]]</f>
        <v>SCREWS\B18.3.1M - SHCS\BLACK OXIDE\PARTS\M20\B18.3.1M M20 X 2.5 X 60</v>
      </c>
      <c r="B174" t="str">
        <f>"B18.3.1M " &amp; UPPER(SHCS[[#This Row],[$THREAD_CALLOUT@CT_THREAD]])</f>
        <v>B18.3.1M M20 X 2.5 X 60</v>
      </c>
      <c r="C174" t="str">
        <f>"TORNILLO ALLEN CILÍNDRICO PAVONADO "&amp;UPPER(SHCS[[#This Row],[$THREAD_CALLOUT@CT_THREAD]])</f>
        <v>TORNILLO ALLEN CILÍNDRICO PAVONADO M20 X 2.5 X 60</v>
      </c>
      <c r="D174">
        <v>30</v>
      </c>
      <c r="E174">
        <v>20</v>
      </c>
      <c r="F174">
        <v>20</v>
      </c>
      <c r="G174">
        <v>60</v>
      </c>
      <c r="H174">
        <v>17</v>
      </c>
      <c r="I174">
        <v>2</v>
      </c>
      <c r="J174" t="s">
        <v>182</v>
      </c>
      <c r="K174">
        <v>19.670000000000002</v>
      </c>
      <c r="L174">
        <f>IF(SHCS[[#This Row],[THREAD_SIZE@SK_THREAD]]*2+12&lt;SHCS[[#This Row],[THREAD_LENGTH@BD_THREAD]],SHCS[[#This Row],[THREAD_SIZE@SK_THREAD]]*2+12,SHCS[[#This Row],[THREAD_LENGTH@BD_THREAD]])</f>
        <v>52</v>
      </c>
    </row>
    <row r="175" spans="1:12" x14ac:dyDescent="0.3">
      <c r="A175" t="str">
        <f>"SCREWS\B18.3.1M - SHCS\BLACK OXIDE\PARTS\M"&amp;SHCS[[#This Row],[THREAD_SIZE@SK_THREAD]]&amp;"\"&amp;SHCS[[#This Row],[Name]]</f>
        <v>SCREWS\B18.3.1M - SHCS\BLACK OXIDE\PARTS\M20\B18.3.1M M20 X 2.5 X 65</v>
      </c>
      <c r="B175" t="str">
        <f>"B18.3.1M " &amp; UPPER(SHCS[[#This Row],[$THREAD_CALLOUT@CT_THREAD]])</f>
        <v>B18.3.1M M20 X 2.5 X 65</v>
      </c>
      <c r="C175" t="str">
        <f>"TORNILLO ALLEN CILÍNDRICO PAVONADO "&amp;UPPER(SHCS[[#This Row],[$THREAD_CALLOUT@CT_THREAD]])</f>
        <v>TORNILLO ALLEN CILÍNDRICO PAVONADO M20 X 2.5 X 65</v>
      </c>
      <c r="D175">
        <v>30</v>
      </c>
      <c r="E175">
        <v>20</v>
      </c>
      <c r="F175">
        <v>20</v>
      </c>
      <c r="G175">
        <v>65</v>
      </c>
      <c r="H175">
        <v>17</v>
      </c>
      <c r="I175">
        <v>2</v>
      </c>
      <c r="J175" t="s">
        <v>183</v>
      </c>
      <c r="K175">
        <v>19.670000000000002</v>
      </c>
      <c r="L175">
        <f>IF(SHCS[[#This Row],[THREAD_SIZE@SK_THREAD]]*2+12&lt;SHCS[[#This Row],[THREAD_LENGTH@BD_THREAD]],SHCS[[#This Row],[THREAD_SIZE@SK_THREAD]]*2+12,SHCS[[#This Row],[THREAD_LENGTH@BD_THREAD]])</f>
        <v>52</v>
      </c>
    </row>
    <row r="176" spans="1:12" x14ac:dyDescent="0.3">
      <c r="A176" t="str">
        <f>"SCREWS\B18.3.1M - SHCS\BLACK OXIDE\PARTS\M"&amp;SHCS[[#This Row],[THREAD_SIZE@SK_THREAD]]&amp;"\"&amp;SHCS[[#This Row],[Name]]</f>
        <v>SCREWS\B18.3.1M - SHCS\BLACK OXIDE\PARTS\M20\B18.3.1M M20 X 2.5 X 70</v>
      </c>
      <c r="B176" t="str">
        <f>"B18.3.1M " &amp; UPPER(SHCS[[#This Row],[$THREAD_CALLOUT@CT_THREAD]])</f>
        <v>B18.3.1M M20 X 2.5 X 70</v>
      </c>
      <c r="C176" t="str">
        <f>"TORNILLO ALLEN CILÍNDRICO PAVONADO "&amp;UPPER(SHCS[[#This Row],[$THREAD_CALLOUT@CT_THREAD]])</f>
        <v>TORNILLO ALLEN CILÍNDRICO PAVONADO M20 X 2.5 X 70</v>
      </c>
      <c r="D176">
        <v>30</v>
      </c>
      <c r="E176">
        <v>20</v>
      </c>
      <c r="F176">
        <v>20</v>
      </c>
      <c r="G176">
        <v>70</v>
      </c>
      <c r="H176">
        <v>17</v>
      </c>
      <c r="I176">
        <v>2</v>
      </c>
      <c r="J176" t="s">
        <v>184</v>
      </c>
      <c r="K176">
        <v>19.670000000000002</v>
      </c>
      <c r="L176">
        <f>IF(SHCS[[#This Row],[THREAD_SIZE@SK_THREAD]]*2+12&lt;SHCS[[#This Row],[THREAD_LENGTH@BD_THREAD]],SHCS[[#This Row],[THREAD_SIZE@SK_THREAD]]*2+12,SHCS[[#This Row],[THREAD_LENGTH@BD_THREAD]])</f>
        <v>52</v>
      </c>
    </row>
    <row r="177" spans="1:12" x14ac:dyDescent="0.3">
      <c r="A177" t="str">
        <f>"SCREWS\B18.3.1M - SHCS\BLACK OXIDE\PARTS\M"&amp;SHCS[[#This Row],[THREAD_SIZE@SK_THREAD]]&amp;"\"&amp;SHCS[[#This Row],[Name]]</f>
        <v>SCREWS\B18.3.1M - SHCS\BLACK OXIDE\PARTS\M20\B18.3.1M M20 X 2.5 X 80</v>
      </c>
      <c r="B177" t="str">
        <f>"B18.3.1M " &amp; UPPER(SHCS[[#This Row],[$THREAD_CALLOUT@CT_THREAD]])</f>
        <v>B18.3.1M M20 X 2.5 X 80</v>
      </c>
      <c r="C177" t="str">
        <f>"TORNILLO ALLEN CILÍNDRICO PAVONADO "&amp;UPPER(SHCS[[#This Row],[$THREAD_CALLOUT@CT_THREAD]])</f>
        <v>TORNILLO ALLEN CILÍNDRICO PAVONADO M20 X 2.5 X 80</v>
      </c>
      <c r="D177">
        <v>30</v>
      </c>
      <c r="E177">
        <v>20</v>
      </c>
      <c r="F177">
        <v>20</v>
      </c>
      <c r="G177">
        <v>80</v>
      </c>
      <c r="H177">
        <v>17</v>
      </c>
      <c r="I177">
        <v>2</v>
      </c>
      <c r="J177" t="s">
        <v>185</v>
      </c>
      <c r="K177">
        <v>19.670000000000002</v>
      </c>
      <c r="L177">
        <f>IF(SHCS[[#This Row],[THREAD_SIZE@SK_THREAD]]*2+12&lt;SHCS[[#This Row],[THREAD_LENGTH@BD_THREAD]],SHCS[[#This Row],[THREAD_SIZE@SK_THREAD]]*2+12,SHCS[[#This Row],[THREAD_LENGTH@BD_THREAD]])</f>
        <v>52</v>
      </c>
    </row>
    <row r="178" spans="1:12" x14ac:dyDescent="0.3">
      <c r="A178" t="str">
        <f>"SCREWS\B18.3.1M - SHCS\BLACK OXIDE\PARTS\M"&amp;SHCS[[#This Row],[THREAD_SIZE@SK_THREAD]]&amp;"\"&amp;SHCS[[#This Row],[Name]]</f>
        <v>SCREWS\B18.3.1M - SHCS\BLACK OXIDE\PARTS\M20\B18.3.1M M20 X 2.5 X 90</v>
      </c>
      <c r="B178" t="str">
        <f>"B18.3.1M " &amp; UPPER(SHCS[[#This Row],[$THREAD_CALLOUT@CT_THREAD]])</f>
        <v>B18.3.1M M20 X 2.5 X 90</v>
      </c>
      <c r="C178" t="str">
        <f>"TORNILLO ALLEN CILÍNDRICO PAVONADO "&amp;UPPER(SHCS[[#This Row],[$THREAD_CALLOUT@CT_THREAD]])</f>
        <v>TORNILLO ALLEN CILÍNDRICO PAVONADO M20 X 2.5 X 90</v>
      </c>
      <c r="D178">
        <v>30</v>
      </c>
      <c r="E178">
        <v>20</v>
      </c>
      <c r="F178">
        <v>20</v>
      </c>
      <c r="G178">
        <v>90</v>
      </c>
      <c r="H178">
        <v>17</v>
      </c>
      <c r="I178">
        <v>2</v>
      </c>
      <c r="J178" t="s">
        <v>186</v>
      </c>
      <c r="K178">
        <v>19.670000000000002</v>
      </c>
      <c r="L178">
        <f>IF(SHCS[[#This Row],[THREAD_SIZE@SK_THREAD]]*2+12&lt;SHCS[[#This Row],[THREAD_LENGTH@BD_THREAD]],SHCS[[#This Row],[THREAD_SIZE@SK_THREAD]]*2+12,SHCS[[#This Row],[THREAD_LENGTH@BD_THREAD]])</f>
        <v>52</v>
      </c>
    </row>
    <row r="179" spans="1:12" x14ac:dyDescent="0.3">
      <c r="A179" t="str">
        <f>"SCREWS\B18.3.1M - SHCS\BLACK OXIDE\PARTS\M"&amp;SHCS[[#This Row],[THREAD_SIZE@SK_THREAD]]&amp;"\"&amp;SHCS[[#This Row],[Name]]</f>
        <v>SCREWS\B18.3.1M - SHCS\BLACK OXIDE\PARTS\M20\B18.3.1M M20 X 2.5 X 100</v>
      </c>
      <c r="B179" t="str">
        <f>"B18.3.1M " &amp; UPPER(SHCS[[#This Row],[$THREAD_CALLOUT@CT_THREAD]])</f>
        <v>B18.3.1M M20 X 2.5 X 100</v>
      </c>
      <c r="C179" t="str">
        <f>"TORNILLO ALLEN CILÍNDRICO PAVONADO "&amp;UPPER(SHCS[[#This Row],[$THREAD_CALLOUT@CT_THREAD]])</f>
        <v>TORNILLO ALLEN CILÍNDRICO PAVONADO M20 X 2.5 X 100</v>
      </c>
      <c r="D179">
        <v>30</v>
      </c>
      <c r="E179">
        <v>20</v>
      </c>
      <c r="F179">
        <v>20</v>
      </c>
      <c r="G179">
        <v>100</v>
      </c>
      <c r="H179">
        <v>17</v>
      </c>
      <c r="I179">
        <v>2</v>
      </c>
      <c r="J179" t="s">
        <v>187</v>
      </c>
      <c r="K179">
        <v>19.670000000000002</v>
      </c>
      <c r="L179">
        <f>IF(SHCS[[#This Row],[THREAD_SIZE@SK_THREAD]]*2+12&lt;SHCS[[#This Row],[THREAD_LENGTH@BD_THREAD]],SHCS[[#This Row],[THREAD_SIZE@SK_THREAD]]*2+12,SHCS[[#This Row],[THREAD_LENGTH@BD_THREAD]])</f>
        <v>52</v>
      </c>
    </row>
    <row r="180" spans="1:12" x14ac:dyDescent="0.3">
      <c r="A180" t="str">
        <f>"SCREWS\B18.3.1M - SHCS\BLACK OXIDE\PARTS\M"&amp;SHCS[[#This Row],[THREAD_SIZE@SK_THREAD]]&amp;"\"&amp;SHCS[[#This Row],[Name]]</f>
        <v>SCREWS\B18.3.1M - SHCS\BLACK OXIDE\PARTS\M20\B18.3.1M M20 X 2.5 X 110</v>
      </c>
      <c r="B180" t="str">
        <f>"B18.3.1M " &amp; UPPER(SHCS[[#This Row],[$THREAD_CALLOUT@CT_THREAD]])</f>
        <v>B18.3.1M M20 X 2.5 X 110</v>
      </c>
      <c r="C180" t="str">
        <f>"TORNILLO ALLEN CILÍNDRICO PAVONADO "&amp;UPPER(SHCS[[#This Row],[$THREAD_CALLOUT@CT_THREAD]])</f>
        <v>TORNILLO ALLEN CILÍNDRICO PAVONADO M20 X 2.5 X 110</v>
      </c>
      <c r="D180">
        <v>30</v>
      </c>
      <c r="E180">
        <v>20</v>
      </c>
      <c r="F180">
        <v>20</v>
      </c>
      <c r="G180">
        <v>110</v>
      </c>
      <c r="H180">
        <v>17</v>
      </c>
      <c r="I180">
        <v>2</v>
      </c>
      <c r="J180" t="s">
        <v>188</v>
      </c>
      <c r="K180">
        <v>19.670000000000002</v>
      </c>
      <c r="L180">
        <f>IF(SHCS[[#This Row],[THREAD_SIZE@SK_THREAD]]*2+12&lt;SHCS[[#This Row],[THREAD_LENGTH@BD_THREAD]],SHCS[[#This Row],[THREAD_SIZE@SK_THREAD]]*2+12,SHCS[[#This Row],[THREAD_LENGTH@BD_THREAD]])</f>
        <v>52</v>
      </c>
    </row>
    <row r="181" spans="1:12" x14ac:dyDescent="0.3">
      <c r="A181" t="str">
        <f>"SCREWS\B18.3.1M - SHCS\BLACK OXIDE\PARTS\M"&amp;SHCS[[#This Row],[THREAD_SIZE@SK_THREAD]]&amp;"\"&amp;SHCS[[#This Row],[Name]]</f>
        <v>SCREWS\B18.3.1M - SHCS\BLACK OXIDE\PARTS\M20\B18.3.1M M20 X 2.5 X 120</v>
      </c>
      <c r="B181" t="str">
        <f>"B18.3.1M " &amp; UPPER(SHCS[[#This Row],[$THREAD_CALLOUT@CT_THREAD]])</f>
        <v>B18.3.1M M20 X 2.5 X 120</v>
      </c>
      <c r="C181" t="str">
        <f>"TORNILLO ALLEN CILÍNDRICO PAVONADO "&amp;UPPER(SHCS[[#This Row],[$THREAD_CALLOUT@CT_THREAD]])</f>
        <v>TORNILLO ALLEN CILÍNDRICO PAVONADO M20 X 2.5 X 120</v>
      </c>
      <c r="D181">
        <v>30</v>
      </c>
      <c r="E181">
        <v>20</v>
      </c>
      <c r="F181">
        <v>20</v>
      </c>
      <c r="G181">
        <v>120</v>
      </c>
      <c r="H181">
        <v>17</v>
      </c>
      <c r="I181">
        <v>2</v>
      </c>
      <c r="J181" t="s">
        <v>189</v>
      </c>
      <c r="K181">
        <v>19.670000000000002</v>
      </c>
      <c r="L181">
        <f>IF(SHCS[[#This Row],[THREAD_SIZE@SK_THREAD]]*2+12&lt;SHCS[[#This Row],[THREAD_LENGTH@BD_THREAD]],SHCS[[#This Row],[THREAD_SIZE@SK_THREAD]]*2+12,SHCS[[#This Row],[THREAD_LENGTH@BD_THREAD]])</f>
        <v>52</v>
      </c>
    </row>
    <row r="182" spans="1:12" x14ac:dyDescent="0.3">
      <c r="A182" t="str">
        <f>"SCREWS\B18.3.1M - SHCS\BLACK OXIDE\PARTS\M"&amp;SHCS[[#This Row],[THREAD_SIZE@SK_THREAD]]&amp;"\"&amp;SHCS[[#This Row],[Name]]</f>
        <v>SCREWS\B18.3.1M - SHCS\BLACK OXIDE\PARTS\M20\B18.3.1M M20 X 2.5 X 130</v>
      </c>
      <c r="B182" t="str">
        <f>"B18.3.1M " &amp; UPPER(SHCS[[#This Row],[$THREAD_CALLOUT@CT_THREAD]])</f>
        <v>B18.3.1M M20 X 2.5 X 130</v>
      </c>
      <c r="C182" t="str">
        <f>"TORNILLO ALLEN CILÍNDRICO PAVONADO "&amp;UPPER(SHCS[[#This Row],[$THREAD_CALLOUT@CT_THREAD]])</f>
        <v>TORNILLO ALLEN CILÍNDRICO PAVONADO M20 X 2.5 X 130</v>
      </c>
      <c r="D182">
        <v>30</v>
      </c>
      <c r="E182">
        <v>20</v>
      </c>
      <c r="F182">
        <v>20</v>
      </c>
      <c r="G182">
        <v>130</v>
      </c>
      <c r="H182">
        <v>17</v>
      </c>
      <c r="I182">
        <v>2</v>
      </c>
      <c r="J182" t="s">
        <v>190</v>
      </c>
      <c r="K182">
        <v>19.670000000000002</v>
      </c>
      <c r="L182">
        <f>IF(SHCS[[#This Row],[THREAD_SIZE@SK_THREAD]]*2+12&lt;SHCS[[#This Row],[THREAD_LENGTH@BD_THREAD]],SHCS[[#This Row],[THREAD_SIZE@SK_THREAD]]*2+12,SHCS[[#This Row],[THREAD_LENGTH@BD_THREAD]])</f>
        <v>52</v>
      </c>
    </row>
    <row r="183" spans="1:12" x14ac:dyDescent="0.3">
      <c r="A183" t="str">
        <f>"SCREWS\B18.3.1M - SHCS\BLACK OXIDE\PARTS\M"&amp;SHCS[[#This Row],[THREAD_SIZE@SK_THREAD]]&amp;"\"&amp;SHCS[[#This Row],[Name]]</f>
        <v>SCREWS\B18.3.1M - SHCS\BLACK OXIDE\PARTS\M20\B18.3.1M M20 X 2.5 X 140</v>
      </c>
      <c r="B183" t="str">
        <f>"B18.3.1M " &amp; UPPER(SHCS[[#This Row],[$THREAD_CALLOUT@CT_THREAD]])</f>
        <v>B18.3.1M M20 X 2.5 X 140</v>
      </c>
      <c r="C183" t="str">
        <f>"TORNILLO ALLEN CILÍNDRICO PAVONADO "&amp;UPPER(SHCS[[#This Row],[$THREAD_CALLOUT@CT_THREAD]])</f>
        <v>TORNILLO ALLEN CILÍNDRICO PAVONADO M20 X 2.5 X 140</v>
      </c>
      <c r="D183">
        <v>30</v>
      </c>
      <c r="E183">
        <v>20</v>
      </c>
      <c r="F183">
        <v>20</v>
      </c>
      <c r="G183">
        <v>140</v>
      </c>
      <c r="H183">
        <v>17</v>
      </c>
      <c r="I183">
        <v>2</v>
      </c>
      <c r="J183" t="s">
        <v>191</v>
      </c>
      <c r="K183">
        <v>19.670000000000002</v>
      </c>
      <c r="L183">
        <f>IF(SHCS[[#This Row],[THREAD_SIZE@SK_THREAD]]*2+12&lt;SHCS[[#This Row],[THREAD_LENGTH@BD_THREAD]],SHCS[[#This Row],[THREAD_SIZE@SK_THREAD]]*2+12,SHCS[[#This Row],[THREAD_LENGTH@BD_THREAD]])</f>
        <v>52</v>
      </c>
    </row>
    <row r="184" spans="1:12" x14ac:dyDescent="0.3">
      <c r="A184" t="str">
        <f>"SCREWS\B18.3.1M - SHCS\BLACK OXIDE\PARTS\M"&amp;SHCS[[#This Row],[THREAD_SIZE@SK_THREAD]]&amp;"\"&amp;SHCS[[#This Row],[Name]]</f>
        <v>SCREWS\B18.3.1M - SHCS\BLACK OXIDE\PARTS\M20\B18.3.1M M20 X 2.5 X 150</v>
      </c>
      <c r="B184" t="str">
        <f>"B18.3.1M " &amp; UPPER(SHCS[[#This Row],[$THREAD_CALLOUT@CT_THREAD]])</f>
        <v>B18.3.1M M20 X 2.5 X 150</v>
      </c>
      <c r="C184" t="str">
        <f>"TORNILLO ALLEN CILÍNDRICO PAVONADO "&amp;UPPER(SHCS[[#This Row],[$THREAD_CALLOUT@CT_THREAD]])</f>
        <v>TORNILLO ALLEN CILÍNDRICO PAVONADO M20 X 2.5 X 150</v>
      </c>
      <c r="D184">
        <v>30</v>
      </c>
      <c r="E184">
        <v>20</v>
      </c>
      <c r="F184">
        <v>20</v>
      </c>
      <c r="G184">
        <v>150</v>
      </c>
      <c r="H184">
        <v>17</v>
      </c>
      <c r="I184">
        <v>2</v>
      </c>
      <c r="J184" t="s">
        <v>192</v>
      </c>
      <c r="K184">
        <v>19.670000000000002</v>
      </c>
      <c r="L184">
        <f>IF(SHCS[[#This Row],[THREAD_SIZE@SK_THREAD]]*2+12&lt;SHCS[[#This Row],[THREAD_LENGTH@BD_THREAD]],SHCS[[#This Row],[THREAD_SIZE@SK_THREAD]]*2+12,SHCS[[#This Row],[THREAD_LENGTH@BD_THREAD]])</f>
        <v>52</v>
      </c>
    </row>
    <row r="185" spans="1:12" x14ac:dyDescent="0.3">
      <c r="A185" t="str">
        <f>"SCREWS\B18.3.1M - SHCS\BLACK OXIDE\PARTS\M"&amp;SHCS[[#This Row],[THREAD_SIZE@SK_THREAD]]&amp;"\"&amp;SHCS[[#This Row],[Name]]</f>
        <v>SCREWS\B18.3.1M - SHCS\BLACK OXIDE\PARTS\M20\B18.3.1M M20 X 2.5 X 160</v>
      </c>
      <c r="B185" t="str">
        <f>"B18.3.1M " &amp; UPPER(SHCS[[#This Row],[$THREAD_CALLOUT@CT_THREAD]])</f>
        <v>B18.3.1M M20 X 2.5 X 160</v>
      </c>
      <c r="C185" t="str">
        <f>"TORNILLO ALLEN CILÍNDRICO PAVONADO "&amp;UPPER(SHCS[[#This Row],[$THREAD_CALLOUT@CT_THREAD]])</f>
        <v>TORNILLO ALLEN CILÍNDRICO PAVONADO M20 X 2.5 X 160</v>
      </c>
      <c r="D185">
        <v>30</v>
      </c>
      <c r="E185">
        <v>20</v>
      </c>
      <c r="F185">
        <v>20</v>
      </c>
      <c r="G185">
        <v>160</v>
      </c>
      <c r="H185">
        <v>17</v>
      </c>
      <c r="I185">
        <v>2</v>
      </c>
      <c r="J185" t="s">
        <v>193</v>
      </c>
      <c r="K185">
        <v>19.670000000000002</v>
      </c>
      <c r="L185">
        <f>IF(SHCS[[#This Row],[THREAD_SIZE@SK_THREAD]]*2+12&lt;SHCS[[#This Row],[THREAD_LENGTH@BD_THREAD]],SHCS[[#This Row],[THREAD_SIZE@SK_THREAD]]*2+12,SHCS[[#This Row],[THREAD_LENGTH@BD_THREAD]])</f>
        <v>52</v>
      </c>
    </row>
    <row r="186" spans="1:12" x14ac:dyDescent="0.3">
      <c r="A186" t="str">
        <f>"SCREWS\B18.3.1M - SHCS\BLACK OXIDE\PARTS\M"&amp;SHCS[[#This Row],[THREAD_SIZE@SK_THREAD]]&amp;"\"&amp;SHCS[[#This Row],[Name]]</f>
        <v>SCREWS\B18.3.1M - SHCS\BLACK OXIDE\PARTS\M20\B18.3.1M M20 X 2.5 X 180</v>
      </c>
      <c r="B186" t="str">
        <f>"B18.3.1M " &amp; UPPER(SHCS[[#This Row],[$THREAD_CALLOUT@CT_THREAD]])</f>
        <v>B18.3.1M M20 X 2.5 X 180</v>
      </c>
      <c r="C186" t="str">
        <f>"TORNILLO ALLEN CILÍNDRICO PAVONADO "&amp;UPPER(SHCS[[#This Row],[$THREAD_CALLOUT@CT_THREAD]])</f>
        <v>TORNILLO ALLEN CILÍNDRICO PAVONADO M20 X 2.5 X 180</v>
      </c>
      <c r="D186">
        <v>30</v>
      </c>
      <c r="E186">
        <v>20</v>
      </c>
      <c r="F186">
        <v>20</v>
      </c>
      <c r="G186">
        <v>180</v>
      </c>
      <c r="H186">
        <v>17</v>
      </c>
      <c r="I186">
        <v>2</v>
      </c>
      <c r="J186" t="s">
        <v>194</v>
      </c>
      <c r="K186">
        <v>19.670000000000002</v>
      </c>
      <c r="L186">
        <f>IF(SHCS[[#This Row],[THREAD_SIZE@SK_THREAD]]*2+12&lt;SHCS[[#This Row],[THREAD_LENGTH@BD_THREAD]],SHCS[[#This Row],[THREAD_SIZE@SK_THREAD]]*2+12,SHCS[[#This Row],[THREAD_LENGTH@BD_THREAD]])</f>
        <v>52</v>
      </c>
    </row>
    <row r="187" spans="1:12" x14ac:dyDescent="0.3">
      <c r="A187" t="str">
        <f>"SCREWS\B18.3.1M - SHCS\BLACK OXIDE\PARTS\M"&amp;SHCS[[#This Row],[THREAD_SIZE@SK_THREAD]]&amp;"\"&amp;SHCS[[#This Row],[Name]]</f>
        <v>SCREWS\B18.3.1M - SHCS\BLACK OXIDE\PARTS\M20\B18.3.1M M20 X 2.5 X 200</v>
      </c>
      <c r="B187" t="str">
        <f>"B18.3.1M " &amp; UPPER(SHCS[[#This Row],[$THREAD_CALLOUT@CT_THREAD]])</f>
        <v>B18.3.1M M20 X 2.5 X 200</v>
      </c>
      <c r="C187" t="str">
        <f>"TORNILLO ALLEN CILÍNDRICO PAVONADO "&amp;UPPER(SHCS[[#This Row],[$THREAD_CALLOUT@CT_THREAD]])</f>
        <v>TORNILLO ALLEN CILÍNDRICO PAVONADO M20 X 2.5 X 200</v>
      </c>
      <c r="D187">
        <v>30</v>
      </c>
      <c r="E187">
        <v>20</v>
      </c>
      <c r="F187">
        <v>20</v>
      </c>
      <c r="G187">
        <v>200</v>
      </c>
      <c r="H187">
        <v>17</v>
      </c>
      <c r="I187">
        <v>2</v>
      </c>
      <c r="J187" t="s">
        <v>195</v>
      </c>
      <c r="K187">
        <v>19.670000000000002</v>
      </c>
      <c r="L187">
        <f>IF(SHCS[[#This Row],[THREAD_SIZE@SK_THREAD]]*2+12&lt;SHCS[[#This Row],[THREAD_LENGTH@BD_THREAD]],SHCS[[#This Row],[THREAD_SIZE@SK_THREAD]]*2+12,SHCS[[#This Row],[THREAD_LENGTH@BD_THREAD]])</f>
        <v>52</v>
      </c>
    </row>
    <row r="188" spans="1:12" x14ac:dyDescent="0.3">
      <c r="A188" t="str">
        <f>"SCREWS\B18.3.1M - SHCS\BLACK OXIDE\PARTS\M"&amp;SHCS[[#This Row],[THREAD_SIZE@SK_THREAD]]&amp;"\"&amp;SHCS[[#This Row],[Name]]</f>
        <v>SCREWS\B18.3.1M - SHCS\BLACK OXIDE\PARTS\M20\B18.3.1M M20 X 2.5 X 220</v>
      </c>
      <c r="B188" t="str">
        <f>"B18.3.1M " &amp; UPPER(SHCS[[#This Row],[$THREAD_CALLOUT@CT_THREAD]])</f>
        <v>B18.3.1M M20 X 2.5 X 220</v>
      </c>
      <c r="C188" t="str">
        <f>"TORNILLO ALLEN CILÍNDRICO PAVONADO "&amp;UPPER(SHCS[[#This Row],[$THREAD_CALLOUT@CT_THREAD]])</f>
        <v>TORNILLO ALLEN CILÍNDRICO PAVONADO M20 X 2.5 X 220</v>
      </c>
      <c r="D188">
        <v>30</v>
      </c>
      <c r="E188">
        <v>20</v>
      </c>
      <c r="F188">
        <v>20</v>
      </c>
      <c r="G188">
        <v>220</v>
      </c>
      <c r="H188">
        <v>17</v>
      </c>
      <c r="I188">
        <v>2</v>
      </c>
      <c r="J188" t="s">
        <v>196</v>
      </c>
      <c r="K188">
        <v>19.670000000000002</v>
      </c>
      <c r="L188">
        <f>IF(SHCS[[#This Row],[THREAD_SIZE@SK_THREAD]]*2+12&lt;SHCS[[#This Row],[THREAD_LENGTH@BD_THREAD]],SHCS[[#This Row],[THREAD_SIZE@SK_THREAD]]*2+12,SHCS[[#This Row],[THREAD_LENGTH@BD_THREAD]])</f>
        <v>52</v>
      </c>
    </row>
    <row r="189" spans="1:12" x14ac:dyDescent="0.3">
      <c r="A189" t="str">
        <f>"SCREWS\B18.3.1M - SHCS\BLACK OXIDE\PARTS\M"&amp;SHCS[[#This Row],[THREAD_SIZE@SK_THREAD]]&amp;"\"&amp;SHCS[[#This Row],[Name]]</f>
        <v>SCREWS\B18.3.1M - SHCS\BLACK OXIDE\PARTS\M20\B18.3.1M M20 X 2.5 X 240</v>
      </c>
      <c r="B189" t="str">
        <f>"B18.3.1M " &amp; UPPER(SHCS[[#This Row],[$THREAD_CALLOUT@CT_THREAD]])</f>
        <v>B18.3.1M M20 X 2.5 X 240</v>
      </c>
      <c r="C189" t="str">
        <f>"TORNILLO ALLEN CILÍNDRICO PAVONADO "&amp;UPPER(SHCS[[#This Row],[$THREAD_CALLOUT@CT_THREAD]])</f>
        <v>TORNILLO ALLEN CILÍNDRICO PAVONADO M20 X 2.5 X 240</v>
      </c>
      <c r="D189">
        <v>30</v>
      </c>
      <c r="E189">
        <v>20</v>
      </c>
      <c r="F189">
        <v>20</v>
      </c>
      <c r="G189">
        <v>240</v>
      </c>
      <c r="H189">
        <v>17</v>
      </c>
      <c r="I189">
        <v>2</v>
      </c>
      <c r="J189" t="s">
        <v>197</v>
      </c>
      <c r="K189">
        <v>19.670000000000002</v>
      </c>
      <c r="L189">
        <f>IF(SHCS[[#This Row],[THREAD_SIZE@SK_THREAD]]*2+12&lt;SHCS[[#This Row],[THREAD_LENGTH@BD_THREAD]],SHCS[[#This Row],[THREAD_SIZE@SK_THREAD]]*2+12,SHCS[[#This Row],[THREAD_LENGTH@BD_THREAD]])</f>
        <v>52</v>
      </c>
    </row>
    <row r="190" spans="1:12" x14ac:dyDescent="0.3">
      <c r="A190" t="str">
        <f>"SCREWS\B18.3.1M - SHCS\BLACK OXIDE\PARTS\M"&amp;SHCS[[#This Row],[THREAD_SIZE@SK_THREAD]]&amp;"\"&amp;SHCS[[#This Row],[Name]]</f>
        <v>SCREWS\B18.3.1M - SHCS\BLACK OXIDE\PARTS\M20\B18.3.1M M20 X 2.5 X 260</v>
      </c>
      <c r="B190" t="str">
        <f>"B18.3.1M " &amp; UPPER(SHCS[[#This Row],[$THREAD_CALLOUT@CT_THREAD]])</f>
        <v>B18.3.1M M20 X 2.5 X 260</v>
      </c>
      <c r="C190" t="str">
        <f>"TORNILLO ALLEN CILÍNDRICO PAVONADO "&amp;UPPER(SHCS[[#This Row],[$THREAD_CALLOUT@CT_THREAD]])</f>
        <v>TORNILLO ALLEN CILÍNDRICO PAVONADO M20 X 2.5 X 260</v>
      </c>
      <c r="D190">
        <v>30</v>
      </c>
      <c r="E190">
        <v>20</v>
      </c>
      <c r="F190">
        <v>20</v>
      </c>
      <c r="G190">
        <v>260</v>
      </c>
      <c r="H190">
        <v>17</v>
      </c>
      <c r="I190">
        <v>2</v>
      </c>
      <c r="J190" t="s">
        <v>198</v>
      </c>
      <c r="K190">
        <v>19.670000000000002</v>
      </c>
      <c r="L190">
        <f>IF(SHCS[[#This Row],[THREAD_SIZE@SK_THREAD]]*2+12&lt;SHCS[[#This Row],[THREAD_LENGTH@BD_THREAD]],SHCS[[#This Row],[THREAD_SIZE@SK_THREAD]]*2+12,SHCS[[#This Row],[THREAD_LENGTH@BD_THREAD]])</f>
        <v>52</v>
      </c>
    </row>
    <row r="191" spans="1:12" x14ac:dyDescent="0.3">
      <c r="A191" t="str">
        <f>"SCREWS\B18.3.1M - SHCS\BLACK OXIDE\PARTS\M"&amp;SHCS[[#This Row],[THREAD_SIZE@SK_THREAD]]&amp;"\"&amp;SHCS[[#This Row],[Name]]</f>
        <v>SCREWS\B18.3.1M - SHCS\BLACK OXIDE\PARTS\M20\B18.3.1M M20 X 2.5 X 300</v>
      </c>
      <c r="B191" t="str">
        <f>"B18.3.1M " &amp; UPPER(SHCS[[#This Row],[$THREAD_CALLOUT@CT_THREAD]])</f>
        <v>B18.3.1M M20 X 2.5 X 300</v>
      </c>
      <c r="C191" t="str">
        <f>"TORNILLO ALLEN CILÍNDRICO PAVONADO "&amp;UPPER(SHCS[[#This Row],[$THREAD_CALLOUT@CT_THREAD]])</f>
        <v>TORNILLO ALLEN CILÍNDRICO PAVONADO M20 X 2.5 X 300</v>
      </c>
      <c r="D191">
        <v>30</v>
      </c>
      <c r="E191">
        <v>20</v>
      </c>
      <c r="F191">
        <v>20</v>
      </c>
      <c r="G191">
        <v>300</v>
      </c>
      <c r="H191">
        <v>17</v>
      </c>
      <c r="I191">
        <v>2</v>
      </c>
      <c r="J191" t="s">
        <v>199</v>
      </c>
      <c r="K191">
        <v>19.670000000000002</v>
      </c>
      <c r="L191">
        <f>IF(SHCS[[#This Row],[THREAD_SIZE@SK_THREAD]]*2+12&lt;SHCS[[#This Row],[THREAD_LENGTH@BD_THREAD]],SHCS[[#This Row],[THREAD_SIZE@SK_THREAD]]*2+12,SHCS[[#This Row],[THREAD_LENGTH@BD_THREAD]])</f>
        <v>52</v>
      </c>
    </row>
    <row r="192" spans="1:12" x14ac:dyDescent="0.3">
      <c r="A192" t="str">
        <f>"SCREWS\B18.3.1M - SHCS\BLACK OXIDE\PARTS\M"&amp;SHCS[[#This Row],[THREAD_SIZE@SK_THREAD]]&amp;"\"&amp;SHCS[[#This Row],[Name]]</f>
        <v>SCREWS\B18.3.1M - SHCS\BLACK OXIDE\PARTS\M24\B18.3.1M M24 X 3 X 30</v>
      </c>
      <c r="B192" t="str">
        <f>"B18.3.1M " &amp; UPPER(SHCS[[#This Row],[$THREAD_CALLOUT@CT_THREAD]])</f>
        <v>B18.3.1M M24 X 3 X 30</v>
      </c>
      <c r="C192" t="str">
        <f>"TORNILLO ALLEN CILÍNDRICO PAVONADO "&amp;UPPER(SHCS[[#This Row],[$THREAD_CALLOUT@CT_THREAD]])</f>
        <v>TORNILLO ALLEN CILÍNDRICO PAVONADO M24 X 3 X 30</v>
      </c>
      <c r="D192">
        <v>36</v>
      </c>
      <c r="E192">
        <v>24</v>
      </c>
      <c r="F192">
        <v>24</v>
      </c>
      <c r="G192">
        <v>30</v>
      </c>
      <c r="H192">
        <v>19</v>
      </c>
      <c r="I192">
        <v>2.4</v>
      </c>
      <c r="J192" t="s">
        <v>200</v>
      </c>
      <c r="K192">
        <v>23.67</v>
      </c>
      <c r="L192">
        <f>IF(SHCS[[#This Row],[THREAD_SIZE@SK_THREAD]]*2+12&lt;SHCS[[#This Row],[THREAD_LENGTH@BD_THREAD]],SHCS[[#This Row],[THREAD_SIZE@SK_THREAD]]*2+12,SHCS[[#This Row],[THREAD_LENGTH@BD_THREAD]])</f>
        <v>30</v>
      </c>
    </row>
    <row r="193" spans="1:12" x14ac:dyDescent="0.3">
      <c r="A193" t="str">
        <f>"SCREWS\B18.3.1M - SHCS\BLACK OXIDE\PARTS\M"&amp;SHCS[[#This Row],[THREAD_SIZE@SK_THREAD]]&amp;"\"&amp;SHCS[[#This Row],[Name]]</f>
        <v>SCREWS\B18.3.1M - SHCS\BLACK OXIDE\PARTS\M24\B18.3.1M M24 X 3 X 35</v>
      </c>
      <c r="B193" t="str">
        <f>"B18.3.1M " &amp; UPPER(SHCS[[#This Row],[$THREAD_CALLOUT@CT_THREAD]])</f>
        <v>B18.3.1M M24 X 3 X 35</v>
      </c>
      <c r="C193" t="str">
        <f>"TORNILLO ALLEN CILÍNDRICO PAVONADO "&amp;UPPER(SHCS[[#This Row],[$THREAD_CALLOUT@CT_THREAD]])</f>
        <v>TORNILLO ALLEN CILÍNDRICO PAVONADO M24 X 3 X 35</v>
      </c>
      <c r="D193">
        <v>36</v>
      </c>
      <c r="E193">
        <v>24</v>
      </c>
      <c r="F193">
        <v>24</v>
      </c>
      <c r="G193">
        <v>35</v>
      </c>
      <c r="H193">
        <v>19</v>
      </c>
      <c r="I193">
        <v>2.4</v>
      </c>
      <c r="J193" t="s">
        <v>201</v>
      </c>
      <c r="K193">
        <v>23.67</v>
      </c>
      <c r="L193">
        <f>IF(SHCS[[#This Row],[THREAD_SIZE@SK_THREAD]]*2+12&lt;SHCS[[#This Row],[THREAD_LENGTH@BD_THREAD]],SHCS[[#This Row],[THREAD_SIZE@SK_THREAD]]*2+12,SHCS[[#This Row],[THREAD_LENGTH@BD_THREAD]])</f>
        <v>35</v>
      </c>
    </row>
    <row r="194" spans="1:12" x14ac:dyDescent="0.3">
      <c r="A194" t="str">
        <f>"SCREWS\B18.3.1M - SHCS\BLACK OXIDE\PARTS\M"&amp;SHCS[[#This Row],[THREAD_SIZE@SK_THREAD]]&amp;"\"&amp;SHCS[[#This Row],[Name]]</f>
        <v>SCREWS\B18.3.1M - SHCS\BLACK OXIDE\PARTS\M24\B18.3.1M M24 X 3 X 40</v>
      </c>
      <c r="B194" t="str">
        <f>"B18.3.1M " &amp; UPPER(SHCS[[#This Row],[$THREAD_CALLOUT@CT_THREAD]])</f>
        <v>B18.3.1M M24 X 3 X 40</v>
      </c>
      <c r="C194" t="str">
        <f>"TORNILLO ALLEN CILÍNDRICO PAVONADO "&amp;UPPER(SHCS[[#This Row],[$THREAD_CALLOUT@CT_THREAD]])</f>
        <v>TORNILLO ALLEN CILÍNDRICO PAVONADO M24 X 3 X 40</v>
      </c>
      <c r="D194">
        <v>36</v>
      </c>
      <c r="E194">
        <v>24</v>
      </c>
      <c r="F194">
        <v>24</v>
      </c>
      <c r="G194">
        <v>40</v>
      </c>
      <c r="H194">
        <v>19</v>
      </c>
      <c r="I194">
        <v>2.4</v>
      </c>
      <c r="J194" t="s">
        <v>202</v>
      </c>
      <c r="K194">
        <v>23.67</v>
      </c>
      <c r="L194">
        <f>IF(SHCS[[#This Row],[THREAD_SIZE@SK_THREAD]]*2+12&lt;SHCS[[#This Row],[THREAD_LENGTH@BD_THREAD]],SHCS[[#This Row],[THREAD_SIZE@SK_THREAD]]*2+12,SHCS[[#This Row],[THREAD_LENGTH@BD_THREAD]])</f>
        <v>40</v>
      </c>
    </row>
    <row r="195" spans="1:12" x14ac:dyDescent="0.3">
      <c r="A195" t="str">
        <f>"SCREWS\B18.3.1M - SHCS\BLACK OXIDE\PARTS\M"&amp;SHCS[[#This Row],[THREAD_SIZE@SK_THREAD]]&amp;"\"&amp;SHCS[[#This Row],[Name]]</f>
        <v>SCREWS\B18.3.1M - SHCS\BLACK OXIDE\PARTS\M24\B18.3.1M M24 X 3 X 45</v>
      </c>
      <c r="B195" t="str">
        <f>"B18.3.1M " &amp; UPPER(SHCS[[#This Row],[$THREAD_CALLOUT@CT_THREAD]])</f>
        <v>B18.3.1M M24 X 3 X 45</v>
      </c>
      <c r="C195" t="str">
        <f>"TORNILLO ALLEN CILÍNDRICO PAVONADO "&amp;UPPER(SHCS[[#This Row],[$THREAD_CALLOUT@CT_THREAD]])</f>
        <v>TORNILLO ALLEN CILÍNDRICO PAVONADO M24 X 3 X 45</v>
      </c>
      <c r="D195">
        <v>36</v>
      </c>
      <c r="E195">
        <v>24</v>
      </c>
      <c r="F195">
        <v>24</v>
      </c>
      <c r="G195">
        <v>45</v>
      </c>
      <c r="H195">
        <v>19</v>
      </c>
      <c r="I195">
        <v>2.4</v>
      </c>
      <c r="J195" t="s">
        <v>203</v>
      </c>
      <c r="K195">
        <v>23.67</v>
      </c>
      <c r="L195">
        <f>IF(SHCS[[#This Row],[THREAD_SIZE@SK_THREAD]]*2+12&lt;SHCS[[#This Row],[THREAD_LENGTH@BD_THREAD]],SHCS[[#This Row],[THREAD_SIZE@SK_THREAD]]*2+12,SHCS[[#This Row],[THREAD_LENGTH@BD_THREAD]])</f>
        <v>45</v>
      </c>
    </row>
    <row r="196" spans="1:12" x14ac:dyDescent="0.3">
      <c r="A196" t="str">
        <f>"SCREWS\B18.3.1M - SHCS\BLACK OXIDE\PARTS\M"&amp;SHCS[[#This Row],[THREAD_SIZE@SK_THREAD]]&amp;"\"&amp;SHCS[[#This Row],[Name]]</f>
        <v>SCREWS\B18.3.1M - SHCS\BLACK OXIDE\PARTS\M24\B18.3.1M M24 X 3 X 50</v>
      </c>
      <c r="B196" t="str">
        <f>"B18.3.1M " &amp; UPPER(SHCS[[#This Row],[$THREAD_CALLOUT@CT_THREAD]])</f>
        <v>B18.3.1M M24 X 3 X 50</v>
      </c>
      <c r="C196" t="str">
        <f>"TORNILLO ALLEN CILÍNDRICO PAVONADO "&amp;UPPER(SHCS[[#This Row],[$THREAD_CALLOUT@CT_THREAD]])</f>
        <v>TORNILLO ALLEN CILÍNDRICO PAVONADO M24 X 3 X 50</v>
      </c>
      <c r="D196">
        <v>36</v>
      </c>
      <c r="E196">
        <v>24</v>
      </c>
      <c r="F196">
        <v>24</v>
      </c>
      <c r="G196">
        <v>50</v>
      </c>
      <c r="H196">
        <v>19</v>
      </c>
      <c r="I196">
        <v>2.4</v>
      </c>
      <c r="J196" t="s">
        <v>204</v>
      </c>
      <c r="K196">
        <v>23.67</v>
      </c>
      <c r="L196">
        <f>IF(SHCS[[#This Row],[THREAD_SIZE@SK_THREAD]]*2+12&lt;SHCS[[#This Row],[THREAD_LENGTH@BD_THREAD]],SHCS[[#This Row],[THREAD_SIZE@SK_THREAD]]*2+12,SHCS[[#This Row],[THREAD_LENGTH@BD_THREAD]])</f>
        <v>50</v>
      </c>
    </row>
    <row r="197" spans="1:12" x14ac:dyDescent="0.3">
      <c r="A197" t="str">
        <f>"SCREWS\B18.3.1M - SHCS\BLACK OXIDE\PARTS\M"&amp;SHCS[[#This Row],[THREAD_SIZE@SK_THREAD]]&amp;"\"&amp;SHCS[[#This Row],[Name]]</f>
        <v>SCREWS\B18.3.1M - SHCS\BLACK OXIDE\PARTS\M24\B18.3.1M M24 X 3 X 55</v>
      </c>
      <c r="B197" t="str">
        <f>"B18.3.1M " &amp; UPPER(SHCS[[#This Row],[$THREAD_CALLOUT@CT_THREAD]])</f>
        <v>B18.3.1M M24 X 3 X 55</v>
      </c>
      <c r="C197" t="str">
        <f>"TORNILLO ALLEN CILÍNDRICO PAVONADO "&amp;UPPER(SHCS[[#This Row],[$THREAD_CALLOUT@CT_THREAD]])</f>
        <v>TORNILLO ALLEN CILÍNDRICO PAVONADO M24 X 3 X 55</v>
      </c>
      <c r="D197">
        <v>36</v>
      </c>
      <c r="E197">
        <v>24</v>
      </c>
      <c r="F197">
        <v>24</v>
      </c>
      <c r="G197">
        <v>55</v>
      </c>
      <c r="H197">
        <v>19</v>
      </c>
      <c r="I197">
        <v>2.4</v>
      </c>
      <c r="J197" t="s">
        <v>205</v>
      </c>
      <c r="K197">
        <v>23.67</v>
      </c>
      <c r="L197">
        <f>IF(SHCS[[#This Row],[THREAD_SIZE@SK_THREAD]]*2+12&lt;SHCS[[#This Row],[THREAD_LENGTH@BD_THREAD]],SHCS[[#This Row],[THREAD_SIZE@SK_THREAD]]*2+12,SHCS[[#This Row],[THREAD_LENGTH@BD_THREAD]])</f>
        <v>55</v>
      </c>
    </row>
    <row r="198" spans="1:12" x14ac:dyDescent="0.3">
      <c r="A198" t="str">
        <f>"SCREWS\B18.3.1M - SHCS\BLACK OXIDE\PARTS\M"&amp;SHCS[[#This Row],[THREAD_SIZE@SK_THREAD]]&amp;"\"&amp;SHCS[[#This Row],[Name]]</f>
        <v>SCREWS\B18.3.1M - SHCS\BLACK OXIDE\PARTS\M24\B18.3.1M M24 X 3 X 60</v>
      </c>
      <c r="B198" t="str">
        <f>"B18.3.1M " &amp; UPPER(SHCS[[#This Row],[$THREAD_CALLOUT@CT_THREAD]])</f>
        <v>B18.3.1M M24 X 3 X 60</v>
      </c>
      <c r="C198" t="str">
        <f>"TORNILLO ALLEN CILÍNDRICO PAVONADO "&amp;UPPER(SHCS[[#This Row],[$THREAD_CALLOUT@CT_THREAD]])</f>
        <v>TORNILLO ALLEN CILÍNDRICO PAVONADO M24 X 3 X 60</v>
      </c>
      <c r="D198">
        <v>36</v>
      </c>
      <c r="E198">
        <v>24</v>
      </c>
      <c r="F198">
        <v>24</v>
      </c>
      <c r="G198">
        <v>60</v>
      </c>
      <c r="H198">
        <v>19</v>
      </c>
      <c r="I198">
        <v>2.4</v>
      </c>
      <c r="J198" t="s">
        <v>206</v>
      </c>
      <c r="K198">
        <v>23.67</v>
      </c>
      <c r="L198">
        <f>IF(SHCS[[#This Row],[THREAD_SIZE@SK_THREAD]]*2+12&lt;SHCS[[#This Row],[THREAD_LENGTH@BD_THREAD]],SHCS[[#This Row],[THREAD_SIZE@SK_THREAD]]*2+12,SHCS[[#This Row],[THREAD_LENGTH@BD_THREAD]])</f>
        <v>60</v>
      </c>
    </row>
    <row r="199" spans="1:12" x14ac:dyDescent="0.3">
      <c r="A199" t="str">
        <f>"SCREWS\B18.3.1M - SHCS\BLACK OXIDE\PARTS\M"&amp;SHCS[[#This Row],[THREAD_SIZE@SK_THREAD]]&amp;"\"&amp;SHCS[[#This Row],[Name]]</f>
        <v>SCREWS\B18.3.1M - SHCS\BLACK OXIDE\PARTS\M24\B18.3.1M M24 X 3 X 65</v>
      </c>
      <c r="B199" t="str">
        <f>"B18.3.1M " &amp; UPPER(SHCS[[#This Row],[$THREAD_CALLOUT@CT_THREAD]])</f>
        <v>B18.3.1M M24 X 3 X 65</v>
      </c>
      <c r="C199" t="str">
        <f>"TORNILLO ALLEN CILÍNDRICO PAVONADO "&amp;UPPER(SHCS[[#This Row],[$THREAD_CALLOUT@CT_THREAD]])</f>
        <v>TORNILLO ALLEN CILÍNDRICO PAVONADO M24 X 3 X 65</v>
      </c>
      <c r="D199">
        <v>36</v>
      </c>
      <c r="E199">
        <v>24</v>
      </c>
      <c r="F199">
        <v>24</v>
      </c>
      <c r="G199">
        <v>65</v>
      </c>
      <c r="H199">
        <v>19</v>
      </c>
      <c r="I199">
        <v>2.4</v>
      </c>
      <c r="J199" t="s">
        <v>207</v>
      </c>
      <c r="K199">
        <v>23.67</v>
      </c>
      <c r="L199">
        <f>IF(SHCS[[#This Row],[THREAD_SIZE@SK_THREAD]]*2+12&lt;SHCS[[#This Row],[THREAD_LENGTH@BD_THREAD]],SHCS[[#This Row],[THREAD_SIZE@SK_THREAD]]*2+12,SHCS[[#This Row],[THREAD_LENGTH@BD_THREAD]])</f>
        <v>60</v>
      </c>
    </row>
    <row r="200" spans="1:12" x14ac:dyDescent="0.3">
      <c r="A200" t="str">
        <f>"SCREWS\B18.3.1M - SHCS\BLACK OXIDE\PARTS\M"&amp;SHCS[[#This Row],[THREAD_SIZE@SK_THREAD]]&amp;"\"&amp;SHCS[[#This Row],[Name]]</f>
        <v>SCREWS\B18.3.1M - SHCS\BLACK OXIDE\PARTS\M24\B18.3.1M M24 X 3 X 70</v>
      </c>
      <c r="B200" t="str">
        <f>"B18.3.1M " &amp; UPPER(SHCS[[#This Row],[$THREAD_CALLOUT@CT_THREAD]])</f>
        <v>B18.3.1M M24 X 3 X 70</v>
      </c>
      <c r="C200" t="str">
        <f>"TORNILLO ALLEN CILÍNDRICO PAVONADO "&amp;UPPER(SHCS[[#This Row],[$THREAD_CALLOUT@CT_THREAD]])</f>
        <v>TORNILLO ALLEN CILÍNDRICO PAVONADO M24 X 3 X 70</v>
      </c>
      <c r="D200">
        <v>36</v>
      </c>
      <c r="E200">
        <v>24</v>
      </c>
      <c r="F200">
        <v>24</v>
      </c>
      <c r="G200">
        <v>70</v>
      </c>
      <c r="H200">
        <v>19</v>
      </c>
      <c r="I200">
        <v>2.4</v>
      </c>
      <c r="J200" t="s">
        <v>208</v>
      </c>
      <c r="K200">
        <v>23.67</v>
      </c>
      <c r="L200">
        <f>IF(SHCS[[#This Row],[THREAD_SIZE@SK_THREAD]]*2+12&lt;SHCS[[#This Row],[THREAD_LENGTH@BD_THREAD]],SHCS[[#This Row],[THREAD_SIZE@SK_THREAD]]*2+12,SHCS[[#This Row],[THREAD_LENGTH@BD_THREAD]])</f>
        <v>60</v>
      </c>
    </row>
    <row r="201" spans="1:12" x14ac:dyDescent="0.3">
      <c r="A201" t="str">
        <f>"SCREWS\B18.3.1M - SHCS\BLACK OXIDE\PARTS\M"&amp;SHCS[[#This Row],[THREAD_SIZE@SK_THREAD]]&amp;"\"&amp;SHCS[[#This Row],[Name]]</f>
        <v>SCREWS\B18.3.1M - SHCS\BLACK OXIDE\PARTS\M24\B18.3.1M M24 X 3 X 80</v>
      </c>
      <c r="B201" t="str">
        <f>"B18.3.1M " &amp; UPPER(SHCS[[#This Row],[$THREAD_CALLOUT@CT_THREAD]])</f>
        <v>B18.3.1M M24 X 3 X 80</v>
      </c>
      <c r="C201" t="str">
        <f>"TORNILLO ALLEN CILÍNDRICO PAVONADO "&amp;UPPER(SHCS[[#This Row],[$THREAD_CALLOUT@CT_THREAD]])</f>
        <v>TORNILLO ALLEN CILÍNDRICO PAVONADO M24 X 3 X 80</v>
      </c>
      <c r="D201">
        <v>36</v>
      </c>
      <c r="E201">
        <v>24</v>
      </c>
      <c r="F201">
        <v>24</v>
      </c>
      <c r="G201">
        <v>80</v>
      </c>
      <c r="H201">
        <v>19</v>
      </c>
      <c r="I201">
        <v>2.4</v>
      </c>
      <c r="J201" t="s">
        <v>209</v>
      </c>
      <c r="K201">
        <v>23.67</v>
      </c>
      <c r="L201">
        <f>IF(SHCS[[#This Row],[THREAD_SIZE@SK_THREAD]]*2+12&lt;SHCS[[#This Row],[THREAD_LENGTH@BD_THREAD]],SHCS[[#This Row],[THREAD_SIZE@SK_THREAD]]*2+12,SHCS[[#This Row],[THREAD_LENGTH@BD_THREAD]])</f>
        <v>60</v>
      </c>
    </row>
    <row r="202" spans="1:12" x14ac:dyDescent="0.3">
      <c r="A202" t="str">
        <f>"SCREWS\B18.3.1M - SHCS\BLACK OXIDE\PARTS\M"&amp;SHCS[[#This Row],[THREAD_SIZE@SK_THREAD]]&amp;"\"&amp;SHCS[[#This Row],[Name]]</f>
        <v>SCREWS\B18.3.1M - SHCS\BLACK OXIDE\PARTS\M24\B18.3.1M M24 X 3 X 90</v>
      </c>
      <c r="B202" t="str">
        <f>"B18.3.1M " &amp; UPPER(SHCS[[#This Row],[$THREAD_CALLOUT@CT_THREAD]])</f>
        <v>B18.3.1M M24 X 3 X 90</v>
      </c>
      <c r="C202" t="str">
        <f>"TORNILLO ALLEN CILÍNDRICO PAVONADO "&amp;UPPER(SHCS[[#This Row],[$THREAD_CALLOUT@CT_THREAD]])</f>
        <v>TORNILLO ALLEN CILÍNDRICO PAVONADO M24 X 3 X 90</v>
      </c>
      <c r="D202">
        <v>36</v>
      </c>
      <c r="E202">
        <v>24</v>
      </c>
      <c r="F202">
        <v>24</v>
      </c>
      <c r="G202">
        <v>90</v>
      </c>
      <c r="H202">
        <v>19</v>
      </c>
      <c r="I202">
        <v>2.4</v>
      </c>
      <c r="J202" t="s">
        <v>210</v>
      </c>
      <c r="K202">
        <v>23.67</v>
      </c>
      <c r="L202">
        <f>IF(SHCS[[#This Row],[THREAD_SIZE@SK_THREAD]]*2+12&lt;SHCS[[#This Row],[THREAD_LENGTH@BD_THREAD]],SHCS[[#This Row],[THREAD_SIZE@SK_THREAD]]*2+12,SHCS[[#This Row],[THREAD_LENGTH@BD_THREAD]])</f>
        <v>60</v>
      </c>
    </row>
    <row r="203" spans="1:12" x14ac:dyDescent="0.3">
      <c r="A203" t="str">
        <f>"SCREWS\B18.3.1M - SHCS\BLACK OXIDE\PARTS\M"&amp;SHCS[[#This Row],[THREAD_SIZE@SK_THREAD]]&amp;"\"&amp;SHCS[[#This Row],[Name]]</f>
        <v>SCREWS\B18.3.1M - SHCS\BLACK OXIDE\PARTS\M24\B18.3.1M M24 X 3 X 100</v>
      </c>
      <c r="B203" t="str">
        <f>"B18.3.1M " &amp; UPPER(SHCS[[#This Row],[$THREAD_CALLOUT@CT_THREAD]])</f>
        <v>B18.3.1M M24 X 3 X 100</v>
      </c>
      <c r="C203" t="str">
        <f>"TORNILLO ALLEN CILÍNDRICO PAVONADO "&amp;UPPER(SHCS[[#This Row],[$THREAD_CALLOUT@CT_THREAD]])</f>
        <v>TORNILLO ALLEN CILÍNDRICO PAVONADO M24 X 3 X 100</v>
      </c>
      <c r="D203">
        <v>36</v>
      </c>
      <c r="E203">
        <v>24</v>
      </c>
      <c r="F203">
        <v>24</v>
      </c>
      <c r="G203">
        <v>100</v>
      </c>
      <c r="H203">
        <v>19</v>
      </c>
      <c r="I203">
        <v>2.4</v>
      </c>
      <c r="J203" t="s">
        <v>211</v>
      </c>
      <c r="K203">
        <v>23.67</v>
      </c>
      <c r="L203">
        <f>IF(SHCS[[#This Row],[THREAD_SIZE@SK_THREAD]]*2+12&lt;SHCS[[#This Row],[THREAD_LENGTH@BD_THREAD]],SHCS[[#This Row],[THREAD_SIZE@SK_THREAD]]*2+12,SHCS[[#This Row],[THREAD_LENGTH@BD_THREAD]])</f>
        <v>60</v>
      </c>
    </row>
    <row r="204" spans="1:12" x14ac:dyDescent="0.3">
      <c r="A204" t="str">
        <f>"SCREWS\B18.3.1M - SHCS\BLACK OXIDE\PARTS\M"&amp;SHCS[[#This Row],[THREAD_SIZE@SK_THREAD]]&amp;"\"&amp;SHCS[[#This Row],[Name]]</f>
        <v>SCREWS\B18.3.1M - SHCS\BLACK OXIDE\PARTS\M24\B18.3.1M M24 X 3 X 110</v>
      </c>
      <c r="B204" t="str">
        <f>"B18.3.1M " &amp; UPPER(SHCS[[#This Row],[$THREAD_CALLOUT@CT_THREAD]])</f>
        <v>B18.3.1M M24 X 3 X 110</v>
      </c>
      <c r="C204" t="str">
        <f>"TORNILLO ALLEN CILÍNDRICO PAVONADO "&amp;UPPER(SHCS[[#This Row],[$THREAD_CALLOUT@CT_THREAD]])</f>
        <v>TORNILLO ALLEN CILÍNDRICO PAVONADO M24 X 3 X 110</v>
      </c>
      <c r="D204">
        <v>36</v>
      </c>
      <c r="E204">
        <v>24</v>
      </c>
      <c r="F204">
        <v>24</v>
      </c>
      <c r="G204">
        <v>110</v>
      </c>
      <c r="H204">
        <v>19</v>
      </c>
      <c r="I204">
        <v>2.4</v>
      </c>
      <c r="J204" t="s">
        <v>212</v>
      </c>
      <c r="K204">
        <v>23.67</v>
      </c>
      <c r="L204">
        <f>IF(SHCS[[#This Row],[THREAD_SIZE@SK_THREAD]]*2+12&lt;SHCS[[#This Row],[THREAD_LENGTH@BD_THREAD]],SHCS[[#This Row],[THREAD_SIZE@SK_THREAD]]*2+12,SHCS[[#This Row],[THREAD_LENGTH@BD_THREAD]])</f>
        <v>60</v>
      </c>
    </row>
    <row r="205" spans="1:12" x14ac:dyDescent="0.3">
      <c r="A205" t="str">
        <f>"SCREWS\B18.3.1M - SHCS\BLACK OXIDE\PARTS\M"&amp;SHCS[[#This Row],[THREAD_SIZE@SK_THREAD]]&amp;"\"&amp;SHCS[[#This Row],[Name]]</f>
        <v>SCREWS\B18.3.1M - SHCS\BLACK OXIDE\PARTS\M24\B18.3.1M M24 X 3 X 120</v>
      </c>
      <c r="B205" t="str">
        <f>"B18.3.1M " &amp; UPPER(SHCS[[#This Row],[$THREAD_CALLOUT@CT_THREAD]])</f>
        <v>B18.3.1M M24 X 3 X 120</v>
      </c>
      <c r="C205" t="str">
        <f>"TORNILLO ALLEN CILÍNDRICO PAVONADO "&amp;UPPER(SHCS[[#This Row],[$THREAD_CALLOUT@CT_THREAD]])</f>
        <v>TORNILLO ALLEN CILÍNDRICO PAVONADO M24 X 3 X 120</v>
      </c>
      <c r="D205">
        <v>36</v>
      </c>
      <c r="E205">
        <v>24</v>
      </c>
      <c r="F205">
        <v>24</v>
      </c>
      <c r="G205">
        <v>120</v>
      </c>
      <c r="H205">
        <v>19</v>
      </c>
      <c r="I205">
        <v>2.4</v>
      </c>
      <c r="J205" t="s">
        <v>213</v>
      </c>
      <c r="K205">
        <v>23.67</v>
      </c>
      <c r="L205">
        <f>IF(SHCS[[#This Row],[THREAD_SIZE@SK_THREAD]]*2+12&lt;SHCS[[#This Row],[THREAD_LENGTH@BD_THREAD]],SHCS[[#This Row],[THREAD_SIZE@SK_THREAD]]*2+12,SHCS[[#This Row],[THREAD_LENGTH@BD_THREAD]])</f>
        <v>60</v>
      </c>
    </row>
    <row r="206" spans="1:12" x14ac:dyDescent="0.3">
      <c r="A206" t="str">
        <f>"SCREWS\B18.3.1M - SHCS\BLACK OXIDE\PARTS\M"&amp;SHCS[[#This Row],[THREAD_SIZE@SK_THREAD]]&amp;"\"&amp;SHCS[[#This Row],[Name]]</f>
        <v>SCREWS\B18.3.1M - SHCS\BLACK OXIDE\PARTS\M24\B18.3.1M M24 X 3 X 130</v>
      </c>
      <c r="B206" t="str">
        <f>"B18.3.1M " &amp; UPPER(SHCS[[#This Row],[$THREAD_CALLOUT@CT_THREAD]])</f>
        <v>B18.3.1M M24 X 3 X 130</v>
      </c>
      <c r="C206" t="str">
        <f>"TORNILLO ALLEN CILÍNDRICO PAVONADO "&amp;UPPER(SHCS[[#This Row],[$THREAD_CALLOUT@CT_THREAD]])</f>
        <v>TORNILLO ALLEN CILÍNDRICO PAVONADO M24 X 3 X 130</v>
      </c>
      <c r="D206">
        <v>36</v>
      </c>
      <c r="E206">
        <v>24</v>
      </c>
      <c r="F206">
        <v>24</v>
      </c>
      <c r="G206">
        <v>130</v>
      </c>
      <c r="H206">
        <v>19</v>
      </c>
      <c r="I206">
        <v>2.4</v>
      </c>
      <c r="J206" t="s">
        <v>214</v>
      </c>
      <c r="K206">
        <v>23.67</v>
      </c>
      <c r="L206">
        <f>IF(SHCS[[#This Row],[THREAD_SIZE@SK_THREAD]]*2+12&lt;SHCS[[#This Row],[THREAD_LENGTH@BD_THREAD]],SHCS[[#This Row],[THREAD_SIZE@SK_THREAD]]*2+12,SHCS[[#This Row],[THREAD_LENGTH@BD_THREAD]])</f>
        <v>60</v>
      </c>
    </row>
    <row r="207" spans="1:12" x14ac:dyDescent="0.3">
      <c r="A207" t="str">
        <f>"SCREWS\B18.3.1M - SHCS\BLACK OXIDE\PARTS\M"&amp;SHCS[[#This Row],[THREAD_SIZE@SK_THREAD]]&amp;"\"&amp;SHCS[[#This Row],[Name]]</f>
        <v>SCREWS\B18.3.1M - SHCS\BLACK OXIDE\PARTS\M24\B18.3.1M M24 X 3 X 140</v>
      </c>
      <c r="B207" t="str">
        <f>"B18.3.1M " &amp; UPPER(SHCS[[#This Row],[$THREAD_CALLOUT@CT_THREAD]])</f>
        <v>B18.3.1M M24 X 3 X 140</v>
      </c>
      <c r="C207" t="str">
        <f>"TORNILLO ALLEN CILÍNDRICO PAVONADO "&amp;UPPER(SHCS[[#This Row],[$THREAD_CALLOUT@CT_THREAD]])</f>
        <v>TORNILLO ALLEN CILÍNDRICO PAVONADO M24 X 3 X 140</v>
      </c>
      <c r="D207">
        <v>36</v>
      </c>
      <c r="E207">
        <v>24</v>
      </c>
      <c r="F207">
        <v>24</v>
      </c>
      <c r="G207">
        <v>140</v>
      </c>
      <c r="H207">
        <v>19</v>
      </c>
      <c r="I207">
        <v>2.4</v>
      </c>
      <c r="J207" t="s">
        <v>215</v>
      </c>
      <c r="K207">
        <v>23.67</v>
      </c>
      <c r="L207">
        <f>IF(SHCS[[#This Row],[THREAD_SIZE@SK_THREAD]]*2+12&lt;SHCS[[#This Row],[THREAD_LENGTH@BD_THREAD]],SHCS[[#This Row],[THREAD_SIZE@SK_THREAD]]*2+12,SHCS[[#This Row],[THREAD_LENGTH@BD_THREAD]])</f>
        <v>60</v>
      </c>
    </row>
    <row r="208" spans="1:12" x14ac:dyDescent="0.3">
      <c r="A208" t="str">
        <f>"SCREWS\B18.3.1M - SHCS\BLACK OXIDE\PARTS\M"&amp;SHCS[[#This Row],[THREAD_SIZE@SK_THREAD]]&amp;"\"&amp;SHCS[[#This Row],[Name]]</f>
        <v>SCREWS\B18.3.1M - SHCS\BLACK OXIDE\PARTS\M24\B18.3.1M M24 X 3 X 150</v>
      </c>
      <c r="B208" t="str">
        <f>"B18.3.1M " &amp; UPPER(SHCS[[#This Row],[$THREAD_CALLOUT@CT_THREAD]])</f>
        <v>B18.3.1M M24 X 3 X 150</v>
      </c>
      <c r="C208" t="str">
        <f>"TORNILLO ALLEN CILÍNDRICO PAVONADO "&amp;UPPER(SHCS[[#This Row],[$THREAD_CALLOUT@CT_THREAD]])</f>
        <v>TORNILLO ALLEN CILÍNDRICO PAVONADO M24 X 3 X 150</v>
      </c>
      <c r="D208">
        <v>36</v>
      </c>
      <c r="E208">
        <v>24</v>
      </c>
      <c r="F208">
        <v>24</v>
      </c>
      <c r="G208">
        <v>150</v>
      </c>
      <c r="H208">
        <v>19</v>
      </c>
      <c r="I208">
        <v>2.4</v>
      </c>
      <c r="J208" t="s">
        <v>216</v>
      </c>
      <c r="K208">
        <v>23.67</v>
      </c>
      <c r="L208">
        <f>IF(SHCS[[#This Row],[THREAD_SIZE@SK_THREAD]]*2+12&lt;SHCS[[#This Row],[THREAD_LENGTH@BD_THREAD]],SHCS[[#This Row],[THREAD_SIZE@SK_THREAD]]*2+12,SHCS[[#This Row],[THREAD_LENGTH@BD_THREAD]])</f>
        <v>60</v>
      </c>
    </row>
    <row r="209" spans="1:12" x14ac:dyDescent="0.3">
      <c r="A209" t="str">
        <f>"SCREWS\B18.3.1M - SHCS\BLACK OXIDE\PARTS\M"&amp;SHCS[[#This Row],[THREAD_SIZE@SK_THREAD]]&amp;"\"&amp;SHCS[[#This Row],[Name]]</f>
        <v>SCREWS\B18.3.1M - SHCS\BLACK OXIDE\PARTS\M24\B18.3.1M M24 X 3 X 160</v>
      </c>
      <c r="B209" t="str">
        <f>"B18.3.1M " &amp; UPPER(SHCS[[#This Row],[$THREAD_CALLOUT@CT_THREAD]])</f>
        <v>B18.3.1M M24 X 3 X 160</v>
      </c>
      <c r="C209" t="str">
        <f>"TORNILLO ALLEN CILÍNDRICO PAVONADO "&amp;UPPER(SHCS[[#This Row],[$THREAD_CALLOUT@CT_THREAD]])</f>
        <v>TORNILLO ALLEN CILÍNDRICO PAVONADO M24 X 3 X 160</v>
      </c>
      <c r="D209">
        <v>36</v>
      </c>
      <c r="E209">
        <v>24</v>
      </c>
      <c r="F209">
        <v>24</v>
      </c>
      <c r="G209">
        <v>160</v>
      </c>
      <c r="H209">
        <v>19</v>
      </c>
      <c r="I209">
        <v>2.4</v>
      </c>
      <c r="J209" t="s">
        <v>217</v>
      </c>
      <c r="K209">
        <v>23.67</v>
      </c>
      <c r="L209">
        <f>IF(SHCS[[#This Row],[THREAD_SIZE@SK_THREAD]]*2+12&lt;SHCS[[#This Row],[THREAD_LENGTH@BD_THREAD]],SHCS[[#This Row],[THREAD_SIZE@SK_THREAD]]*2+12,SHCS[[#This Row],[THREAD_LENGTH@BD_THREAD]])</f>
        <v>60</v>
      </c>
    </row>
    <row r="210" spans="1:12" x14ac:dyDescent="0.3">
      <c r="A210" t="str">
        <f>"SCREWS\B18.3.1M - SHCS\BLACK OXIDE\PARTS\M"&amp;SHCS[[#This Row],[THREAD_SIZE@SK_THREAD]]&amp;"\"&amp;SHCS[[#This Row],[Name]]</f>
        <v>SCREWS\B18.3.1M - SHCS\BLACK OXIDE\PARTS\M24\B18.3.1M M24 X 3 X 180</v>
      </c>
      <c r="B210" t="str">
        <f>"B18.3.1M " &amp; UPPER(SHCS[[#This Row],[$THREAD_CALLOUT@CT_THREAD]])</f>
        <v>B18.3.1M M24 X 3 X 180</v>
      </c>
      <c r="C210" t="str">
        <f>"TORNILLO ALLEN CILÍNDRICO PAVONADO "&amp;UPPER(SHCS[[#This Row],[$THREAD_CALLOUT@CT_THREAD]])</f>
        <v>TORNILLO ALLEN CILÍNDRICO PAVONADO M24 X 3 X 180</v>
      </c>
      <c r="D210">
        <v>36</v>
      </c>
      <c r="E210">
        <v>24</v>
      </c>
      <c r="F210">
        <v>24</v>
      </c>
      <c r="G210">
        <v>180</v>
      </c>
      <c r="H210">
        <v>19</v>
      </c>
      <c r="I210">
        <v>2.4</v>
      </c>
      <c r="J210" t="s">
        <v>218</v>
      </c>
      <c r="K210">
        <v>23.67</v>
      </c>
      <c r="L210">
        <f>IF(SHCS[[#This Row],[THREAD_SIZE@SK_THREAD]]*2+12&lt;SHCS[[#This Row],[THREAD_LENGTH@BD_THREAD]],SHCS[[#This Row],[THREAD_SIZE@SK_THREAD]]*2+12,SHCS[[#This Row],[THREAD_LENGTH@BD_THREAD]])</f>
        <v>60</v>
      </c>
    </row>
    <row r="211" spans="1:12" x14ac:dyDescent="0.3">
      <c r="A211" t="str">
        <f>"SCREWS\B18.3.1M - SHCS\BLACK OXIDE\PARTS\M"&amp;SHCS[[#This Row],[THREAD_SIZE@SK_THREAD]]&amp;"\"&amp;SHCS[[#This Row],[Name]]</f>
        <v>SCREWS\B18.3.1M - SHCS\BLACK OXIDE\PARTS\M24\B18.3.1M M24 X 3 X 200</v>
      </c>
      <c r="B211" t="str">
        <f>"B18.3.1M " &amp; UPPER(SHCS[[#This Row],[$THREAD_CALLOUT@CT_THREAD]])</f>
        <v>B18.3.1M M24 X 3 X 200</v>
      </c>
      <c r="C211" t="str">
        <f>"TORNILLO ALLEN CILÍNDRICO PAVONADO "&amp;UPPER(SHCS[[#This Row],[$THREAD_CALLOUT@CT_THREAD]])</f>
        <v>TORNILLO ALLEN CILÍNDRICO PAVONADO M24 X 3 X 200</v>
      </c>
      <c r="D211">
        <v>36</v>
      </c>
      <c r="E211">
        <v>24</v>
      </c>
      <c r="F211">
        <v>24</v>
      </c>
      <c r="G211">
        <v>200</v>
      </c>
      <c r="H211">
        <v>19</v>
      </c>
      <c r="I211">
        <v>2.4</v>
      </c>
      <c r="J211" t="s">
        <v>219</v>
      </c>
      <c r="K211">
        <v>23.67</v>
      </c>
      <c r="L211">
        <f>IF(SHCS[[#This Row],[THREAD_SIZE@SK_THREAD]]*2+12&lt;SHCS[[#This Row],[THREAD_LENGTH@BD_THREAD]],SHCS[[#This Row],[THREAD_SIZE@SK_THREAD]]*2+12,SHCS[[#This Row],[THREAD_LENGTH@BD_THREAD]])</f>
        <v>60</v>
      </c>
    </row>
    <row r="212" spans="1:12" x14ac:dyDescent="0.3">
      <c r="A212" t="str">
        <f>"SCREWS\B18.3.1M - SHCS\BLACK OXIDE\PARTS\M"&amp;SHCS[[#This Row],[THREAD_SIZE@SK_THREAD]]&amp;"\"&amp;SHCS[[#This Row],[Name]]</f>
        <v>SCREWS\B18.3.1M - SHCS\BLACK OXIDE\PARTS\M24\B18.3.1M M24 X 3 X 220</v>
      </c>
      <c r="B212" t="str">
        <f>"B18.3.1M " &amp; UPPER(SHCS[[#This Row],[$THREAD_CALLOUT@CT_THREAD]])</f>
        <v>B18.3.1M M24 X 3 X 220</v>
      </c>
      <c r="C212" t="str">
        <f>"TORNILLO ALLEN CILÍNDRICO PAVONADO "&amp;UPPER(SHCS[[#This Row],[$THREAD_CALLOUT@CT_THREAD]])</f>
        <v>TORNILLO ALLEN CILÍNDRICO PAVONADO M24 X 3 X 220</v>
      </c>
      <c r="D212">
        <v>36</v>
      </c>
      <c r="E212">
        <v>24</v>
      </c>
      <c r="F212">
        <v>24</v>
      </c>
      <c r="G212">
        <v>220</v>
      </c>
      <c r="H212">
        <v>19</v>
      </c>
      <c r="I212">
        <v>2.4</v>
      </c>
      <c r="J212" t="s">
        <v>220</v>
      </c>
      <c r="K212">
        <v>23.67</v>
      </c>
      <c r="L212">
        <f>IF(SHCS[[#This Row],[THREAD_SIZE@SK_THREAD]]*2+12&lt;SHCS[[#This Row],[THREAD_LENGTH@BD_THREAD]],SHCS[[#This Row],[THREAD_SIZE@SK_THREAD]]*2+12,SHCS[[#This Row],[THREAD_LENGTH@BD_THREAD]])</f>
        <v>60</v>
      </c>
    </row>
    <row r="213" spans="1:12" x14ac:dyDescent="0.3">
      <c r="A213" t="str">
        <f>"SCREWS\B18.3.1M - SHCS\BLACK OXIDE\PARTS\M"&amp;SHCS[[#This Row],[THREAD_SIZE@SK_THREAD]]&amp;"\"&amp;SHCS[[#This Row],[Name]]</f>
        <v>SCREWS\B18.3.1M - SHCS\BLACK OXIDE\PARTS\M24\B18.3.1M M24 X 3 X 240</v>
      </c>
      <c r="B213" t="str">
        <f>"B18.3.1M " &amp; UPPER(SHCS[[#This Row],[$THREAD_CALLOUT@CT_THREAD]])</f>
        <v>B18.3.1M M24 X 3 X 240</v>
      </c>
      <c r="C213" t="str">
        <f>"TORNILLO ALLEN CILÍNDRICO PAVONADO "&amp;UPPER(SHCS[[#This Row],[$THREAD_CALLOUT@CT_THREAD]])</f>
        <v>TORNILLO ALLEN CILÍNDRICO PAVONADO M24 X 3 X 240</v>
      </c>
      <c r="D213">
        <v>36</v>
      </c>
      <c r="E213">
        <v>24</v>
      </c>
      <c r="F213">
        <v>24</v>
      </c>
      <c r="G213">
        <v>240</v>
      </c>
      <c r="H213">
        <v>19</v>
      </c>
      <c r="I213">
        <v>2.4</v>
      </c>
      <c r="J213" t="s">
        <v>221</v>
      </c>
      <c r="K213">
        <v>23.67</v>
      </c>
      <c r="L213">
        <f>IF(SHCS[[#This Row],[THREAD_SIZE@SK_THREAD]]*2+12&lt;SHCS[[#This Row],[THREAD_LENGTH@BD_THREAD]],SHCS[[#This Row],[THREAD_SIZE@SK_THREAD]]*2+12,SHCS[[#This Row],[THREAD_LENGTH@BD_THREAD]])</f>
        <v>60</v>
      </c>
    </row>
    <row r="214" spans="1:12" x14ac:dyDescent="0.3">
      <c r="A214" t="str">
        <f>"SCREWS\B18.3.1M - SHCS\BLACK OXIDE\PARTS\M"&amp;SHCS[[#This Row],[THREAD_SIZE@SK_THREAD]]&amp;"\"&amp;SHCS[[#This Row],[Name]]</f>
        <v>SCREWS\B18.3.1M - SHCS\BLACK OXIDE\PARTS\M24\B18.3.1M M24 X 3 X 260</v>
      </c>
      <c r="B214" t="str">
        <f>"B18.3.1M " &amp; UPPER(SHCS[[#This Row],[$THREAD_CALLOUT@CT_THREAD]])</f>
        <v>B18.3.1M M24 X 3 X 260</v>
      </c>
      <c r="C214" t="str">
        <f>"TORNILLO ALLEN CILÍNDRICO PAVONADO "&amp;UPPER(SHCS[[#This Row],[$THREAD_CALLOUT@CT_THREAD]])</f>
        <v>TORNILLO ALLEN CILÍNDRICO PAVONADO M24 X 3 X 260</v>
      </c>
      <c r="D214">
        <v>36</v>
      </c>
      <c r="E214">
        <v>24</v>
      </c>
      <c r="F214">
        <v>24</v>
      </c>
      <c r="G214">
        <v>260</v>
      </c>
      <c r="H214">
        <v>19</v>
      </c>
      <c r="I214">
        <v>2.4</v>
      </c>
      <c r="J214" t="s">
        <v>222</v>
      </c>
      <c r="K214">
        <v>23.67</v>
      </c>
      <c r="L214">
        <f>IF(SHCS[[#This Row],[THREAD_SIZE@SK_THREAD]]*2+12&lt;SHCS[[#This Row],[THREAD_LENGTH@BD_THREAD]],SHCS[[#This Row],[THREAD_SIZE@SK_THREAD]]*2+12,SHCS[[#This Row],[THREAD_LENGTH@BD_THREAD]])</f>
        <v>60</v>
      </c>
    </row>
    <row r="215" spans="1:12" x14ac:dyDescent="0.3">
      <c r="A215" t="str">
        <f>"SCREWS\B18.3.1M - SHCS\BLACK OXIDE\PARTS\M"&amp;SHCS[[#This Row],[THREAD_SIZE@SK_THREAD]]&amp;"\"&amp;SHCS[[#This Row],[Name]]</f>
        <v>SCREWS\B18.3.1M - SHCS\BLACK OXIDE\PARTS\M24\B18.3.1M M24 X 3 X 300</v>
      </c>
      <c r="B215" t="str">
        <f>"B18.3.1M " &amp; UPPER(SHCS[[#This Row],[$THREAD_CALLOUT@CT_THREAD]])</f>
        <v>B18.3.1M M24 X 3 X 300</v>
      </c>
      <c r="C215" t="str">
        <f>"TORNILLO ALLEN CILÍNDRICO PAVONADO "&amp;UPPER(SHCS[[#This Row],[$THREAD_CALLOUT@CT_THREAD]])</f>
        <v>TORNILLO ALLEN CILÍNDRICO PAVONADO M24 X 3 X 300</v>
      </c>
      <c r="D215">
        <v>36</v>
      </c>
      <c r="E215">
        <v>24</v>
      </c>
      <c r="F215">
        <v>24</v>
      </c>
      <c r="G215">
        <v>300</v>
      </c>
      <c r="H215">
        <v>19</v>
      </c>
      <c r="I215">
        <v>2.4</v>
      </c>
      <c r="J215" t="s">
        <v>223</v>
      </c>
      <c r="K215">
        <v>23.67</v>
      </c>
      <c r="L215">
        <f>IF(SHCS[[#This Row],[THREAD_SIZE@SK_THREAD]]*2+12&lt;SHCS[[#This Row],[THREAD_LENGTH@BD_THREAD]],SHCS[[#This Row],[THREAD_SIZE@SK_THREAD]]*2+12,SHCS[[#This Row],[THREAD_LENGTH@BD_THREAD]])</f>
        <v>60</v>
      </c>
    </row>
  </sheetData>
  <dataValidations disablePrompts="1" count="8">
    <dataValidation showInputMessage="1" showErrorMessage="1" errorTitle="SOLIDWORKS Error:" error="The value you have entered is invalid.  Please enter a valid value before continuing." promptTitle="CBORE_SIZE@SK_CBORE" prompt="Enter a valid value for this parameter." sqref="D2" xr:uid="{FE1B1BAB-ED93-4578-9D71-E1A8A5F30276}"/>
    <dataValidation showInputMessage="1" showErrorMessage="1" errorTitle="SOLIDWORKS Error:" error="The value you have entered is invalid.  Please enter a valid value before continuing." promptTitle="CBORE_DEPTH@BD_CBORE" prompt="Enter a valid value for this parameter." sqref="E2" xr:uid="{58EF2DAC-756F-4797-8C02-85DD42FE2594}"/>
    <dataValidation showInputMessage="1" showErrorMessage="1" errorTitle="SOLIDWORKS Error:" error="The value you have entered is invalid.  Please enter a valid value before continuing." promptTitle="THREAD_SIZE@SK_THREAD" prompt="Enter a valid value for this parameter." sqref="F2" xr:uid="{EC0B1099-E17E-4B11-A427-FDF7B4410116}"/>
    <dataValidation showInputMessage="1" showErrorMessage="1" errorTitle="SOLIDWORKS Error:" error="The value you have entered is invalid.  Please enter a valid value before continuing." promptTitle="THREAD_LENGTH@BD_THREAD" prompt="Enter a valid value for this parameter." sqref="G2" xr:uid="{1502A7E0-D76C-4602-BD43-878C0026C497}"/>
    <dataValidation showInputMessage="1" showErrorMessage="1" errorTitle="SOLIDWORKS Error:" error="The value you have entered is invalid.  Please enter a valid value before continuing." promptTitle="SOCKET_SIZE@SK_SOCKET" prompt="Enter a valid value for this parameter." sqref="H2" xr:uid="{2A3F7D52-5C04-4114-9166-EDD723EEC9BC}"/>
    <dataValidation showInputMessage="1" showErrorMessage="1" errorTitle="SOLIDWORKS Error:" error="The value you have entered is invalid.  Please enter a valid value before continuing." promptTitle="CF_SIZE@CF_CBORE" prompt="Enter a valid value for this parameter." sqref="I2" xr:uid="{26D56159-50F3-4ED4-A92A-6207A1E2D6E6}"/>
    <dataValidation showInputMessage="1" showErrorMessage="1" errorTitle="SOLIDWORKS Error:" error="The value you have entered is invalid.  Please enter a valid value before continuing." promptTitle="CT_SIZE@CT_THREAD" prompt="Enter a valid value for this parameter." sqref="K2" xr:uid="{78A950DC-5001-4043-91EF-73936AD20B39}"/>
    <dataValidation showInputMessage="1" showErrorMessage="1" errorTitle="SOLIDWORKS Error:" error="The value you have entered is invalid.  Please enter a valid value before continuing." promptTitle="CT_DEPTH@CT_THREAD" prompt="Enter a valid value for this parameter." sqref="L2" xr:uid="{754A5F46-C710-4177-97D6-0D53F1445F7E}"/>
  </dataValidations>
  <hyperlinks>
    <hyperlink ref="L1" r:id="rId1" xr:uid="{FD9DEC3E-75B3-4EC9-9CA0-617BAC9D5D2C}"/>
    <hyperlink ref="C1" r:id="rId2" xr:uid="{D2E91DE6-695D-47AC-AFFA-009AC52FF17B}"/>
    <hyperlink ref="D1" r:id="rId3" xr:uid="{A478C969-26CC-430C-BD12-EF8B77EF471A}"/>
    <hyperlink ref="M1" r:id="rId4" xr:uid="{20726AAE-A053-4324-9F3E-7AFFD0F4D610}"/>
  </hyperlinks>
  <pageMargins left="0.7" right="0.7" top="0.75" bottom="0.75" header="0.3" footer="0.3"/>
  <legacy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Encinas</dc:creator>
  <cp:lastModifiedBy>edgar encinas</cp:lastModifiedBy>
  <dcterms:created xsi:type="dcterms:W3CDTF">2022-09-25T23:19:09Z</dcterms:created>
  <dcterms:modified xsi:type="dcterms:W3CDTF">2023-04-22T20:32:14Z</dcterms:modified>
</cp:coreProperties>
</file>