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T7Shield/2019 macbook /TAMUCC/PhD/Spring 2023/DIS Immune/"/>
    </mc:Choice>
  </mc:AlternateContent>
  <xr:revisionPtr revIDLastSave="0" documentId="8_{911B611D-5A3E-154E-9FE3-B19CD01E3347}" xr6:coauthVersionLast="47" xr6:coauthVersionMax="47" xr10:uidLastSave="{00000000-0000-0000-0000-000000000000}"/>
  <bookViews>
    <workbookView xWindow="0" yWindow="760" windowWidth="34200" windowHeight="21380" activeTab="1" xr2:uid="{2656A394-3EC5-3D44-B00C-EF28DA6EE9C9}"/>
  </bookViews>
  <sheets>
    <sheet name="RTqPCR" sheetId="3" r:id="rId1"/>
    <sheet name="FCM" sheetId="1" r:id="rId2"/>
  </sheets>
  <definedNames>
    <definedName name="_xlnm._FilterDatabase" localSheetId="0" hidden="1">RTqPCR!$A$1:$BC$62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67" i="3" l="1"/>
  <c r="AQ67" i="3"/>
  <c r="AE67" i="3"/>
  <c r="Y67" i="3"/>
  <c r="E67" i="3"/>
  <c r="BC67" i="3" s="1"/>
  <c r="BO66" i="3"/>
  <c r="AK66" i="3"/>
  <c r="E66" i="3"/>
  <c r="BO65" i="3"/>
  <c r="BI65" i="3"/>
  <c r="BC65" i="3"/>
  <c r="AW65" i="3"/>
  <c r="Y65" i="3"/>
  <c r="S65" i="3"/>
  <c r="M65" i="3"/>
  <c r="G65" i="3"/>
  <c r="E65" i="3"/>
  <c r="AE65" i="3" s="1"/>
  <c r="BI64" i="3"/>
  <c r="AQ64" i="3"/>
  <c r="AK64" i="3"/>
  <c r="E64" i="3"/>
  <c r="BO64" i="3" s="1"/>
  <c r="BO63" i="3"/>
  <c r="AQ63" i="3"/>
  <c r="AK63" i="3"/>
  <c r="S63" i="3"/>
  <c r="E63" i="3"/>
  <c r="BI62" i="3"/>
  <c r="BC62" i="3"/>
  <c r="AE62" i="3"/>
  <c r="Y62" i="3"/>
  <c r="M62" i="3"/>
  <c r="G62" i="3"/>
  <c r="E62" i="3"/>
  <c r="AK62" i="3" s="1"/>
  <c r="BO61" i="3"/>
  <c r="BI61" i="3"/>
  <c r="BC61" i="3"/>
  <c r="AW61" i="3"/>
  <c r="AQ61" i="3"/>
  <c r="AE61" i="3"/>
  <c r="Y61" i="3"/>
  <c r="S61" i="3"/>
  <c r="M61" i="3"/>
  <c r="G61" i="3"/>
  <c r="E61" i="3"/>
  <c r="AK61" i="3" s="1"/>
  <c r="AW60" i="3"/>
  <c r="E60" i="3"/>
  <c r="BC59" i="3"/>
  <c r="AW59" i="3"/>
  <c r="Y59" i="3"/>
  <c r="G59" i="3"/>
  <c r="E59" i="3"/>
  <c r="BO58" i="3"/>
  <c r="AW58" i="3"/>
  <c r="AQ58" i="3"/>
  <c r="Y58" i="3"/>
  <c r="S58" i="3"/>
  <c r="E58" i="3"/>
  <c r="BI57" i="3"/>
  <c r="AK57" i="3"/>
  <c r="AE57" i="3"/>
  <c r="Y57" i="3"/>
  <c r="M57" i="3"/>
  <c r="G57" i="3"/>
  <c r="E57" i="3"/>
  <c r="BO56" i="3"/>
  <c r="BI56" i="3"/>
  <c r="BC56" i="3"/>
  <c r="AW56" i="3"/>
  <c r="AQ56" i="3"/>
  <c r="AE56" i="3"/>
  <c r="Y56" i="3"/>
  <c r="S56" i="3"/>
  <c r="M56" i="3"/>
  <c r="G56" i="3"/>
  <c r="E56" i="3"/>
  <c r="AK56" i="3" s="1"/>
  <c r="BI55" i="3"/>
  <c r="BC55" i="3"/>
  <c r="AK55" i="3"/>
  <c r="AE55" i="3"/>
  <c r="S55" i="3"/>
  <c r="M55" i="3"/>
  <c r="E55" i="3"/>
  <c r="BO54" i="3"/>
  <c r="BC54" i="3"/>
  <c r="AW54" i="3"/>
  <c r="AQ54" i="3"/>
  <c r="Y54" i="3"/>
  <c r="M54" i="3"/>
  <c r="E54" i="3"/>
  <c r="AK54" i="3" s="1"/>
  <c r="BO53" i="3"/>
  <c r="BC53" i="3"/>
  <c r="AW53" i="3"/>
  <c r="AQ53" i="3"/>
  <c r="AK53" i="3"/>
  <c r="AE53" i="3"/>
  <c r="Y53" i="3"/>
  <c r="S53" i="3"/>
  <c r="G53" i="3"/>
  <c r="E53" i="3"/>
  <c r="BO52" i="3"/>
  <c r="G52" i="3"/>
  <c r="E52" i="3"/>
  <c r="BO51" i="3"/>
  <c r="BI51" i="3"/>
  <c r="BC51" i="3"/>
  <c r="AW51" i="3"/>
  <c r="AQ51" i="3"/>
  <c r="AE51" i="3"/>
  <c r="Y51" i="3"/>
  <c r="S51" i="3"/>
  <c r="M51" i="3"/>
  <c r="G51" i="3"/>
  <c r="E51" i="3"/>
  <c r="AK51" i="3" s="1"/>
  <c r="BO50" i="3"/>
  <c r="BC50" i="3"/>
  <c r="AW50" i="3"/>
  <c r="AK50" i="3"/>
  <c r="AE50" i="3"/>
  <c r="S50" i="3"/>
  <c r="M50" i="3"/>
  <c r="E50" i="3"/>
  <c r="Y50" i="3" s="1"/>
  <c r="BO49" i="3"/>
  <c r="BI49" i="3"/>
  <c r="AW49" i="3"/>
  <c r="AK49" i="3"/>
  <c r="M49" i="3"/>
  <c r="G49" i="3"/>
  <c r="E49" i="3"/>
  <c r="Y49" i="3" s="1"/>
  <c r="BO48" i="3"/>
  <c r="BC48" i="3"/>
  <c r="AK48" i="3"/>
  <c r="Y48" i="3"/>
  <c r="E48" i="3"/>
  <c r="BI47" i="3"/>
  <c r="BC47" i="3"/>
  <c r="AQ47" i="3"/>
  <c r="AE47" i="3"/>
  <c r="Y47" i="3"/>
  <c r="M47" i="3"/>
  <c r="G47" i="3"/>
  <c r="E47" i="3"/>
  <c r="AK47" i="3" s="1"/>
  <c r="BO46" i="3"/>
  <c r="BI46" i="3"/>
  <c r="AW46" i="3"/>
  <c r="AQ46" i="3"/>
  <c r="AE46" i="3"/>
  <c r="Y46" i="3"/>
  <c r="S46" i="3"/>
  <c r="M46" i="3"/>
  <c r="E46" i="3"/>
  <c r="BC46" i="3" s="1"/>
  <c r="BO45" i="3"/>
  <c r="BC45" i="3"/>
  <c r="AW45" i="3"/>
  <c r="AQ45" i="3"/>
  <c r="AE45" i="3"/>
  <c r="Y45" i="3"/>
  <c r="Z44" i="3" s="1"/>
  <c r="S45" i="3"/>
  <c r="M45" i="3"/>
  <c r="G45" i="3"/>
  <c r="E45" i="3"/>
  <c r="AK45" i="3" s="1"/>
  <c r="BO44" i="3"/>
  <c r="BI44" i="3"/>
  <c r="BC44" i="3"/>
  <c r="AW44" i="3"/>
  <c r="AQ44" i="3"/>
  <c r="AK44" i="3"/>
  <c r="AE44" i="3"/>
  <c r="S44" i="3"/>
  <c r="M44" i="3"/>
  <c r="G44" i="3"/>
  <c r="E44" i="3"/>
  <c r="Y44" i="3" s="1"/>
  <c r="BC43" i="3"/>
  <c r="Y43" i="3"/>
  <c r="E43" i="3"/>
  <c r="BO42" i="3"/>
  <c r="AK42" i="3"/>
  <c r="G42" i="3"/>
  <c r="E42" i="3"/>
  <c r="Y41" i="3"/>
  <c r="E41" i="3"/>
  <c r="BO40" i="3"/>
  <c r="BI40" i="3"/>
  <c r="BC40" i="3"/>
  <c r="AW40" i="3"/>
  <c r="AQ40" i="3"/>
  <c r="AE40" i="3"/>
  <c r="Y40" i="3"/>
  <c r="S40" i="3"/>
  <c r="M40" i="3"/>
  <c r="G40" i="3"/>
  <c r="E40" i="3"/>
  <c r="AK40" i="3" s="1"/>
  <c r="BO39" i="3"/>
  <c r="BI39" i="3"/>
  <c r="BC39" i="3"/>
  <c r="AW39" i="3"/>
  <c r="AQ39" i="3"/>
  <c r="AK39" i="3"/>
  <c r="AE39" i="3"/>
  <c r="S39" i="3"/>
  <c r="M39" i="3"/>
  <c r="G39" i="3"/>
  <c r="E39" i="3"/>
  <c r="Y39" i="3" s="1"/>
  <c r="BO38" i="3"/>
  <c r="AW38" i="3"/>
  <c r="AE38" i="3"/>
  <c r="S38" i="3"/>
  <c r="E38" i="3"/>
  <c r="BO37" i="3"/>
  <c r="AW37" i="3"/>
  <c r="AK37" i="3"/>
  <c r="S37" i="3"/>
  <c r="G37" i="3"/>
  <c r="E37" i="3"/>
  <c r="Y37" i="3" s="1"/>
  <c r="BC36" i="3"/>
  <c r="AK36" i="3"/>
  <c r="E36" i="3"/>
  <c r="BO35" i="3"/>
  <c r="BI35" i="3"/>
  <c r="BC35" i="3"/>
  <c r="AW35" i="3"/>
  <c r="AQ35" i="3"/>
  <c r="AE35" i="3"/>
  <c r="Y35" i="3"/>
  <c r="S35" i="3"/>
  <c r="M35" i="3"/>
  <c r="G35" i="3"/>
  <c r="E35" i="3"/>
  <c r="AK35" i="3" s="1"/>
  <c r="BO34" i="3"/>
  <c r="BI34" i="3"/>
  <c r="BC34" i="3"/>
  <c r="AW34" i="3"/>
  <c r="AQ34" i="3"/>
  <c r="AK34" i="3"/>
  <c r="AE34" i="3"/>
  <c r="S34" i="3"/>
  <c r="M34" i="3"/>
  <c r="G34" i="3"/>
  <c r="E34" i="3"/>
  <c r="Y34" i="3" s="1"/>
  <c r="BI33" i="3"/>
  <c r="AQ33" i="3"/>
  <c r="AK33" i="3"/>
  <c r="AE33" i="3"/>
  <c r="S33" i="3"/>
  <c r="M33" i="3"/>
  <c r="E33" i="3"/>
  <c r="BO32" i="3"/>
  <c r="AW32" i="3"/>
  <c r="AQ32" i="3"/>
  <c r="AE32" i="3"/>
  <c r="Y32" i="3"/>
  <c r="S32" i="3"/>
  <c r="G32" i="3"/>
  <c r="E32" i="3"/>
  <c r="BC32" i="3" s="1"/>
  <c r="E31" i="3"/>
  <c r="BO30" i="3"/>
  <c r="BI30" i="3"/>
  <c r="BC30" i="3"/>
  <c r="AW30" i="3"/>
  <c r="AQ30" i="3"/>
  <c r="AE30" i="3"/>
  <c r="Y30" i="3"/>
  <c r="S30" i="3"/>
  <c r="M30" i="3"/>
  <c r="G30" i="3"/>
  <c r="E30" i="3"/>
  <c r="AK30" i="3" s="1"/>
  <c r="BO29" i="3"/>
  <c r="BI29" i="3"/>
  <c r="BC29" i="3"/>
  <c r="AW29" i="3"/>
  <c r="AQ29" i="3"/>
  <c r="AK29" i="3"/>
  <c r="AE29" i="3"/>
  <c r="S29" i="3"/>
  <c r="M29" i="3"/>
  <c r="G29" i="3"/>
  <c r="E29" i="3"/>
  <c r="Y29" i="3" s="1"/>
  <c r="BI28" i="3"/>
  <c r="BC28" i="3"/>
  <c r="AQ28" i="3"/>
  <c r="S28" i="3"/>
  <c r="E28" i="3"/>
  <c r="AK27" i="3"/>
  <c r="AE27" i="3"/>
  <c r="E27" i="3"/>
  <c r="BC27" i="3" s="1"/>
  <c r="AQ26" i="3"/>
  <c r="S26" i="3"/>
  <c r="E26" i="3"/>
  <c r="BO25" i="3"/>
  <c r="BC25" i="3"/>
  <c r="AQ25" i="3"/>
  <c r="AK25" i="3"/>
  <c r="Y25" i="3"/>
  <c r="S25" i="3"/>
  <c r="E25" i="3"/>
  <c r="BI25" i="3" s="1"/>
  <c r="BO24" i="3"/>
  <c r="BI24" i="3"/>
  <c r="AW24" i="3"/>
  <c r="AQ24" i="3"/>
  <c r="AE24" i="3"/>
  <c r="Y24" i="3"/>
  <c r="S24" i="3"/>
  <c r="M24" i="3"/>
  <c r="E24" i="3"/>
  <c r="BC24" i="3" s="1"/>
  <c r="AK23" i="3"/>
  <c r="S23" i="3"/>
  <c r="G23" i="3"/>
  <c r="E23" i="3"/>
  <c r="BI22" i="3"/>
  <c r="AQ22" i="3"/>
  <c r="AE22" i="3"/>
  <c r="M22" i="3"/>
  <c r="E22" i="3"/>
  <c r="BO21" i="3"/>
  <c r="AQ21" i="3"/>
  <c r="AK21" i="3"/>
  <c r="Y21" i="3"/>
  <c r="S21" i="3"/>
  <c r="G21" i="3"/>
  <c r="E21" i="3"/>
  <c r="BI20" i="3"/>
  <c r="BC20" i="3"/>
  <c r="AQ20" i="3"/>
  <c r="AE20" i="3"/>
  <c r="Y20" i="3"/>
  <c r="Z19" i="3" s="1"/>
  <c r="M20" i="3"/>
  <c r="G20" i="3"/>
  <c r="E20" i="3"/>
  <c r="AK20" i="3" s="1"/>
  <c r="BO19" i="3"/>
  <c r="BC19" i="3"/>
  <c r="AW19" i="3"/>
  <c r="AK19" i="3"/>
  <c r="AL19" i="3" s="1"/>
  <c r="AE19" i="3"/>
  <c r="S19" i="3"/>
  <c r="G19" i="3"/>
  <c r="E19" i="3"/>
  <c r="Y19" i="3" s="1"/>
  <c r="BO18" i="3"/>
  <c r="BI18" i="3"/>
  <c r="AW18" i="3"/>
  <c r="AQ18" i="3"/>
  <c r="AE18" i="3"/>
  <c r="S18" i="3"/>
  <c r="M18" i="3"/>
  <c r="E18" i="3"/>
  <c r="Y18" i="3" s="1"/>
  <c r="BC17" i="3"/>
  <c r="AK17" i="3"/>
  <c r="Y17" i="3"/>
  <c r="S17" i="3"/>
  <c r="G17" i="3"/>
  <c r="E17" i="3"/>
  <c r="BO16" i="3"/>
  <c r="BC16" i="3"/>
  <c r="AW16" i="3"/>
  <c r="AK16" i="3"/>
  <c r="S16" i="3"/>
  <c r="M16" i="3"/>
  <c r="E16" i="3"/>
  <c r="AE16" i="3" s="1"/>
  <c r="BO15" i="3"/>
  <c r="BI15" i="3"/>
  <c r="M15" i="3"/>
  <c r="E15" i="3"/>
  <c r="Y15" i="3" s="1"/>
  <c r="BC14" i="3"/>
  <c r="AW14" i="3"/>
  <c r="AK14" i="3"/>
  <c r="AE14" i="3"/>
  <c r="M14" i="3"/>
  <c r="E14" i="3"/>
  <c r="BO13" i="3"/>
  <c r="BI13" i="3"/>
  <c r="AW13" i="3"/>
  <c r="AE13" i="3"/>
  <c r="Y13" i="3"/>
  <c r="M13" i="3"/>
  <c r="E13" i="3"/>
  <c r="BO12" i="3"/>
  <c r="BI12" i="3"/>
  <c r="BC12" i="3"/>
  <c r="AW12" i="3"/>
  <c r="AQ12" i="3"/>
  <c r="AE12" i="3"/>
  <c r="Y12" i="3"/>
  <c r="S12" i="3"/>
  <c r="M12" i="3"/>
  <c r="G12" i="3"/>
  <c r="E12" i="3"/>
  <c r="AK12" i="3" s="1"/>
  <c r="BO11" i="3"/>
  <c r="BI11" i="3"/>
  <c r="BC11" i="3"/>
  <c r="AX11" i="3"/>
  <c r="AW11" i="3"/>
  <c r="AQ11" i="3"/>
  <c r="AK11" i="3"/>
  <c r="AE11" i="3"/>
  <c r="S11" i="3"/>
  <c r="M11" i="3"/>
  <c r="G11" i="3"/>
  <c r="E11" i="3"/>
  <c r="Y11" i="3" s="1"/>
  <c r="BO10" i="3"/>
  <c r="BI10" i="3"/>
  <c r="AW10" i="3"/>
  <c r="AQ10" i="3"/>
  <c r="AK10" i="3"/>
  <c r="AE10" i="3"/>
  <c r="S10" i="3"/>
  <c r="M10" i="3"/>
  <c r="E10" i="3"/>
  <c r="BO9" i="3"/>
  <c r="BQ9" i="3" s="1"/>
  <c r="BR9" i="3" s="1"/>
  <c r="BC9" i="3"/>
  <c r="AW9" i="3"/>
  <c r="AQ9" i="3"/>
  <c r="AK9" i="3"/>
  <c r="AE9" i="3"/>
  <c r="Y9" i="3"/>
  <c r="S9" i="3"/>
  <c r="G9" i="3"/>
  <c r="E9" i="3"/>
  <c r="BO8" i="3"/>
  <c r="BP8" i="3" s="1"/>
  <c r="BC8" i="3"/>
  <c r="Y8" i="3"/>
  <c r="E8" i="3"/>
  <c r="M8" i="3" s="1"/>
  <c r="BO7" i="3"/>
  <c r="BI7" i="3"/>
  <c r="BC7" i="3"/>
  <c r="AW7" i="3"/>
  <c r="AQ7" i="3"/>
  <c r="AE7" i="3"/>
  <c r="Y7" i="3"/>
  <c r="S7" i="3"/>
  <c r="M7" i="3"/>
  <c r="G7" i="3"/>
  <c r="E7" i="3"/>
  <c r="AK7" i="3" s="1"/>
  <c r="BI6" i="3"/>
  <c r="E6" i="3"/>
  <c r="BO5" i="3"/>
  <c r="BC5" i="3"/>
  <c r="AW5" i="3"/>
  <c r="AQ5" i="3"/>
  <c r="AE5" i="3"/>
  <c r="Y5" i="3"/>
  <c r="S5" i="3"/>
  <c r="M5" i="3"/>
  <c r="G5" i="3"/>
  <c r="E5" i="3"/>
  <c r="AK5" i="3" s="1"/>
  <c r="BO4" i="3"/>
  <c r="AW4" i="3"/>
  <c r="AQ4" i="3"/>
  <c r="AE4" i="3"/>
  <c r="Y4" i="3"/>
  <c r="M4" i="3"/>
  <c r="E4" i="3"/>
  <c r="BI4" i="3" s="1"/>
  <c r="BI3" i="3"/>
  <c r="AW3" i="3"/>
  <c r="AE3" i="3"/>
  <c r="M3" i="3"/>
  <c r="E3" i="3"/>
  <c r="AQ3" i="3" s="1"/>
  <c r="BI2" i="3"/>
  <c r="AW2" i="3"/>
  <c r="AE2" i="3"/>
  <c r="M2" i="3"/>
  <c r="E2" i="3"/>
  <c r="BO2" i="3" s="1"/>
  <c r="O3" i="3" l="1"/>
  <c r="P3" i="3" s="1"/>
  <c r="N11" i="3"/>
  <c r="AF19" i="3"/>
  <c r="AL25" i="3"/>
  <c r="AX2" i="3"/>
  <c r="AY5" i="3" s="1"/>
  <c r="AZ5" i="3" s="1"/>
  <c r="Y6" i="3"/>
  <c r="BC6" i="3"/>
  <c r="AK6" i="3"/>
  <c r="S6" i="3"/>
  <c r="BO6" i="3"/>
  <c r="AW6" i="3"/>
  <c r="AY6" i="3" s="1"/>
  <c r="AZ6" i="3" s="1"/>
  <c r="AE6" i="3"/>
  <c r="M6" i="3"/>
  <c r="O6" i="3" s="1"/>
  <c r="P6" i="3" s="1"/>
  <c r="BQ8" i="3"/>
  <c r="BR8" i="3" s="1"/>
  <c r="BS8" i="3" s="1"/>
  <c r="AY4" i="3"/>
  <c r="AZ4" i="3" s="1"/>
  <c r="AX5" i="3"/>
  <c r="G6" i="3"/>
  <c r="AG7" i="3"/>
  <c r="AH7" i="3" s="1"/>
  <c r="H19" i="3"/>
  <c r="H5" i="3"/>
  <c r="AF2" i="3"/>
  <c r="AG4" i="3" s="1"/>
  <c r="AH4" i="3" s="1"/>
  <c r="AG2" i="3"/>
  <c r="AH2" i="3" s="1"/>
  <c r="AQ6" i="3"/>
  <c r="AG33" i="3"/>
  <c r="AH33" i="3" s="1"/>
  <c r="AW31" i="3"/>
  <c r="BC31" i="3"/>
  <c r="AK31" i="3"/>
  <c r="S31" i="3"/>
  <c r="AE31" i="3"/>
  <c r="M31" i="3"/>
  <c r="BO31" i="3"/>
  <c r="BI31" i="3"/>
  <c r="Y31" i="3"/>
  <c r="AQ31" i="3"/>
  <c r="G31" i="3"/>
  <c r="AR63" i="3"/>
  <c r="BQ10" i="3"/>
  <c r="BR10" i="3" s="1"/>
  <c r="AY3" i="3"/>
  <c r="AZ3" i="3" s="1"/>
  <c r="AY7" i="3"/>
  <c r="AZ7" i="3" s="1"/>
  <c r="BQ11" i="3"/>
  <c r="BR11" i="3" s="1"/>
  <c r="BS11" i="3" s="1"/>
  <c r="AX29" i="3"/>
  <c r="AR25" i="3"/>
  <c r="N2" i="3"/>
  <c r="O2" i="3" s="1"/>
  <c r="P2" i="3" s="1"/>
  <c r="AQ2" i="3"/>
  <c r="BJ2" i="3"/>
  <c r="S3" i="3"/>
  <c r="BO3" i="3"/>
  <c r="AK8" i="3"/>
  <c r="T25" i="3"/>
  <c r="AW26" i="3"/>
  <c r="AE26" i="3"/>
  <c r="BI26" i="3"/>
  <c r="M26" i="3"/>
  <c r="BO26" i="3"/>
  <c r="AK26" i="3"/>
  <c r="G26" i="3"/>
  <c r="Y26" i="3"/>
  <c r="BC26" i="3"/>
  <c r="AG38" i="3"/>
  <c r="AH38" i="3" s="1"/>
  <c r="Y2" i="3"/>
  <c r="AK3" i="3"/>
  <c r="AW8" i="3"/>
  <c r="BI8" i="3"/>
  <c r="AF11" i="3"/>
  <c r="G2" i="3"/>
  <c r="BC2" i="3"/>
  <c r="G3" i="3"/>
  <c r="BC3" i="3"/>
  <c r="S4" i="3"/>
  <c r="G8" i="3"/>
  <c r="BQ12" i="3"/>
  <c r="BR12" i="3" s="1"/>
  <c r="BQ13" i="3"/>
  <c r="BR13" i="3" s="1"/>
  <c r="BP19" i="3"/>
  <c r="BI23" i="3"/>
  <c r="M23" i="3"/>
  <c r="AQ23" i="3"/>
  <c r="Y23" i="3"/>
  <c r="AE23" i="3"/>
  <c r="AW23" i="3"/>
  <c r="BO23" i="3"/>
  <c r="BC23" i="3"/>
  <c r="BP54" i="3"/>
  <c r="AK2" i="3"/>
  <c r="Y3" i="3"/>
  <c r="AK4" i="3"/>
  <c r="S8" i="3"/>
  <c r="AE15" i="3"/>
  <c r="AQ15" i="3"/>
  <c r="S15" i="3"/>
  <c r="G15" i="3"/>
  <c r="AK15" i="3"/>
  <c r="AW15" i="3"/>
  <c r="BI27" i="3"/>
  <c r="M27" i="3"/>
  <c r="AQ27" i="3"/>
  <c r="Y27" i="3"/>
  <c r="AW27" i="3"/>
  <c r="S27" i="3"/>
  <c r="BO27" i="3"/>
  <c r="G27" i="3"/>
  <c r="BK33" i="3"/>
  <c r="BL33" i="3" s="1"/>
  <c r="BD44" i="3"/>
  <c r="S2" i="3"/>
  <c r="G4" i="3"/>
  <c r="BC4" i="3"/>
  <c r="BI5" i="3"/>
  <c r="AE8" i="3"/>
  <c r="AQ8" i="3"/>
  <c r="Y10" i="3"/>
  <c r="G10" i="3"/>
  <c r="BC10" i="3"/>
  <c r="BC13" i="3"/>
  <c r="AK13" i="3"/>
  <c r="S13" i="3"/>
  <c r="AQ13" i="3"/>
  <c r="BC15" i="3"/>
  <c r="Z34" i="3"/>
  <c r="BO36" i="3"/>
  <c r="S36" i="3"/>
  <c r="AW36" i="3"/>
  <c r="AE36" i="3"/>
  <c r="AQ36" i="3"/>
  <c r="M36" i="3"/>
  <c r="BI36" i="3"/>
  <c r="Y36" i="3"/>
  <c r="G36" i="3"/>
  <c r="N54" i="3"/>
  <c r="BI17" i="3"/>
  <c r="AQ17" i="3"/>
  <c r="BO17" i="3"/>
  <c r="AW22" i="3"/>
  <c r="BO22" i="3"/>
  <c r="S22" i="3"/>
  <c r="AK22" i="3"/>
  <c r="BO41" i="3"/>
  <c r="S41" i="3"/>
  <c r="AW41" i="3"/>
  <c r="AE41" i="3"/>
  <c r="AQ41" i="3"/>
  <c r="M41" i="3"/>
  <c r="BI41" i="3"/>
  <c r="AK41" i="3"/>
  <c r="BC41" i="3"/>
  <c r="AY50" i="3"/>
  <c r="AZ50" i="3" s="1"/>
  <c r="AX49" i="3"/>
  <c r="BO14" i="3"/>
  <c r="BQ14" i="3" s="1"/>
  <c r="BR14" i="3" s="1"/>
  <c r="S14" i="3"/>
  <c r="G16" i="3"/>
  <c r="Y16" i="3"/>
  <c r="AQ16" i="3"/>
  <c r="BI16" i="3"/>
  <c r="M17" i="3"/>
  <c r="N15" i="3" s="1"/>
  <c r="AE17" i="3"/>
  <c r="AW17" i="3"/>
  <c r="G22" i="3"/>
  <c r="Y28" i="3"/>
  <c r="BO28" i="3"/>
  <c r="AW28" i="3"/>
  <c r="AE28" i="3"/>
  <c r="M28" i="3"/>
  <c r="AK28" i="3"/>
  <c r="AF29" i="3"/>
  <c r="BJ29" i="3"/>
  <c r="BK34" i="3"/>
  <c r="BL34" i="3" s="1"/>
  <c r="G41" i="3"/>
  <c r="BI9" i="3"/>
  <c r="M9" i="3"/>
  <c r="G14" i="3"/>
  <c r="Y14" i="3"/>
  <c r="AQ14" i="3"/>
  <c r="BI14" i="3"/>
  <c r="AW21" i="3"/>
  <c r="AE21" i="3"/>
  <c r="BI21" i="3"/>
  <c r="M21" i="3"/>
  <c r="BC21" i="3"/>
  <c r="Y22" i="3"/>
  <c r="BC22" i="3"/>
  <c r="G28" i="3"/>
  <c r="BC42" i="3"/>
  <c r="AE42" i="3"/>
  <c r="M42" i="3"/>
  <c r="BI42" i="3"/>
  <c r="AQ42" i="3"/>
  <c r="Y42" i="3"/>
  <c r="AW42" i="3"/>
  <c r="S42" i="3"/>
  <c r="AF44" i="3"/>
  <c r="S43" i="3"/>
  <c r="AW43" i="3"/>
  <c r="AE43" i="3"/>
  <c r="M43" i="3"/>
  <c r="AK43" i="3"/>
  <c r="BO43" i="3"/>
  <c r="N44" i="3"/>
  <c r="AK18" i="3"/>
  <c r="M19" i="3"/>
  <c r="BI19" i="3"/>
  <c r="AW20" i="3"/>
  <c r="AK24" i="3"/>
  <c r="AW25" i="3"/>
  <c r="AK32" i="3"/>
  <c r="Y33" i="3"/>
  <c r="BC33" i="3"/>
  <c r="BP34" i="3"/>
  <c r="AQ38" i="3"/>
  <c r="Y38" i="3"/>
  <c r="BC38" i="3"/>
  <c r="G38" i="3"/>
  <c r="BI38" i="3"/>
  <c r="G43" i="3"/>
  <c r="U55" i="3"/>
  <c r="V55" i="3" s="1"/>
  <c r="BK57" i="3"/>
  <c r="BL57" i="3" s="1"/>
  <c r="G18" i="3"/>
  <c r="BC18" i="3"/>
  <c r="AQ19" i="3"/>
  <c r="S20" i="3"/>
  <c r="BO20" i="3"/>
  <c r="G24" i="3"/>
  <c r="AE25" i="3"/>
  <c r="G33" i="3"/>
  <c r="BO33" i="3"/>
  <c r="M38" i="3"/>
  <c r="BP39" i="3"/>
  <c r="BQ48" i="3" s="1"/>
  <c r="BR48" i="3" s="1"/>
  <c r="AW48" i="3"/>
  <c r="AE48" i="3"/>
  <c r="BI48" i="3"/>
  <c r="M48" i="3"/>
  <c r="AQ48" i="3"/>
  <c r="S48" i="3"/>
  <c r="BJ49" i="3"/>
  <c r="BI32" i="3"/>
  <c r="M32" i="3"/>
  <c r="AW33" i="3"/>
  <c r="AE37" i="3"/>
  <c r="BI37" i="3"/>
  <c r="M37" i="3"/>
  <c r="AQ37" i="3"/>
  <c r="BC37" i="3"/>
  <c r="AK38" i="3"/>
  <c r="AQ43" i="3"/>
  <c r="AL44" i="3"/>
  <c r="G48" i="3"/>
  <c r="BP49" i="3"/>
  <c r="AW52" i="3"/>
  <c r="BC52" i="3"/>
  <c r="AK52" i="3"/>
  <c r="S52" i="3"/>
  <c r="AE52" i="3"/>
  <c r="M52" i="3"/>
  <c r="Y52" i="3"/>
  <c r="AQ52" i="3"/>
  <c r="BI52" i="3"/>
  <c r="AY49" i="3"/>
  <c r="AZ49" i="3" s="1"/>
  <c r="T49" i="3"/>
  <c r="BC49" i="3"/>
  <c r="AR39" i="3"/>
  <c r="U58" i="3"/>
  <c r="V58" i="3" s="1"/>
  <c r="AQ49" i="3"/>
  <c r="AE49" i="3"/>
  <c r="BO59" i="3"/>
  <c r="S59" i="3"/>
  <c r="AK59" i="3"/>
  <c r="AQ59" i="3"/>
  <c r="AK46" i="3"/>
  <c r="AW47" i="3"/>
  <c r="AQ50" i="3"/>
  <c r="BI50" i="3"/>
  <c r="BI54" i="3"/>
  <c r="U56" i="3"/>
  <c r="V56" i="3" s="1"/>
  <c r="AE58" i="3"/>
  <c r="BI58" i="3"/>
  <c r="M58" i="3"/>
  <c r="BC58" i="3"/>
  <c r="G58" i="3"/>
  <c r="AQ60" i="3"/>
  <c r="Y60" i="3"/>
  <c r="BO60" i="3"/>
  <c r="S60" i="3"/>
  <c r="AE60" i="3"/>
  <c r="BC60" i="3"/>
  <c r="BI63" i="3"/>
  <c r="M63" i="3"/>
  <c r="AE63" i="3"/>
  <c r="AW63" i="3"/>
  <c r="BC63" i="3"/>
  <c r="G63" i="3"/>
  <c r="Y63" i="3"/>
  <c r="AQ66" i="3"/>
  <c r="Y66" i="3"/>
  <c r="BC66" i="3"/>
  <c r="G66" i="3"/>
  <c r="AW66" i="3"/>
  <c r="AE66" i="3"/>
  <c r="G46" i="3"/>
  <c r="S47" i="3"/>
  <c r="BO47" i="3"/>
  <c r="G50" i="3"/>
  <c r="G54" i="3"/>
  <c r="S54" i="3"/>
  <c r="AQ55" i="3"/>
  <c r="Y55" i="3"/>
  <c r="BO55" i="3"/>
  <c r="M59" i="3"/>
  <c r="G60" i="3"/>
  <c r="BI60" i="3"/>
  <c r="M66" i="3"/>
  <c r="BI53" i="3"/>
  <c r="M53" i="3"/>
  <c r="AE54" i="3"/>
  <c r="G55" i="3"/>
  <c r="AW55" i="3"/>
  <c r="BO57" i="3"/>
  <c r="S57" i="3"/>
  <c r="AW57" i="3"/>
  <c r="AQ57" i="3"/>
  <c r="BC57" i="3"/>
  <c r="AK58" i="3"/>
  <c r="AE59" i="3"/>
  <c r="BI59" i="3"/>
  <c r="M60" i="3"/>
  <c r="AK60" i="3"/>
  <c r="S66" i="3"/>
  <c r="BI66" i="3"/>
  <c r="BC64" i="3"/>
  <c r="AQ62" i="3"/>
  <c r="G64" i="3"/>
  <c r="Y64" i="3"/>
  <c r="AK65" i="3"/>
  <c r="M67" i="3"/>
  <c r="BI67" i="3"/>
  <c r="AW62" i="3"/>
  <c r="AE64" i="3"/>
  <c r="AQ65" i="3"/>
  <c r="S67" i="3"/>
  <c r="BO67" i="3"/>
  <c r="BP63" i="3" s="1"/>
  <c r="S62" i="3"/>
  <c r="BO62" i="3"/>
  <c r="AW64" i="3"/>
  <c r="AK67" i="3"/>
  <c r="S64" i="3"/>
  <c r="G67" i="3"/>
  <c r="AG31" i="3" l="1"/>
  <c r="AH31" i="3" s="1"/>
  <c r="AR5" i="3"/>
  <c r="BE6" i="3"/>
  <c r="BF6" i="3" s="1"/>
  <c r="BD5" i="3"/>
  <c r="AS57" i="3"/>
  <c r="AT57" i="3" s="1"/>
  <c r="BD63" i="3"/>
  <c r="AR59" i="3"/>
  <c r="BQ50" i="3"/>
  <c r="BR50" i="3" s="1"/>
  <c r="BQ49" i="3"/>
  <c r="BR49" i="3" s="1"/>
  <c r="BQ56" i="3"/>
  <c r="BR56" i="3" s="1"/>
  <c r="BQ51" i="3"/>
  <c r="BR51" i="3" s="1"/>
  <c r="BQ52" i="3"/>
  <c r="BR52" i="3" s="1"/>
  <c r="BQ58" i="3"/>
  <c r="BR58" i="3" s="1"/>
  <c r="H11" i="3"/>
  <c r="BK67" i="3"/>
  <c r="BL67" i="3" s="1"/>
  <c r="AY66" i="3"/>
  <c r="AZ66" i="3" s="1"/>
  <c r="BK54" i="3"/>
  <c r="BL54" i="3" s="1"/>
  <c r="BJ54" i="3"/>
  <c r="AG42" i="3"/>
  <c r="AH42" i="3" s="1"/>
  <c r="AY32" i="3"/>
  <c r="AZ32" i="3" s="1"/>
  <c r="AY30" i="3"/>
  <c r="AZ30" i="3" s="1"/>
  <c r="AY38" i="3"/>
  <c r="AZ38" i="3" s="1"/>
  <c r="AY29" i="3"/>
  <c r="AZ29" i="3" s="1"/>
  <c r="AY37" i="3"/>
  <c r="AZ37" i="3" s="1"/>
  <c r="AY34" i="3"/>
  <c r="AZ34" i="3" s="1"/>
  <c r="AF63" i="3"/>
  <c r="BE42" i="3"/>
  <c r="BF42" i="3" s="1"/>
  <c r="AM41" i="3"/>
  <c r="AN41" i="3" s="1"/>
  <c r="AL39" i="3"/>
  <c r="AL15" i="3"/>
  <c r="H15" i="3"/>
  <c r="I18" i="3" s="1"/>
  <c r="J18" i="3" s="1"/>
  <c r="AY55" i="3"/>
  <c r="AZ55" i="3" s="1"/>
  <c r="AX54" i="3"/>
  <c r="U52" i="3"/>
  <c r="V52" i="3" s="1"/>
  <c r="AS48" i="3"/>
  <c r="AT48" i="3" s="1"/>
  <c r="AR44" i="3"/>
  <c r="O38" i="3"/>
  <c r="P38" i="3" s="1"/>
  <c r="BE33" i="3"/>
  <c r="BF33" i="3" s="1"/>
  <c r="AM18" i="3"/>
  <c r="AN18" i="3" s="1"/>
  <c r="AF39" i="3"/>
  <c r="BP15" i="3"/>
  <c r="BQ17" i="3" s="1"/>
  <c r="BR17" i="3" s="1"/>
  <c r="AY36" i="3"/>
  <c r="AZ36" i="3" s="1"/>
  <c r="AX34" i="3"/>
  <c r="AR11" i="3"/>
  <c r="AF8" i="3"/>
  <c r="AG8" i="3"/>
  <c r="AH8" i="3" s="1"/>
  <c r="T15" i="3"/>
  <c r="BQ54" i="3"/>
  <c r="BR54" i="3" s="1"/>
  <c r="AA2" i="3"/>
  <c r="AB2" i="3" s="1"/>
  <c r="Z2" i="3"/>
  <c r="Z25" i="3"/>
  <c r="BK4" i="3"/>
  <c r="BL4" i="3" s="1"/>
  <c r="BK7" i="3"/>
  <c r="BL7" i="3" s="1"/>
  <c r="BK6" i="3"/>
  <c r="BL6" i="3" s="1"/>
  <c r="BK3" i="3"/>
  <c r="BL3" i="3" s="1"/>
  <c r="U31" i="3"/>
  <c r="V31" i="3" s="1"/>
  <c r="T29" i="3"/>
  <c r="Z5" i="3"/>
  <c r="AA6" i="3"/>
  <c r="AB6" i="3" s="1"/>
  <c r="AM67" i="3"/>
  <c r="AN67" i="3" s="1"/>
  <c r="AG66" i="3"/>
  <c r="AH66" i="3" s="1"/>
  <c r="AF25" i="3"/>
  <c r="T8" i="3"/>
  <c r="U8" i="3"/>
  <c r="V8" i="3" s="1"/>
  <c r="U66" i="3"/>
  <c r="V66" i="3" s="1"/>
  <c r="AA60" i="3"/>
  <c r="AB60" i="3" s="1"/>
  <c r="AA52" i="3"/>
  <c r="AB52" i="3" s="1"/>
  <c r="AX22" i="3"/>
  <c r="AY24" i="3" s="1"/>
  <c r="AZ24" i="3" s="1"/>
  <c r="BE3" i="3"/>
  <c r="BF3" i="3" s="1"/>
  <c r="I66" i="3"/>
  <c r="J66" i="3" s="1"/>
  <c r="AS40" i="3"/>
  <c r="AT40" i="3" s="1"/>
  <c r="AS44" i="3"/>
  <c r="AT44" i="3" s="1"/>
  <c r="AS47" i="3"/>
  <c r="AT47" i="3" s="1"/>
  <c r="AS45" i="3"/>
  <c r="AT45" i="3" s="1"/>
  <c r="BP2" i="3"/>
  <c r="U50" i="3"/>
  <c r="V50" i="3" s="1"/>
  <c r="U53" i="3"/>
  <c r="V53" i="3" s="1"/>
  <c r="U48" i="3"/>
  <c r="V48" i="3" s="1"/>
  <c r="AG30" i="3"/>
  <c r="AH30" i="3" s="1"/>
  <c r="AG35" i="3"/>
  <c r="AH35" i="3" s="1"/>
  <c r="AG29" i="3"/>
  <c r="AH29" i="3" s="1"/>
  <c r="AG32" i="3"/>
  <c r="AH32" i="3" s="1"/>
  <c r="AF59" i="3"/>
  <c r="AG63" i="3" s="1"/>
  <c r="AH63" i="3" s="1"/>
  <c r="I60" i="3"/>
  <c r="J60" i="3" s="1"/>
  <c r="H59" i="3"/>
  <c r="T63" i="3"/>
  <c r="AS43" i="3"/>
  <c r="AT43" i="3" s="1"/>
  <c r="AR34" i="3"/>
  <c r="AA33" i="3"/>
  <c r="AB33" i="3" s="1"/>
  <c r="AG43" i="3"/>
  <c r="AH43" i="3" s="1"/>
  <c r="BK14" i="3"/>
  <c r="BL14" i="3" s="1"/>
  <c r="BJ11" i="3"/>
  <c r="BQ53" i="3"/>
  <c r="BR53" i="3" s="1"/>
  <c r="AS41" i="3"/>
  <c r="AT41" i="3" s="1"/>
  <c r="U13" i="3"/>
  <c r="V13" i="3" s="1"/>
  <c r="T11" i="3"/>
  <c r="I31" i="3"/>
  <c r="J31" i="3" s="1"/>
  <c r="H29" i="3"/>
  <c r="AL29" i="3"/>
  <c r="BK2" i="3"/>
  <c r="BL2" i="3" s="1"/>
  <c r="BK66" i="3"/>
  <c r="BL66" i="3" s="1"/>
  <c r="BM34" i="3"/>
  <c r="AY64" i="3"/>
  <c r="AZ64" i="3" s="1"/>
  <c r="AR54" i="3"/>
  <c r="AL59" i="3"/>
  <c r="AM59" i="3"/>
  <c r="AN59" i="3" s="1"/>
  <c r="Z15" i="3"/>
  <c r="AS60" i="3"/>
  <c r="AT60" i="3" s="1"/>
  <c r="O52" i="3"/>
  <c r="P52" i="3" s="1"/>
  <c r="N49" i="3"/>
  <c r="Z8" i="3"/>
  <c r="I3" i="3"/>
  <c r="J3" i="3" s="1"/>
  <c r="AM6" i="3"/>
  <c r="AN6" i="3" s="1"/>
  <c r="AL5" i="3"/>
  <c r="H54" i="3"/>
  <c r="BQ46" i="3"/>
  <c r="BR46" i="3" s="1"/>
  <c r="AY35" i="3"/>
  <c r="AZ35" i="3" s="1"/>
  <c r="AG36" i="3"/>
  <c r="AH36" i="3" s="1"/>
  <c r="AR8" i="3"/>
  <c r="AS13" i="3" s="1"/>
  <c r="AT13" i="3" s="1"/>
  <c r="BE2" i="3"/>
  <c r="BF2" i="3" s="1"/>
  <c r="BD2" i="3"/>
  <c r="BD25" i="3"/>
  <c r="U3" i="3"/>
  <c r="V3" i="3" s="1"/>
  <c r="I67" i="3"/>
  <c r="J67" i="3" s="1"/>
  <c r="AS65" i="3"/>
  <c r="AT65" i="3" s="1"/>
  <c r="AS62" i="3"/>
  <c r="AT62" i="3" s="1"/>
  <c r="AL54" i="3"/>
  <c r="AF54" i="3"/>
  <c r="Z59" i="3"/>
  <c r="AA66" i="3" s="1"/>
  <c r="AB66" i="3" s="1"/>
  <c r="AM38" i="3"/>
  <c r="AN38" i="3" s="1"/>
  <c r="AL34" i="3"/>
  <c r="AY33" i="3"/>
  <c r="AZ33" i="3" s="1"/>
  <c r="BK38" i="3"/>
  <c r="BL38" i="3" s="1"/>
  <c r="Z49" i="3"/>
  <c r="BD22" i="3"/>
  <c r="BE26" i="3" s="1"/>
  <c r="BF26" i="3" s="1"/>
  <c r="O16" i="3"/>
  <c r="P16" i="3" s="1"/>
  <c r="O20" i="3"/>
  <c r="P20" i="3" s="1"/>
  <c r="O15" i="3"/>
  <c r="P15" i="3" s="1"/>
  <c r="AL11" i="3"/>
  <c r="AF34" i="3"/>
  <c r="AS27" i="3"/>
  <c r="AT27" i="3" s="1"/>
  <c r="AS46" i="3"/>
  <c r="AT46" i="3" s="1"/>
  <c r="O18" i="3"/>
  <c r="P18" i="3" s="1"/>
  <c r="AS39" i="3"/>
  <c r="AT39" i="3" s="1"/>
  <c r="AX59" i="3"/>
  <c r="AA55" i="3"/>
  <c r="AB55" i="3" s="1"/>
  <c r="Z54" i="3"/>
  <c r="BQ60" i="3"/>
  <c r="BR60" i="3" s="1"/>
  <c r="BE21" i="3"/>
  <c r="BF21" i="3" s="1"/>
  <c r="BD19" i="3"/>
  <c r="AX63" i="3"/>
  <c r="BK55" i="3"/>
  <c r="BL55" i="3" s="1"/>
  <c r="BK51" i="3"/>
  <c r="BL51" i="3" s="1"/>
  <c r="O36" i="3"/>
  <c r="P36" i="3" s="1"/>
  <c r="N34" i="3"/>
  <c r="AX15" i="3"/>
  <c r="T54" i="3"/>
  <c r="U54" i="3"/>
  <c r="V54" i="3" s="1"/>
  <c r="BK50" i="3"/>
  <c r="BL50" i="3" s="1"/>
  <c r="BK56" i="3"/>
  <c r="BL56" i="3" s="1"/>
  <c r="BK49" i="3"/>
  <c r="BL49" i="3" s="1"/>
  <c r="BJ19" i="3"/>
  <c r="BK30" i="3"/>
  <c r="BL30" i="3" s="1"/>
  <c r="BK29" i="3"/>
  <c r="BL29" i="3" s="1"/>
  <c r="BK35" i="3"/>
  <c r="BL35" i="3" s="1"/>
  <c r="AG26" i="3"/>
  <c r="AH26" i="3" s="1"/>
  <c r="O63" i="3"/>
  <c r="P63" i="3" s="1"/>
  <c r="N63" i="3"/>
  <c r="BQ45" i="3"/>
  <c r="BR45" i="3" s="1"/>
  <c r="BQ42" i="3"/>
  <c r="BR42" i="3" s="1"/>
  <c r="BQ44" i="3"/>
  <c r="BR44" i="3" s="1"/>
  <c r="BQ40" i="3"/>
  <c r="BR40" i="3" s="1"/>
  <c r="BQ39" i="3"/>
  <c r="BR39" i="3" s="1"/>
  <c r="O19" i="3"/>
  <c r="P19" i="3" s="1"/>
  <c r="Q19" i="3" s="1"/>
  <c r="N19" i="3"/>
  <c r="BK41" i="3"/>
  <c r="BL41" i="3" s="1"/>
  <c r="BJ39" i="3"/>
  <c r="BD54" i="3"/>
  <c r="O53" i="3"/>
  <c r="P53" i="3" s="1"/>
  <c r="U51" i="3"/>
  <c r="V51" i="3" s="1"/>
  <c r="BD34" i="3"/>
  <c r="U43" i="3"/>
  <c r="V43" i="3" s="1"/>
  <c r="Z22" i="3"/>
  <c r="AA14" i="3"/>
  <c r="AB14" i="3" s="1"/>
  <c r="Z11" i="3"/>
  <c r="AY56" i="3"/>
  <c r="AZ56" i="3" s="1"/>
  <c r="AY58" i="3"/>
  <c r="AZ58" i="3" s="1"/>
  <c r="AY51" i="3"/>
  <c r="AZ51" i="3" s="1"/>
  <c r="BA49" i="3" s="1"/>
  <c r="AY54" i="3"/>
  <c r="AZ54" i="3" s="1"/>
  <c r="BD11" i="3"/>
  <c r="AG34" i="3"/>
  <c r="AH34" i="3" s="1"/>
  <c r="BJ22" i="3"/>
  <c r="BK23" i="3" s="1"/>
  <c r="BL23" i="3" s="1"/>
  <c r="N39" i="3"/>
  <c r="O41" i="3" s="1"/>
  <c r="P41" i="3" s="1"/>
  <c r="AY53" i="3"/>
  <c r="AZ53" i="3" s="1"/>
  <c r="BJ15" i="3"/>
  <c r="BK16" i="3" s="1"/>
  <c r="BL16" i="3" s="1"/>
  <c r="I2" i="3"/>
  <c r="J2" i="3" s="1"/>
  <c r="H2" i="3"/>
  <c r="I6" i="3" s="1"/>
  <c r="J6" i="3" s="1"/>
  <c r="AS31" i="3"/>
  <c r="AT31" i="3" s="1"/>
  <c r="BQ62" i="3"/>
  <c r="BR62" i="3" s="1"/>
  <c r="O67" i="3"/>
  <c r="P67" i="3" s="1"/>
  <c r="AY57" i="3"/>
  <c r="AZ57" i="3" s="1"/>
  <c r="BK53" i="3"/>
  <c r="BL53" i="3" s="1"/>
  <c r="N59" i="3"/>
  <c r="BK63" i="3"/>
  <c r="BL63" i="3" s="1"/>
  <c r="BJ63" i="3"/>
  <c r="BE58" i="3"/>
  <c r="BF58" i="3" s="1"/>
  <c r="AY47" i="3"/>
  <c r="AZ47" i="3" s="1"/>
  <c r="U59" i="3"/>
  <c r="V59" i="3" s="1"/>
  <c r="T59" i="3"/>
  <c r="U64" i="3" s="1"/>
  <c r="V64" i="3" s="1"/>
  <c r="AS37" i="3"/>
  <c r="AT37" i="3" s="1"/>
  <c r="BK32" i="3"/>
  <c r="BL32" i="3" s="1"/>
  <c r="O48" i="3"/>
  <c r="P48" i="3" s="1"/>
  <c r="U20" i="3"/>
  <c r="V20" i="3" s="1"/>
  <c r="T19" i="3"/>
  <c r="I38" i="3"/>
  <c r="J38" i="3" s="1"/>
  <c r="AR29" i="3"/>
  <c r="O21" i="3"/>
  <c r="P21" i="3" s="1"/>
  <c r="H39" i="3"/>
  <c r="H22" i="3"/>
  <c r="I23" i="3" s="1"/>
  <c r="J23" i="3" s="1"/>
  <c r="U14" i="3"/>
  <c r="V14" i="3" s="1"/>
  <c r="AG41" i="3"/>
  <c r="AH41" i="3" s="1"/>
  <c r="U36" i="3"/>
  <c r="V36" i="3" s="1"/>
  <c r="T34" i="3"/>
  <c r="BJ5" i="3"/>
  <c r="BK5" i="3"/>
  <c r="BL5" i="3" s="1"/>
  <c r="BK27" i="3"/>
  <c r="BL27" i="3" s="1"/>
  <c r="AS15" i="3"/>
  <c r="AT15" i="3" s="1"/>
  <c r="AR15" i="3"/>
  <c r="AL2" i="3"/>
  <c r="AM4" i="3" s="1"/>
  <c r="AN4" i="3" s="1"/>
  <c r="AM2" i="3"/>
  <c r="AN2" i="3" s="1"/>
  <c r="AM26" i="3"/>
  <c r="AN26" i="3" s="1"/>
  <c r="AL8" i="3"/>
  <c r="AA31" i="3"/>
  <c r="AB31" i="3" s="1"/>
  <c r="Z29" i="3"/>
  <c r="AY31" i="3"/>
  <c r="AZ31" i="3" s="1"/>
  <c r="AG6" i="3"/>
  <c r="AH6" i="3" s="1"/>
  <c r="O5" i="3"/>
  <c r="P5" i="3" s="1"/>
  <c r="AR2" i="3"/>
  <c r="AS6" i="3" s="1"/>
  <c r="AT6" i="3" s="1"/>
  <c r="U62" i="3"/>
  <c r="V62" i="3" s="1"/>
  <c r="AL63" i="3"/>
  <c r="AM65" i="3"/>
  <c r="AN65" i="3" s="1"/>
  <c r="AM60" i="3"/>
  <c r="AN60" i="3" s="1"/>
  <c r="U57" i="3"/>
  <c r="V57" i="3" s="1"/>
  <c r="BQ47" i="3"/>
  <c r="BR47" i="3" s="1"/>
  <c r="BP44" i="3"/>
  <c r="AS66" i="3"/>
  <c r="AT66" i="3" s="1"/>
  <c r="O58" i="3"/>
  <c r="P58" i="3" s="1"/>
  <c r="AM46" i="3"/>
  <c r="AN46" i="3" s="1"/>
  <c r="BP59" i="3"/>
  <c r="BQ59" i="3"/>
  <c r="BR59" i="3" s="1"/>
  <c r="AF49" i="3"/>
  <c r="BE52" i="3"/>
  <c r="BF52" i="3" s="1"/>
  <c r="AX44" i="3"/>
  <c r="BK48" i="3"/>
  <c r="BL48" i="3" s="1"/>
  <c r="BJ44" i="3"/>
  <c r="AR19" i="3"/>
  <c r="AS19" i="3"/>
  <c r="AT19" i="3" s="1"/>
  <c r="BE38" i="3"/>
  <c r="BF38" i="3" s="1"/>
  <c r="AX25" i="3"/>
  <c r="BQ43" i="3"/>
  <c r="BR43" i="3" s="1"/>
  <c r="AS42" i="3"/>
  <c r="AT42" i="3" s="1"/>
  <c r="Z39" i="3"/>
  <c r="N8" i="3"/>
  <c r="O9" i="3"/>
  <c r="P9" i="3" s="1"/>
  <c r="AM28" i="3"/>
  <c r="AN28" i="3" s="1"/>
  <c r="AY17" i="3"/>
  <c r="AZ17" i="3" s="1"/>
  <c r="AL22" i="3"/>
  <c r="I36" i="3"/>
  <c r="J36" i="3" s="1"/>
  <c r="BQ36" i="3"/>
  <c r="BR36" i="3" s="1"/>
  <c r="BE4" i="3"/>
  <c r="BF4" i="3" s="1"/>
  <c r="AF15" i="3"/>
  <c r="AG17" i="3" s="1"/>
  <c r="AH17" i="3" s="1"/>
  <c r="BJ8" i="3"/>
  <c r="BK8" i="3"/>
  <c r="BL8" i="3" s="1"/>
  <c r="BQ26" i="3"/>
  <c r="BR26" i="3" s="1"/>
  <c r="AF5" i="3"/>
  <c r="BK31" i="3"/>
  <c r="BL31" i="3" s="1"/>
  <c r="AA3" i="3"/>
  <c r="AB3" i="3" s="1"/>
  <c r="I8" i="3"/>
  <c r="J8" i="3" s="1"/>
  <c r="H8" i="3"/>
  <c r="I14" i="3" s="1"/>
  <c r="J14" i="3" s="1"/>
  <c r="H25" i="3"/>
  <c r="BQ67" i="3"/>
  <c r="BR67" i="3" s="1"/>
  <c r="AA64" i="3"/>
  <c r="AB64" i="3" s="1"/>
  <c r="O60" i="3"/>
  <c r="P60" i="3" s="1"/>
  <c r="BQ57" i="3"/>
  <c r="BR57" i="3" s="1"/>
  <c r="Z63" i="3"/>
  <c r="BK58" i="3"/>
  <c r="BL58" i="3" s="1"/>
  <c r="AR49" i="3"/>
  <c r="AS49" i="3"/>
  <c r="AT49" i="3" s="1"/>
  <c r="BD59" i="3"/>
  <c r="BE64" i="3" s="1"/>
  <c r="BF64" i="3" s="1"/>
  <c r="BK52" i="3"/>
  <c r="BL52" i="3" s="1"/>
  <c r="AY52" i="3"/>
  <c r="AZ52" i="3" s="1"/>
  <c r="BK37" i="3"/>
  <c r="BL37" i="3" s="1"/>
  <c r="AG48" i="3"/>
  <c r="AH48" i="3" s="1"/>
  <c r="BQ33" i="3"/>
  <c r="BR33" i="3" s="1"/>
  <c r="BE18" i="3"/>
  <c r="BF18" i="3" s="1"/>
  <c r="H49" i="3"/>
  <c r="AA38" i="3"/>
  <c r="AB38" i="3" s="1"/>
  <c r="AM24" i="3"/>
  <c r="AN24" i="3" s="1"/>
  <c r="AM43" i="3"/>
  <c r="AN43" i="3" s="1"/>
  <c r="BK42" i="3"/>
  <c r="BL42" i="3" s="1"/>
  <c r="BK9" i="3"/>
  <c r="BL9" i="3" s="1"/>
  <c r="O28" i="3"/>
  <c r="P28" i="3" s="1"/>
  <c r="U41" i="3"/>
  <c r="V41" i="3" s="1"/>
  <c r="T39" i="3"/>
  <c r="T22" i="3"/>
  <c r="U22" i="3"/>
  <c r="V22" i="3" s="1"/>
  <c r="T44" i="3"/>
  <c r="AA36" i="3"/>
  <c r="AB36" i="3" s="1"/>
  <c r="I4" i="3"/>
  <c r="J4" i="3" s="1"/>
  <c r="BQ27" i="3"/>
  <c r="BR27" i="3" s="1"/>
  <c r="AS23" i="3"/>
  <c r="AT23" i="3" s="1"/>
  <c r="AR22" i="3"/>
  <c r="N5" i="3"/>
  <c r="BD29" i="3"/>
  <c r="BE31" i="3" s="1"/>
  <c r="BF31" i="3" s="1"/>
  <c r="AX8" i="3"/>
  <c r="AY8" i="3" s="1"/>
  <c r="AZ8" i="3" s="1"/>
  <c r="AX39" i="3"/>
  <c r="AY41" i="3" s="1"/>
  <c r="AZ41" i="3" s="1"/>
  <c r="O26" i="3"/>
  <c r="P26" i="3" s="1"/>
  <c r="N25" i="3"/>
  <c r="AF22" i="3"/>
  <c r="AG5" i="3"/>
  <c r="AH5" i="3" s="1"/>
  <c r="AI5" i="3" s="1"/>
  <c r="BP29" i="3"/>
  <c r="BQ31" i="3"/>
  <c r="BR31" i="3" s="1"/>
  <c r="BQ6" i="3"/>
  <c r="BR6" i="3" s="1"/>
  <c r="BP5" i="3"/>
  <c r="BA5" i="3"/>
  <c r="AY2" i="3"/>
  <c r="AZ2" i="3" s="1"/>
  <c r="BA2" i="3" s="1"/>
  <c r="U67" i="3"/>
  <c r="V67" i="3" s="1"/>
  <c r="I64" i="3"/>
  <c r="J64" i="3" s="1"/>
  <c r="BJ59" i="3"/>
  <c r="BK59" i="3"/>
  <c r="BL59" i="3" s="1"/>
  <c r="O66" i="3"/>
  <c r="P66" i="3" s="1"/>
  <c r="BQ55" i="3"/>
  <c r="BR55" i="3" s="1"/>
  <c r="I46" i="3"/>
  <c r="J46" i="3" s="1"/>
  <c r="H44" i="3"/>
  <c r="I63" i="3"/>
  <c r="J63" i="3" s="1"/>
  <c r="H63" i="3"/>
  <c r="U60" i="3"/>
  <c r="V60" i="3" s="1"/>
  <c r="AL49" i="3"/>
  <c r="AM52" i="3" s="1"/>
  <c r="AN52" i="3" s="1"/>
  <c r="BD49" i="3"/>
  <c r="BE49" i="3"/>
  <c r="BF49" i="3" s="1"/>
  <c r="AS52" i="3"/>
  <c r="AT52" i="3" s="1"/>
  <c r="AG37" i="3"/>
  <c r="AH37" i="3" s="1"/>
  <c r="I33" i="3"/>
  <c r="J33" i="3" s="1"/>
  <c r="AS38" i="3"/>
  <c r="AT38" i="3" s="1"/>
  <c r="AY20" i="3"/>
  <c r="AZ20" i="3" s="1"/>
  <c r="AX19" i="3"/>
  <c r="O43" i="3"/>
  <c r="P43" i="3" s="1"/>
  <c r="BJ34" i="3"/>
  <c r="O17" i="3"/>
  <c r="P17" i="3" s="1"/>
  <c r="BD39" i="3"/>
  <c r="BE41" i="3"/>
  <c r="BF41" i="3" s="1"/>
  <c r="BQ41" i="3"/>
  <c r="BR41" i="3" s="1"/>
  <c r="BP22" i="3"/>
  <c r="BK36" i="3"/>
  <c r="BL36" i="3" s="1"/>
  <c r="BD15" i="3"/>
  <c r="BE15" i="3"/>
  <c r="BF15" i="3" s="1"/>
  <c r="BD8" i="3"/>
  <c r="BE10" i="3" s="1"/>
  <c r="BF10" i="3" s="1"/>
  <c r="U2" i="3"/>
  <c r="V2" i="3" s="1"/>
  <c r="T2" i="3"/>
  <c r="U27" i="3"/>
  <c r="V27" i="3" s="1"/>
  <c r="N22" i="3"/>
  <c r="O27" i="3" s="1"/>
  <c r="P27" i="3" s="1"/>
  <c r="U4" i="3"/>
  <c r="V4" i="3" s="1"/>
  <c r="AM3" i="3"/>
  <c r="AN3" i="3" s="1"/>
  <c r="BK26" i="3"/>
  <c r="BL26" i="3" s="1"/>
  <c r="BP25" i="3"/>
  <c r="BP11" i="3"/>
  <c r="AG3" i="3"/>
  <c r="AH3" i="3" s="1"/>
  <c r="AI2" i="3" s="1"/>
  <c r="N29" i="3"/>
  <c r="O32" i="3" s="1"/>
  <c r="P32" i="3" s="1"/>
  <c r="O7" i="3"/>
  <c r="P7" i="3" s="1"/>
  <c r="BJ25" i="3"/>
  <c r="O4" i="3"/>
  <c r="P4" i="3" s="1"/>
  <c r="Q2" i="3" s="1"/>
  <c r="H34" i="3"/>
  <c r="U6" i="3"/>
  <c r="V6" i="3" s="1"/>
  <c r="T5" i="3"/>
  <c r="BS54" i="3" l="1"/>
  <c r="I56" i="3"/>
  <c r="J56" i="3" s="1"/>
  <c r="I49" i="3"/>
  <c r="J49" i="3" s="1"/>
  <c r="I51" i="3"/>
  <c r="J51" i="3" s="1"/>
  <c r="I57" i="3"/>
  <c r="J57" i="3" s="1"/>
  <c r="I53" i="3"/>
  <c r="J53" i="3" s="1"/>
  <c r="I52" i="3"/>
  <c r="J52" i="3" s="1"/>
  <c r="I27" i="3"/>
  <c r="J27" i="3" s="1"/>
  <c r="AY25" i="3"/>
  <c r="AZ25" i="3" s="1"/>
  <c r="AM12" i="3"/>
  <c r="AN12" i="3" s="1"/>
  <c r="AM11" i="3"/>
  <c r="AN11" i="3" s="1"/>
  <c r="AO11" i="3" s="1"/>
  <c r="AM9" i="3"/>
  <c r="AN9" i="3" s="1"/>
  <c r="AM14" i="3"/>
  <c r="AN14" i="3" s="1"/>
  <c r="AM10" i="3"/>
  <c r="AN10" i="3" s="1"/>
  <c r="AA24" i="3"/>
  <c r="AB24" i="3" s="1"/>
  <c r="AA25" i="3"/>
  <c r="AB25" i="3" s="1"/>
  <c r="BM49" i="3"/>
  <c r="I55" i="3"/>
  <c r="J55" i="3" s="1"/>
  <c r="BE56" i="3"/>
  <c r="BF56" i="3" s="1"/>
  <c r="BE55" i="3"/>
  <c r="BF55" i="3" s="1"/>
  <c r="BE50" i="3"/>
  <c r="BF50" i="3" s="1"/>
  <c r="BE54" i="3"/>
  <c r="BF54" i="3" s="1"/>
  <c r="BE53" i="3"/>
  <c r="BF53" i="3" s="1"/>
  <c r="BE51" i="3"/>
  <c r="BF51" i="3" s="1"/>
  <c r="AS58" i="3"/>
  <c r="AT58" i="3" s="1"/>
  <c r="AS53" i="3"/>
  <c r="AT53" i="3" s="1"/>
  <c r="AS56" i="3"/>
  <c r="AT56" i="3" s="1"/>
  <c r="AS51" i="3"/>
  <c r="AT51" i="3" s="1"/>
  <c r="AU49" i="3" s="1"/>
  <c r="AS54" i="3"/>
  <c r="AT54" i="3" s="1"/>
  <c r="AG56" i="3"/>
  <c r="AH56" i="3" s="1"/>
  <c r="AG51" i="3"/>
  <c r="AH51" i="3" s="1"/>
  <c r="AG50" i="3"/>
  <c r="AH50" i="3" s="1"/>
  <c r="AG53" i="3"/>
  <c r="AH53" i="3" s="1"/>
  <c r="AG55" i="3"/>
  <c r="AH55" i="3" s="1"/>
  <c r="AG57" i="3"/>
  <c r="AH57" i="3" s="1"/>
  <c r="AM8" i="3"/>
  <c r="AN8" i="3" s="1"/>
  <c r="AO8" i="3" s="1"/>
  <c r="BS39" i="3"/>
  <c r="W49" i="3"/>
  <c r="BE17" i="3"/>
  <c r="BF17" i="3" s="1"/>
  <c r="BE16" i="3"/>
  <c r="BF16" i="3" s="1"/>
  <c r="BE19" i="3"/>
  <c r="BF19" i="3" s="1"/>
  <c r="BE20" i="3"/>
  <c r="BF20" i="3" s="1"/>
  <c r="W2" i="3"/>
  <c r="BQ24" i="3"/>
  <c r="BR24" i="3" s="1"/>
  <c r="BQ25" i="3"/>
  <c r="BR25" i="3" s="1"/>
  <c r="BS25" i="3" s="1"/>
  <c r="O42" i="3"/>
  <c r="P42" i="3" s="1"/>
  <c r="AG24" i="3"/>
  <c r="AH24" i="3" s="1"/>
  <c r="AG27" i="3"/>
  <c r="AH27" i="3" s="1"/>
  <c r="AG22" i="3"/>
  <c r="AH22" i="3" s="1"/>
  <c r="AI22" i="3" s="1"/>
  <c r="AS24" i="3"/>
  <c r="AT24" i="3" s="1"/>
  <c r="AS22" i="3"/>
  <c r="AT22" i="3" s="1"/>
  <c r="AU22" i="3" s="1"/>
  <c r="AS26" i="3"/>
  <c r="AT26" i="3" s="1"/>
  <c r="AS28" i="3"/>
  <c r="AT28" i="3" s="1"/>
  <c r="AS25" i="3"/>
  <c r="AT25" i="3" s="1"/>
  <c r="U44" i="3"/>
  <c r="V44" i="3" s="1"/>
  <c r="U39" i="3"/>
  <c r="V39" i="3" s="1"/>
  <c r="U45" i="3"/>
  <c r="V45" i="3" s="1"/>
  <c r="U40" i="3"/>
  <c r="V40" i="3" s="1"/>
  <c r="U46" i="3"/>
  <c r="V46" i="3" s="1"/>
  <c r="U47" i="3"/>
  <c r="V47" i="3" s="1"/>
  <c r="AG15" i="3"/>
  <c r="AH15" i="3" s="1"/>
  <c r="O37" i="3"/>
  <c r="P37" i="3" s="1"/>
  <c r="AA35" i="3"/>
  <c r="AB35" i="3" s="1"/>
  <c r="AA32" i="3"/>
  <c r="AB32" i="3" s="1"/>
  <c r="AA29" i="3"/>
  <c r="AB29" i="3" s="1"/>
  <c r="AA30" i="3"/>
  <c r="AB30" i="3" s="1"/>
  <c r="AA37" i="3"/>
  <c r="AB37" i="3" s="1"/>
  <c r="AA34" i="3"/>
  <c r="AB34" i="3" s="1"/>
  <c r="AS18" i="3"/>
  <c r="AT18" i="3" s="1"/>
  <c r="AS21" i="3"/>
  <c r="AT21" i="3" s="1"/>
  <c r="AS20" i="3"/>
  <c r="AT20" i="3" s="1"/>
  <c r="W59" i="3"/>
  <c r="O64" i="3"/>
  <c r="P64" i="3" s="1"/>
  <c r="Q63" i="3" s="1"/>
  <c r="O61" i="3"/>
  <c r="P61" i="3" s="1"/>
  <c r="O62" i="3"/>
  <c r="P62" i="3" s="1"/>
  <c r="O65" i="3"/>
  <c r="P65" i="3" s="1"/>
  <c r="K2" i="3"/>
  <c r="AG52" i="3"/>
  <c r="AH52" i="3" s="1"/>
  <c r="AY16" i="3"/>
  <c r="AZ16" i="3" s="1"/>
  <c r="AY18" i="3"/>
  <c r="AZ18" i="3" s="1"/>
  <c r="AY19" i="3"/>
  <c r="AZ19" i="3" s="1"/>
  <c r="AM58" i="3"/>
  <c r="AN58" i="3" s="1"/>
  <c r="BG2" i="3"/>
  <c r="I54" i="3"/>
  <c r="J54" i="3" s="1"/>
  <c r="O51" i="3"/>
  <c r="P51" i="3" s="1"/>
  <c r="O57" i="3"/>
  <c r="P57" i="3" s="1"/>
  <c r="O54" i="3"/>
  <c r="P54" i="3" s="1"/>
  <c r="O49" i="3"/>
  <c r="P49" i="3" s="1"/>
  <c r="O50" i="3"/>
  <c r="P50" i="3" s="1"/>
  <c r="O56" i="3"/>
  <c r="P56" i="3" s="1"/>
  <c r="O55" i="3"/>
  <c r="P55" i="3" s="1"/>
  <c r="AS55" i="3"/>
  <c r="AT55" i="3" s="1"/>
  <c r="I35" i="3"/>
  <c r="J35" i="3" s="1"/>
  <c r="I34" i="3"/>
  <c r="J34" i="3" s="1"/>
  <c r="I29" i="3"/>
  <c r="J29" i="3" s="1"/>
  <c r="I37" i="3"/>
  <c r="J37" i="3" s="1"/>
  <c r="I32" i="3"/>
  <c r="J32" i="3" s="1"/>
  <c r="I30" i="3"/>
  <c r="J30" i="3" s="1"/>
  <c r="I61" i="3"/>
  <c r="J61" i="3" s="1"/>
  <c r="I59" i="3"/>
  <c r="J59" i="3" s="1"/>
  <c r="I62" i="3"/>
  <c r="J62" i="3" s="1"/>
  <c r="I65" i="3"/>
  <c r="J65" i="3" s="1"/>
  <c r="K63" i="3" s="1"/>
  <c r="AY22" i="3"/>
  <c r="AZ22" i="3" s="1"/>
  <c r="AG25" i="3"/>
  <c r="AH25" i="3" s="1"/>
  <c r="AM44" i="3"/>
  <c r="AN44" i="3" s="1"/>
  <c r="AO44" i="3" s="1"/>
  <c r="AM45" i="3"/>
  <c r="AN45" i="3" s="1"/>
  <c r="AM48" i="3"/>
  <c r="AN48" i="3" s="1"/>
  <c r="AM40" i="3"/>
  <c r="AN40" i="3" s="1"/>
  <c r="AM47" i="3"/>
  <c r="AN47" i="3" s="1"/>
  <c r="AM42" i="3"/>
  <c r="AN42" i="3" s="1"/>
  <c r="AM39" i="3"/>
  <c r="AN39" i="3" s="1"/>
  <c r="AO39" i="3" s="1"/>
  <c r="BA29" i="3"/>
  <c r="BM54" i="3"/>
  <c r="BE63" i="3"/>
  <c r="BF63" i="3" s="1"/>
  <c r="BG63" i="3" s="1"/>
  <c r="BE66" i="3"/>
  <c r="BF66" i="3" s="1"/>
  <c r="BQ23" i="3"/>
  <c r="BR23" i="3" s="1"/>
  <c r="BQ28" i="3"/>
  <c r="BR28" i="3" s="1"/>
  <c r="BE13" i="3"/>
  <c r="BF13" i="3" s="1"/>
  <c r="I28" i="3"/>
  <c r="J28" i="3" s="1"/>
  <c r="Q25" i="3"/>
  <c r="BA54" i="3"/>
  <c r="AU44" i="3"/>
  <c r="AY44" i="3"/>
  <c r="AZ44" i="3" s="1"/>
  <c r="AY46" i="3"/>
  <c r="AZ46" i="3" s="1"/>
  <c r="AY39" i="3"/>
  <c r="AZ39" i="3" s="1"/>
  <c r="AY45" i="3"/>
  <c r="AZ45" i="3" s="1"/>
  <c r="AY40" i="3"/>
  <c r="AZ40" i="3" s="1"/>
  <c r="AS2" i="3"/>
  <c r="AT2" i="3" s="1"/>
  <c r="I39" i="3"/>
  <c r="J39" i="3" s="1"/>
  <c r="I44" i="3"/>
  <c r="J44" i="3" s="1"/>
  <c r="I40" i="3"/>
  <c r="J40" i="3" s="1"/>
  <c r="I42" i="3"/>
  <c r="J42" i="3" s="1"/>
  <c r="I45" i="3"/>
  <c r="J45" i="3" s="1"/>
  <c r="I47" i="3"/>
  <c r="J47" i="3" s="1"/>
  <c r="BE57" i="3"/>
  <c r="BF57" i="3" s="1"/>
  <c r="AG61" i="3"/>
  <c r="AH61" i="3" s="1"/>
  <c r="AG67" i="3"/>
  <c r="AH67" i="3" s="1"/>
  <c r="AG65" i="3"/>
  <c r="AH65" i="3" s="1"/>
  <c r="AG62" i="3"/>
  <c r="AH62" i="3" s="1"/>
  <c r="I48" i="3"/>
  <c r="J48" i="3" s="1"/>
  <c r="O8" i="3"/>
  <c r="P8" i="3" s="1"/>
  <c r="O13" i="3"/>
  <c r="P13" i="3" s="1"/>
  <c r="O14" i="3"/>
  <c r="P14" i="3" s="1"/>
  <c r="O12" i="3"/>
  <c r="P12" i="3" s="1"/>
  <c r="O10" i="3"/>
  <c r="P10" i="3" s="1"/>
  <c r="O11" i="3"/>
  <c r="P11" i="3" s="1"/>
  <c r="AG49" i="3"/>
  <c r="AH49" i="3" s="1"/>
  <c r="AI49" i="3" s="1"/>
  <c r="AY23" i="3"/>
  <c r="AZ23" i="3" s="1"/>
  <c r="AG59" i="3"/>
  <c r="AH59" i="3" s="1"/>
  <c r="O31" i="3"/>
  <c r="P31" i="3" s="1"/>
  <c r="O23" i="3"/>
  <c r="P23" i="3" s="1"/>
  <c r="AG28" i="3"/>
  <c r="AH28" i="3" s="1"/>
  <c r="AG58" i="3"/>
  <c r="AH58" i="3" s="1"/>
  <c r="AG21" i="3"/>
  <c r="AH21" i="3" s="1"/>
  <c r="AG60" i="3"/>
  <c r="AH60" i="3" s="1"/>
  <c r="BM8" i="3"/>
  <c r="BK21" i="3"/>
  <c r="BL21" i="3" s="1"/>
  <c r="BS59" i="3"/>
  <c r="Q5" i="3"/>
  <c r="AG23" i="3"/>
  <c r="AH23" i="3" s="1"/>
  <c r="AG64" i="3"/>
  <c r="AH64" i="3" s="1"/>
  <c r="AI63" i="3" s="1"/>
  <c r="BS44" i="3"/>
  <c r="W54" i="3"/>
  <c r="AY67" i="3"/>
  <c r="AZ67" i="3" s="1"/>
  <c r="AY61" i="3"/>
  <c r="AZ61" i="3" s="1"/>
  <c r="AY65" i="3"/>
  <c r="AZ65" i="3" s="1"/>
  <c r="AY59" i="3"/>
  <c r="AZ59" i="3" s="1"/>
  <c r="BA59" i="3" s="1"/>
  <c r="AY60" i="3"/>
  <c r="AZ60" i="3" s="1"/>
  <c r="AY43" i="3"/>
  <c r="AZ43" i="3" s="1"/>
  <c r="U42" i="3"/>
  <c r="V42" i="3" s="1"/>
  <c r="AA11" i="3"/>
  <c r="AB11" i="3" s="1"/>
  <c r="AA9" i="3"/>
  <c r="AB9" i="3" s="1"/>
  <c r="AA12" i="3"/>
  <c r="AB12" i="3" s="1"/>
  <c r="AA13" i="3"/>
  <c r="AB13" i="3" s="1"/>
  <c r="AA8" i="3"/>
  <c r="AB8" i="3" s="1"/>
  <c r="BQ5" i="3"/>
  <c r="BR5" i="3" s="1"/>
  <c r="BQ2" i="3"/>
  <c r="BR2" i="3" s="1"/>
  <c r="BQ7" i="3"/>
  <c r="BR7" i="3" s="1"/>
  <c r="BQ4" i="3"/>
  <c r="BR4" i="3" s="1"/>
  <c r="AM21" i="3"/>
  <c r="AN21" i="3" s="1"/>
  <c r="AM19" i="3"/>
  <c r="AN19" i="3" s="1"/>
  <c r="AM16" i="3"/>
  <c r="AN16" i="3" s="1"/>
  <c r="AM20" i="3"/>
  <c r="AN20" i="3" s="1"/>
  <c r="AM17" i="3"/>
  <c r="AN17" i="3" s="1"/>
  <c r="AS67" i="3"/>
  <c r="AT67" i="3" s="1"/>
  <c r="AS61" i="3"/>
  <c r="AT61" i="3" s="1"/>
  <c r="AS63" i="3"/>
  <c r="AT63" i="3" s="1"/>
  <c r="AU63" i="3" s="1"/>
  <c r="AS64" i="3"/>
  <c r="AT64" i="3" s="1"/>
  <c r="BK19" i="3"/>
  <c r="BL19" i="3" s="1"/>
  <c r="AS11" i="3"/>
  <c r="AT11" i="3" s="1"/>
  <c r="AS10" i="3"/>
  <c r="AT10" i="3" s="1"/>
  <c r="AS9" i="3"/>
  <c r="AT9" i="3" s="1"/>
  <c r="AS12" i="3"/>
  <c r="AT12" i="3" s="1"/>
  <c r="BG49" i="3"/>
  <c r="AS7" i="3"/>
  <c r="AT7" i="3" s="1"/>
  <c r="AS3" i="3"/>
  <c r="AT3" i="3" s="1"/>
  <c r="AS4" i="3"/>
  <c r="AT4" i="3" s="1"/>
  <c r="AS5" i="3"/>
  <c r="AT5" i="3" s="1"/>
  <c r="I22" i="3"/>
  <c r="J22" i="3" s="1"/>
  <c r="AS8" i="3"/>
  <c r="AT8" i="3" s="1"/>
  <c r="AU8" i="3" s="1"/>
  <c r="U17" i="3"/>
  <c r="V17" i="3" s="1"/>
  <c r="U16" i="3"/>
  <c r="V16" i="3" s="1"/>
  <c r="U21" i="3"/>
  <c r="V21" i="3" s="1"/>
  <c r="U19" i="3"/>
  <c r="V19" i="3" s="1"/>
  <c r="U18" i="3"/>
  <c r="V18" i="3" s="1"/>
  <c r="I19" i="3"/>
  <c r="J19" i="3" s="1"/>
  <c r="I21" i="3"/>
  <c r="J21" i="3" s="1"/>
  <c r="I20" i="3"/>
  <c r="J20" i="3" s="1"/>
  <c r="I17" i="3"/>
  <c r="J17" i="3" s="1"/>
  <c r="BG15" i="3"/>
  <c r="BE40" i="3"/>
  <c r="BF40" i="3" s="1"/>
  <c r="BE39" i="3"/>
  <c r="BF39" i="3" s="1"/>
  <c r="BE44" i="3"/>
  <c r="BF44" i="3" s="1"/>
  <c r="BE48" i="3"/>
  <c r="BF48" i="3" s="1"/>
  <c r="BE45" i="3"/>
  <c r="BF45" i="3" s="1"/>
  <c r="BE43" i="3"/>
  <c r="BF43" i="3" s="1"/>
  <c r="BE47" i="3"/>
  <c r="BF47" i="3" s="1"/>
  <c r="BE46" i="3"/>
  <c r="BF46" i="3" s="1"/>
  <c r="O47" i="3"/>
  <c r="P47" i="3" s="1"/>
  <c r="O44" i="3"/>
  <c r="P44" i="3" s="1"/>
  <c r="O46" i="3"/>
  <c r="P46" i="3" s="1"/>
  <c r="O40" i="3"/>
  <c r="P40" i="3" s="1"/>
  <c r="O39" i="3"/>
  <c r="P39" i="3" s="1"/>
  <c r="Q39" i="3" s="1"/>
  <c r="O45" i="3"/>
  <c r="P45" i="3" s="1"/>
  <c r="AA28" i="3"/>
  <c r="AB28" i="3" s="1"/>
  <c r="AA19" i="3"/>
  <c r="AB19" i="3" s="1"/>
  <c r="AA20" i="3"/>
  <c r="AB20" i="3" s="1"/>
  <c r="AA21" i="3"/>
  <c r="AB21" i="3" s="1"/>
  <c r="AA18" i="3"/>
  <c r="AB18" i="3" s="1"/>
  <c r="AA17" i="3"/>
  <c r="AB17" i="3" s="1"/>
  <c r="AA15" i="3"/>
  <c r="AB15" i="3" s="1"/>
  <c r="AA27" i="3"/>
  <c r="AB27" i="3" s="1"/>
  <c r="U15" i="3"/>
  <c r="V15" i="3" s="1"/>
  <c r="BS49" i="3"/>
  <c r="I41" i="3"/>
  <c r="J41" i="3" s="1"/>
  <c r="BK24" i="3"/>
  <c r="BL24" i="3" s="1"/>
  <c r="BK28" i="3"/>
  <c r="BL28" i="3" s="1"/>
  <c r="BK22" i="3"/>
  <c r="BL22" i="3" s="1"/>
  <c r="BK25" i="3"/>
  <c r="BL25" i="3" s="1"/>
  <c r="BM25" i="3" s="1"/>
  <c r="BE22" i="3"/>
  <c r="BF22" i="3" s="1"/>
  <c r="BG22" i="3" s="1"/>
  <c r="AA61" i="3"/>
  <c r="AB61" i="3" s="1"/>
  <c r="AA65" i="3"/>
  <c r="AB65" i="3" s="1"/>
  <c r="AA67" i="3"/>
  <c r="AB67" i="3" s="1"/>
  <c r="AA59" i="3"/>
  <c r="AB59" i="3" s="1"/>
  <c r="AA62" i="3"/>
  <c r="AB62" i="3" s="1"/>
  <c r="BM2" i="3"/>
  <c r="I43" i="3"/>
  <c r="J43" i="3" s="1"/>
  <c r="AS50" i="3"/>
  <c r="AT50" i="3" s="1"/>
  <c r="AS17" i="3"/>
  <c r="AT17" i="3" s="1"/>
  <c r="BK62" i="3"/>
  <c r="BL62" i="3" s="1"/>
  <c r="BK64" i="3"/>
  <c r="BL64" i="3" s="1"/>
  <c r="BM63" i="3" s="1"/>
  <c r="BK65" i="3"/>
  <c r="BL65" i="3" s="1"/>
  <c r="BK61" i="3"/>
  <c r="BL61" i="3" s="1"/>
  <c r="BQ38" i="3"/>
  <c r="BR38" i="3" s="1"/>
  <c r="BQ29" i="3"/>
  <c r="BR29" i="3" s="1"/>
  <c r="BQ34" i="3"/>
  <c r="BR34" i="3" s="1"/>
  <c r="BQ30" i="3"/>
  <c r="BR30" i="3" s="1"/>
  <c r="BQ32" i="3"/>
  <c r="BR32" i="3" s="1"/>
  <c r="BQ37" i="3"/>
  <c r="BR37" i="3" s="1"/>
  <c r="BQ35" i="3"/>
  <c r="BR35" i="3" s="1"/>
  <c r="BE34" i="3"/>
  <c r="BF34" i="3" s="1"/>
  <c r="BE29" i="3"/>
  <c r="BF29" i="3" s="1"/>
  <c r="BE35" i="3"/>
  <c r="BF35" i="3" s="1"/>
  <c r="BE36" i="3"/>
  <c r="BF36" i="3" s="1"/>
  <c r="BE30" i="3"/>
  <c r="BF30" i="3" s="1"/>
  <c r="BE32" i="3"/>
  <c r="BF32" i="3" s="1"/>
  <c r="W22" i="3"/>
  <c r="AA63" i="3"/>
  <c r="AB63" i="3" s="1"/>
  <c r="I26" i="3"/>
  <c r="J26" i="3" s="1"/>
  <c r="BK13" i="3"/>
  <c r="BL13" i="3" s="1"/>
  <c r="BK10" i="3"/>
  <c r="BL10" i="3" s="1"/>
  <c r="BK11" i="3"/>
  <c r="BL11" i="3" s="1"/>
  <c r="BK12" i="3"/>
  <c r="BL12" i="3" s="1"/>
  <c r="AM23" i="3"/>
  <c r="AN23" i="3" s="1"/>
  <c r="AM25" i="3"/>
  <c r="AN25" i="3" s="1"/>
  <c r="AO25" i="3" s="1"/>
  <c r="AM27" i="3"/>
  <c r="AN27" i="3" s="1"/>
  <c r="AA40" i="3"/>
  <c r="AB40" i="3" s="1"/>
  <c r="AA41" i="3"/>
  <c r="AB41" i="3" s="1"/>
  <c r="AA43" i="3"/>
  <c r="AB43" i="3" s="1"/>
  <c r="AA47" i="3"/>
  <c r="AB47" i="3" s="1"/>
  <c r="AA39" i="3"/>
  <c r="AB39" i="3" s="1"/>
  <c r="AC39" i="3" s="1"/>
  <c r="AA45" i="3"/>
  <c r="AB45" i="3" s="1"/>
  <c r="AA46" i="3"/>
  <c r="AB46" i="3" s="1"/>
  <c r="AA44" i="3"/>
  <c r="AB44" i="3" s="1"/>
  <c r="AA48" i="3"/>
  <c r="AB48" i="3" s="1"/>
  <c r="BQ64" i="3"/>
  <c r="BR64" i="3" s="1"/>
  <c r="BQ63" i="3"/>
  <c r="BR63" i="3" s="1"/>
  <c r="BQ66" i="3"/>
  <c r="BR66" i="3" s="1"/>
  <c r="BQ61" i="3"/>
  <c r="BR61" i="3" s="1"/>
  <c r="BQ65" i="3"/>
  <c r="BR65" i="3" s="1"/>
  <c r="AO2" i="3"/>
  <c r="AA42" i="3"/>
  <c r="AB42" i="3" s="1"/>
  <c r="I50" i="3"/>
  <c r="J50" i="3" s="1"/>
  <c r="BM29" i="3"/>
  <c r="AY62" i="3"/>
  <c r="AZ62" i="3" s="1"/>
  <c r="AM13" i="3"/>
  <c r="AN13" i="3" s="1"/>
  <c r="AA58" i="3"/>
  <c r="AB58" i="3" s="1"/>
  <c r="AA49" i="3"/>
  <c r="AB49" i="3" s="1"/>
  <c r="AC49" i="3" s="1"/>
  <c r="AA56" i="3"/>
  <c r="AB56" i="3" s="1"/>
  <c r="AA53" i="3"/>
  <c r="AB53" i="3" s="1"/>
  <c r="AA51" i="3"/>
  <c r="AB51" i="3" s="1"/>
  <c r="AA54" i="3"/>
  <c r="AB54" i="3" s="1"/>
  <c r="AA57" i="3"/>
  <c r="AB57" i="3" s="1"/>
  <c r="AA50" i="3"/>
  <c r="AB50" i="3" s="1"/>
  <c r="AG54" i="3"/>
  <c r="AH54" i="3" s="1"/>
  <c r="AI54" i="3" s="1"/>
  <c r="AA10" i="3"/>
  <c r="AB10" i="3" s="1"/>
  <c r="AM62" i="3"/>
  <c r="AN62" i="3" s="1"/>
  <c r="AM61" i="3"/>
  <c r="AN61" i="3" s="1"/>
  <c r="AO59" i="3" s="1"/>
  <c r="AM64" i="3"/>
  <c r="AN64" i="3" s="1"/>
  <c r="AM63" i="3"/>
  <c r="AN63" i="3" s="1"/>
  <c r="AO63" i="3" s="1"/>
  <c r="AM66" i="3"/>
  <c r="AN66" i="3" s="1"/>
  <c r="AM29" i="3"/>
  <c r="AN29" i="3" s="1"/>
  <c r="AM37" i="3"/>
  <c r="AN37" i="3" s="1"/>
  <c r="AM30" i="3"/>
  <c r="AN30" i="3" s="1"/>
  <c r="AM34" i="3"/>
  <c r="AN34" i="3" s="1"/>
  <c r="AO34" i="3" s="1"/>
  <c r="AM36" i="3"/>
  <c r="AN36" i="3" s="1"/>
  <c r="AM33" i="3"/>
  <c r="AN33" i="3" s="1"/>
  <c r="AM35" i="3"/>
  <c r="AN35" i="3" s="1"/>
  <c r="AI29" i="3"/>
  <c r="BQ3" i="3"/>
  <c r="BR3" i="3" s="1"/>
  <c r="U10" i="3"/>
  <c r="V10" i="3" s="1"/>
  <c r="W8" i="3" s="1"/>
  <c r="U12" i="3"/>
  <c r="V12" i="3" s="1"/>
  <c r="U11" i="3"/>
  <c r="V11" i="3" s="1"/>
  <c r="W11" i="3" s="1"/>
  <c r="U9" i="3"/>
  <c r="V9" i="3" s="1"/>
  <c r="AA26" i="3"/>
  <c r="AB26" i="3" s="1"/>
  <c r="AG11" i="3"/>
  <c r="AH11" i="3" s="1"/>
  <c r="AG13" i="3"/>
  <c r="AH13" i="3" s="1"/>
  <c r="AG10" i="3"/>
  <c r="AH10" i="3" s="1"/>
  <c r="AG14" i="3"/>
  <c r="AH14" i="3" s="1"/>
  <c r="AG9" i="3"/>
  <c r="AH9" i="3" s="1"/>
  <c r="AI8" i="3" s="1"/>
  <c r="AG12" i="3"/>
  <c r="AH12" i="3" s="1"/>
  <c r="AG39" i="3"/>
  <c r="AH39" i="3" s="1"/>
  <c r="AI39" i="3" s="1"/>
  <c r="AG40" i="3"/>
  <c r="AH40" i="3" s="1"/>
  <c r="AG45" i="3"/>
  <c r="AH45" i="3" s="1"/>
  <c r="AG46" i="3"/>
  <c r="AH46" i="3" s="1"/>
  <c r="AG47" i="3"/>
  <c r="AH47" i="3" s="1"/>
  <c r="AG44" i="3"/>
  <c r="AH44" i="3" s="1"/>
  <c r="AI44" i="3" s="1"/>
  <c r="AM15" i="3"/>
  <c r="AN15" i="3" s="1"/>
  <c r="AO15" i="3" s="1"/>
  <c r="BA34" i="3"/>
  <c r="I24" i="3"/>
  <c r="J24" i="3" s="1"/>
  <c r="AS59" i="3"/>
  <c r="AT59" i="3" s="1"/>
  <c r="BE11" i="3"/>
  <c r="BF11" i="3" s="1"/>
  <c r="BE12" i="3"/>
  <c r="BF12" i="3" s="1"/>
  <c r="BE9" i="3"/>
  <c r="BF9" i="3" s="1"/>
  <c r="BE14" i="3"/>
  <c r="BF14" i="3" s="1"/>
  <c r="BE8" i="3"/>
  <c r="BF8" i="3" s="1"/>
  <c r="BG8" i="3" s="1"/>
  <c r="BE61" i="3"/>
  <c r="BF61" i="3" s="1"/>
  <c r="BE65" i="3"/>
  <c r="BF65" i="3" s="1"/>
  <c r="BE59" i="3"/>
  <c r="BF59" i="3" s="1"/>
  <c r="BE67" i="3"/>
  <c r="BF67" i="3" s="1"/>
  <c r="BE62" i="3"/>
  <c r="BF62" i="3" s="1"/>
  <c r="AG16" i="3"/>
  <c r="AH16" i="3" s="1"/>
  <c r="AG20" i="3"/>
  <c r="AH20" i="3" s="1"/>
  <c r="AG18" i="3"/>
  <c r="AH18" i="3" s="1"/>
  <c r="AG19" i="3"/>
  <c r="AH19" i="3" s="1"/>
  <c r="AI19" i="3" s="1"/>
  <c r="BE60" i="3"/>
  <c r="BF60" i="3" s="1"/>
  <c r="BK15" i="3"/>
  <c r="BL15" i="3" s="1"/>
  <c r="BK18" i="3"/>
  <c r="BL18" i="3" s="1"/>
  <c r="BK20" i="3"/>
  <c r="BL20" i="3" s="1"/>
  <c r="AS14" i="3"/>
  <c r="AT14" i="3" s="1"/>
  <c r="BM5" i="3"/>
  <c r="AA22" i="3"/>
  <c r="AB22" i="3" s="1"/>
  <c r="AC22" i="3" s="1"/>
  <c r="BE25" i="3"/>
  <c r="BF25" i="3" s="1"/>
  <c r="BG25" i="3" s="1"/>
  <c r="BE27" i="3"/>
  <c r="BF27" i="3" s="1"/>
  <c r="BE24" i="3"/>
  <c r="BF24" i="3" s="1"/>
  <c r="BE28" i="3"/>
  <c r="BF28" i="3" s="1"/>
  <c r="BQ19" i="3"/>
  <c r="BR19" i="3" s="1"/>
  <c r="BQ16" i="3"/>
  <c r="BR16" i="3" s="1"/>
  <c r="BQ18" i="3"/>
  <c r="BR18" i="3" s="1"/>
  <c r="BQ21" i="3"/>
  <c r="BR21" i="3" s="1"/>
  <c r="BQ15" i="3"/>
  <c r="BR15" i="3" s="1"/>
  <c r="I15" i="3"/>
  <c r="J15" i="3" s="1"/>
  <c r="BE23" i="3"/>
  <c r="BF23" i="3" s="1"/>
  <c r="O30" i="3"/>
  <c r="P30" i="3" s="1"/>
  <c r="O29" i="3"/>
  <c r="P29" i="3" s="1"/>
  <c r="O34" i="3"/>
  <c r="P34" i="3" s="1"/>
  <c r="O33" i="3"/>
  <c r="P33" i="3" s="1"/>
  <c r="O35" i="3"/>
  <c r="P35" i="3" s="1"/>
  <c r="O22" i="3"/>
  <c r="P22" i="3" s="1"/>
  <c r="O24" i="3"/>
  <c r="P24" i="3" s="1"/>
  <c r="AM50" i="3"/>
  <c r="AN50" i="3" s="1"/>
  <c r="AM55" i="3"/>
  <c r="AN55" i="3" s="1"/>
  <c r="AM56" i="3"/>
  <c r="AN56" i="3" s="1"/>
  <c r="AM54" i="3"/>
  <c r="AN54" i="3" s="1"/>
  <c r="AM51" i="3"/>
  <c r="AN51" i="3" s="1"/>
  <c r="AM57" i="3"/>
  <c r="AN57" i="3" s="1"/>
  <c r="AM53" i="3"/>
  <c r="AN53" i="3" s="1"/>
  <c r="AM49" i="3"/>
  <c r="AN49" i="3" s="1"/>
  <c r="AY11" i="3"/>
  <c r="AZ11" i="3" s="1"/>
  <c r="AY12" i="3"/>
  <c r="AZ12" i="3" s="1"/>
  <c r="AY9" i="3"/>
  <c r="AZ9" i="3" s="1"/>
  <c r="BA8" i="3" s="1"/>
  <c r="AY10" i="3"/>
  <c r="AZ10" i="3" s="1"/>
  <c r="AY13" i="3"/>
  <c r="AZ13" i="3" s="1"/>
  <c r="AY14" i="3"/>
  <c r="AZ14" i="3" s="1"/>
  <c r="AU19" i="3"/>
  <c r="BK17" i="3"/>
  <c r="BL17" i="3" s="1"/>
  <c r="AA16" i="3"/>
  <c r="AB16" i="3" s="1"/>
  <c r="AY27" i="3"/>
  <c r="AZ27" i="3" s="1"/>
  <c r="U5" i="3"/>
  <c r="V5" i="3" s="1"/>
  <c r="U7" i="3"/>
  <c r="V7" i="3" s="1"/>
  <c r="BQ22" i="3"/>
  <c r="BR22" i="3" s="1"/>
  <c r="BS22" i="3" s="1"/>
  <c r="AY21" i="3"/>
  <c r="AZ21" i="3" s="1"/>
  <c r="AY48" i="3"/>
  <c r="AZ48" i="3" s="1"/>
  <c r="U26" i="3"/>
  <c r="V26" i="3" s="1"/>
  <c r="U28" i="3"/>
  <c r="V28" i="3" s="1"/>
  <c r="U24" i="3"/>
  <c r="V24" i="3" s="1"/>
  <c r="U23" i="3"/>
  <c r="V23" i="3" s="1"/>
  <c r="U25" i="3"/>
  <c r="V25" i="3" s="1"/>
  <c r="W25" i="3" s="1"/>
  <c r="I9" i="3"/>
  <c r="J9" i="3" s="1"/>
  <c r="K8" i="3" s="1"/>
  <c r="I12" i="3"/>
  <c r="J12" i="3" s="1"/>
  <c r="I11" i="3"/>
  <c r="J11" i="3" s="1"/>
  <c r="AA23" i="3"/>
  <c r="AB23" i="3" s="1"/>
  <c r="AM22" i="3"/>
  <c r="AN22" i="3" s="1"/>
  <c r="AM5" i="3"/>
  <c r="AN5" i="3" s="1"/>
  <c r="AM7" i="3"/>
  <c r="AN7" i="3" s="1"/>
  <c r="AS34" i="3"/>
  <c r="AT34" i="3" s="1"/>
  <c r="AS35" i="3"/>
  <c r="AT35" i="3" s="1"/>
  <c r="AS30" i="3"/>
  <c r="AT30" i="3" s="1"/>
  <c r="AS33" i="3"/>
  <c r="AT33" i="3" s="1"/>
  <c r="AS29" i="3"/>
  <c r="AT29" i="3" s="1"/>
  <c r="AS32" i="3"/>
  <c r="AT32" i="3" s="1"/>
  <c r="U61" i="3"/>
  <c r="V61" i="3" s="1"/>
  <c r="U63" i="3"/>
  <c r="V63" i="3" s="1"/>
  <c r="U65" i="3"/>
  <c r="V65" i="3" s="1"/>
  <c r="O59" i="3"/>
  <c r="P59" i="3" s="1"/>
  <c r="Q59" i="3" s="1"/>
  <c r="I7" i="3"/>
  <c r="J7" i="3" s="1"/>
  <c r="I5" i="3"/>
  <c r="J5" i="3" s="1"/>
  <c r="AI34" i="3"/>
  <c r="AY28" i="3"/>
  <c r="AZ28" i="3" s="1"/>
  <c r="BE37" i="3"/>
  <c r="BF37" i="3" s="1"/>
  <c r="BK47" i="3"/>
  <c r="BL47" i="3" s="1"/>
  <c r="BK40" i="3"/>
  <c r="BL40" i="3" s="1"/>
  <c r="BK46" i="3"/>
  <c r="BL46" i="3" s="1"/>
  <c r="BK39" i="3"/>
  <c r="BL39" i="3" s="1"/>
  <c r="BM39" i="3" s="1"/>
  <c r="BK44" i="3"/>
  <c r="BL44" i="3" s="1"/>
  <c r="AY15" i="3"/>
  <c r="AZ15" i="3" s="1"/>
  <c r="AY63" i="3"/>
  <c r="AZ63" i="3" s="1"/>
  <c r="AU39" i="3"/>
  <c r="Q15" i="3"/>
  <c r="AM32" i="3"/>
  <c r="AN32" i="3" s="1"/>
  <c r="BE5" i="3"/>
  <c r="BF5" i="3" s="1"/>
  <c r="BE7" i="3"/>
  <c r="BF7" i="3" s="1"/>
  <c r="I58" i="3"/>
  <c r="J58" i="3" s="1"/>
  <c r="BQ20" i="3"/>
  <c r="BR20" i="3" s="1"/>
  <c r="AM31" i="3"/>
  <c r="AN31" i="3" s="1"/>
  <c r="I16" i="3"/>
  <c r="J16" i="3" s="1"/>
  <c r="I10" i="3"/>
  <c r="J10" i="3" s="1"/>
  <c r="AS16" i="3"/>
  <c r="AT16" i="3" s="1"/>
  <c r="AU15" i="3" s="1"/>
  <c r="U38" i="3"/>
  <c r="V38" i="3" s="1"/>
  <c r="U34" i="3"/>
  <c r="V34" i="3" s="1"/>
  <c r="W34" i="3" s="1"/>
  <c r="U37" i="3"/>
  <c r="V37" i="3" s="1"/>
  <c r="U33" i="3"/>
  <c r="V33" i="3" s="1"/>
  <c r="U30" i="3"/>
  <c r="V30" i="3" s="1"/>
  <c r="U29" i="3"/>
  <c r="V29" i="3" s="1"/>
  <c r="U35" i="3"/>
  <c r="V35" i="3" s="1"/>
  <c r="U32" i="3"/>
  <c r="V32" i="3" s="1"/>
  <c r="AA7" i="3"/>
  <c r="AB7" i="3" s="1"/>
  <c r="AA4" i="3"/>
  <c r="AB4" i="3" s="1"/>
  <c r="AC2" i="3" s="1"/>
  <c r="AA5" i="3"/>
  <c r="AB5" i="3" s="1"/>
  <c r="AY42" i="3"/>
  <c r="AZ42" i="3" s="1"/>
  <c r="BK60" i="3"/>
  <c r="BL60" i="3" s="1"/>
  <c r="BM59" i="3" s="1"/>
  <c r="AS36" i="3"/>
  <c r="AT36" i="3" s="1"/>
  <c r="AY26" i="3"/>
  <c r="AZ26" i="3" s="1"/>
  <c r="Q29" i="3" l="1"/>
  <c r="AC5" i="3"/>
  <c r="BM44" i="3"/>
  <c r="K5" i="3"/>
  <c r="K11" i="3"/>
  <c r="Q22" i="3"/>
  <c r="BS15" i="3"/>
  <c r="AC44" i="3"/>
  <c r="AC63" i="3"/>
  <c r="AC59" i="3"/>
  <c r="Q44" i="3"/>
  <c r="BG39" i="3"/>
  <c r="W19" i="3"/>
  <c r="BM19" i="3"/>
  <c r="AO19" i="3"/>
  <c r="Q11" i="3"/>
  <c r="K44" i="3"/>
  <c r="K59" i="3"/>
  <c r="K54" i="3"/>
  <c r="AC34" i="3"/>
  <c r="BG54" i="3"/>
  <c r="AC8" i="3"/>
  <c r="K39" i="3"/>
  <c r="AU54" i="3"/>
  <c r="AC19" i="3"/>
  <c r="AU2" i="3"/>
  <c r="BA19" i="3"/>
  <c r="AC29" i="3"/>
  <c r="K49" i="3"/>
  <c r="BM11" i="3"/>
  <c r="BS34" i="3"/>
  <c r="AI59" i="3"/>
  <c r="AI25" i="3"/>
  <c r="Q49" i="3"/>
  <c r="BG5" i="3"/>
  <c r="AU34" i="3"/>
  <c r="AO54" i="3"/>
  <c r="W15" i="3"/>
  <c r="W29" i="3"/>
  <c r="AO5" i="3"/>
  <c r="BS63" i="3"/>
  <c r="BS29" i="3"/>
  <c r="AC15" i="3"/>
  <c r="AC11" i="3"/>
  <c r="Q8" i="3"/>
  <c r="BA39" i="3"/>
  <c r="BA22" i="3"/>
  <c r="K29" i="3"/>
  <c r="Q54" i="3"/>
  <c r="W39" i="3"/>
  <c r="BG19" i="3"/>
  <c r="BA25" i="3"/>
  <c r="Q34" i="3"/>
  <c r="W5" i="3"/>
  <c r="AO29" i="3"/>
  <c r="BA63" i="3"/>
  <c r="AO22" i="3"/>
  <c r="BA11" i="3"/>
  <c r="BG11" i="3"/>
  <c r="AI11" i="3"/>
  <c r="AC54" i="3"/>
  <c r="BG29" i="3"/>
  <c r="BM22" i="3"/>
  <c r="K19" i="3"/>
  <c r="K22" i="3"/>
  <c r="BS2" i="3"/>
  <c r="K34" i="3"/>
  <c r="W44" i="3"/>
  <c r="AC25" i="3"/>
  <c r="W63" i="3"/>
  <c r="BS19" i="3"/>
  <c r="BA15" i="3"/>
  <c r="AU29" i="3"/>
  <c r="AO49" i="3"/>
  <c r="K15" i="3"/>
  <c r="BM15" i="3"/>
  <c r="BG59" i="3"/>
  <c r="AU59" i="3"/>
  <c r="K25" i="3"/>
  <c r="BG34" i="3"/>
  <c r="BG44" i="3"/>
  <c r="AU5" i="3"/>
  <c r="AU11" i="3"/>
  <c r="BS5" i="3"/>
  <c r="BA44" i="3"/>
  <c r="AI15" i="3"/>
  <c r="AU25" i="3"/>
  <c r="T40" i="1" l="1"/>
  <c r="O40" i="1"/>
  <c r="T39" i="1"/>
  <c r="O39" i="1"/>
  <c r="T38" i="1"/>
  <c r="O38" i="1"/>
  <c r="T37" i="1"/>
  <c r="R37" i="1"/>
  <c r="Q37" i="1"/>
  <c r="O37" i="1"/>
  <c r="N37" i="1"/>
  <c r="M37" i="1"/>
  <c r="L37" i="1"/>
  <c r="K37" i="1"/>
  <c r="T35" i="1"/>
  <c r="O35" i="1"/>
  <c r="T34" i="1"/>
  <c r="O34" i="1"/>
  <c r="T33" i="1"/>
  <c r="O33" i="1"/>
  <c r="T32" i="1"/>
  <c r="R32" i="1"/>
  <c r="Q32" i="1"/>
  <c r="O32" i="1"/>
  <c r="M32" i="1"/>
  <c r="N32" i="1" s="1"/>
  <c r="L32" i="1"/>
  <c r="K32" i="1"/>
  <c r="T30" i="1"/>
  <c r="O30" i="1"/>
  <c r="T29" i="1"/>
  <c r="O29" i="1"/>
  <c r="T28" i="1"/>
  <c r="O28" i="1"/>
  <c r="T27" i="1"/>
  <c r="R27" i="1"/>
  <c r="Q27" i="1"/>
  <c r="O27" i="1"/>
  <c r="N27" i="1"/>
  <c r="M27" i="1"/>
  <c r="L27" i="1"/>
  <c r="K27" i="1"/>
  <c r="T25" i="1"/>
  <c r="O25" i="1"/>
  <c r="T24" i="1"/>
  <c r="O24" i="1"/>
  <c r="T23" i="1"/>
  <c r="O23" i="1"/>
  <c r="T22" i="1"/>
  <c r="R22" i="1"/>
  <c r="Q22" i="1"/>
  <c r="O22" i="1"/>
  <c r="M22" i="1"/>
  <c r="N22" i="1" s="1"/>
  <c r="L22" i="1"/>
  <c r="K22" i="1"/>
  <c r="T20" i="1"/>
  <c r="O20" i="1"/>
  <c r="T19" i="1"/>
  <c r="O19" i="1"/>
  <c r="T18" i="1"/>
  <c r="O18" i="1"/>
  <c r="T17" i="1"/>
  <c r="R17" i="1"/>
  <c r="Q17" i="1"/>
  <c r="O17" i="1"/>
  <c r="M17" i="1"/>
  <c r="N17" i="1" s="1"/>
  <c r="L17" i="1"/>
  <c r="K17" i="1"/>
  <c r="T15" i="1"/>
  <c r="O15" i="1"/>
  <c r="T14" i="1"/>
  <c r="O14" i="1"/>
  <c r="T13" i="1"/>
  <c r="O13" i="1"/>
  <c r="T12" i="1"/>
  <c r="R12" i="1"/>
  <c r="Q12" i="1"/>
  <c r="O12" i="1"/>
  <c r="M12" i="1"/>
  <c r="N12" i="1" s="1"/>
  <c r="L12" i="1"/>
  <c r="K12" i="1"/>
  <c r="T10" i="1"/>
  <c r="O10" i="1"/>
  <c r="T9" i="1"/>
  <c r="O9" i="1"/>
  <c r="T8" i="1"/>
  <c r="O8" i="1"/>
  <c r="T7" i="1"/>
  <c r="R7" i="1"/>
  <c r="Q7" i="1"/>
  <c r="O7" i="1"/>
  <c r="M7" i="1"/>
  <c r="N7" i="1" s="1"/>
  <c r="L7" i="1"/>
  <c r="K7" i="1"/>
  <c r="T5" i="1"/>
  <c r="O5" i="1"/>
  <c r="T4" i="1"/>
  <c r="O4" i="1"/>
  <c r="T3" i="1"/>
  <c r="O3" i="1"/>
  <c r="T2" i="1"/>
  <c r="R2" i="1"/>
  <c r="Q2" i="1"/>
  <c r="O2" i="1"/>
  <c r="M2" i="1"/>
  <c r="N2" i="1" s="1"/>
  <c r="L2" i="1"/>
  <c r="K2" i="1"/>
</calcChain>
</file>

<file path=xl/sharedStrings.xml><?xml version="1.0" encoding="utf-8"?>
<sst xmlns="http://schemas.openxmlformats.org/spreadsheetml/2006/main" count="303" uniqueCount="110">
  <si>
    <t>group_id</t>
  </si>
  <si>
    <t>sex</t>
  </si>
  <si>
    <t>age</t>
  </si>
  <si>
    <t>rep_num</t>
  </si>
  <si>
    <t>freq_granulocyte</t>
  </si>
  <si>
    <t>num_granulocyte</t>
  </si>
  <si>
    <t>freq_lymp</t>
  </si>
  <si>
    <t>num_lymp</t>
  </si>
  <si>
    <t>total_cells</t>
  </si>
  <si>
    <t>date</t>
  </si>
  <si>
    <t>group</t>
  </si>
  <si>
    <t>Average Freq. Granulocytes</t>
  </si>
  <si>
    <t>Standard Deviation Freq. Granulocytes</t>
  </si>
  <si>
    <t>Standard error granulocytes</t>
  </si>
  <si>
    <t>pvalue</t>
  </si>
  <si>
    <t>compared to</t>
  </si>
  <si>
    <t>Average Freq. Lymphocytes</t>
  </si>
  <si>
    <t>Standard Deviation Lymphocytes</t>
  </si>
  <si>
    <t>standard error lymphocytes</t>
  </si>
  <si>
    <t>pvalue2</t>
  </si>
  <si>
    <t>compared to3</t>
  </si>
  <si>
    <t>14_female</t>
  </si>
  <si>
    <t>female</t>
  </si>
  <si>
    <t>14m</t>
  </si>
  <si>
    <t>20f</t>
  </si>
  <si>
    <t>3f</t>
  </si>
  <si>
    <t>7f</t>
  </si>
  <si>
    <t>14_male</t>
  </si>
  <si>
    <t>male</t>
  </si>
  <si>
    <t>14f</t>
  </si>
  <si>
    <t>20m</t>
  </si>
  <si>
    <t>3m</t>
  </si>
  <si>
    <t>7m</t>
  </si>
  <si>
    <t>20_female</t>
  </si>
  <si>
    <t>20_male</t>
  </si>
  <si>
    <t>3_female</t>
  </si>
  <si>
    <t>3_male</t>
  </si>
  <si>
    <t>7_female</t>
  </si>
  <si>
    <t>7_male</t>
  </si>
  <si>
    <t>rpl7</t>
  </si>
  <si>
    <t>ef1a</t>
  </si>
  <si>
    <t xml:space="preserve">median hk </t>
  </si>
  <si>
    <t>nfkb</t>
  </si>
  <si>
    <t>dct_nfkb</t>
  </si>
  <si>
    <t>avg_dct_nfkb</t>
  </si>
  <si>
    <t>ddct_nfkb</t>
  </si>
  <si>
    <t>lyzc</t>
  </si>
  <si>
    <t>dct_lyzc</t>
  </si>
  <si>
    <t>avg_dct_lyzc</t>
  </si>
  <si>
    <t>ddct_lyzc</t>
  </si>
  <si>
    <t>creact</t>
  </si>
  <si>
    <t>dct_creact</t>
  </si>
  <si>
    <t>avg_dct_creact</t>
  </si>
  <si>
    <t>ddct_creact</t>
  </si>
  <si>
    <t>dct_tlr5s</t>
  </si>
  <si>
    <t>avg_dct_tlr5s</t>
  </si>
  <si>
    <t>ddct_tlr5s</t>
  </si>
  <si>
    <t>c3</t>
  </si>
  <si>
    <t>dct_c3</t>
  </si>
  <si>
    <t>avg_dct_c3</t>
  </si>
  <si>
    <t>ddct_c3</t>
  </si>
  <si>
    <t>c8</t>
  </si>
  <si>
    <t>dct_c8</t>
  </si>
  <si>
    <t>avg_dct_c8</t>
  </si>
  <si>
    <t>ddct_c8</t>
  </si>
  <si>
    <t>tcrb</t>
  </si>
  <si>
    <t>dct_tcrb</t>
  </si>
  <si>
    <t>avg_dct_tcrb</t>
  </si>
  <si>
    <t>ddct_tcrb</t>
  </si>
  <si>
    <t>myd88</t>
  </si>
  <si>
    <t>dct_myd88</t>
  </si>
  <si>
    <t>avg_dct_myd88</t>
  </si>
  <si>
    <t>ddct_myd88</t>
  </si>
  <si>
    <t>mhcii</t>
  </si>
  <si>
    <t>dct_mhcii</t>
  </si>
  <si>
    <t>avg_dct_mhcii</t>
  </si>
  <si>
    <t>ddct_mhcii</t>
  </si>
  <si>
    <t>tlr5m</t>
  </si>
  <si>
    <t>dct_tlr5m</t>
  </si>
  <si>
    <t>avg_dct_tlr5m</t>
  </si>
  <si>
    <t>ddct_tlr5m</t>
  </si>
  <si>
    <t>il1b</t>
  </si>
  <si>
    <t>dct_il1b</t>
  </si>
  <si>
    <t>ddct_il1b</t>
  </si>
  <si>
    <t>F</t>
  </si>
  <si>
    <t>lfc_creact</t>
  </si>
  <si>
    <t>C-Reactive</t>
  </si>
  <si>
    <t>TLR5-S</t>
  </si>
  <si>
    <t>lfc_tlr5s</t>
  </si>
  <si>
    <t>lfc_tlr5m</t>
  </si>
  <si>
    <t>TCRb</t>
  </si>
  <si>
    <t>lfc_tcrb</t>
  </si>
  <si>
    <t>lfc_mhcii</t>
  </si>
  <si>
    <t>MHCII</t>
  </si>
  <si>
    <t>lfc_myd88</t>
  </si>
  <si>
    <t>MYD88</t>
  </si>
  <si>
    <t>lfc_nfkb</t>
  </si>
  <si>
    <t>NF-kb</t>
  </si>
  <si>
    <t>lfc_c3</t>
  </si>
  <si>
    <t>C3</t>
  </si>
  <si>
    <t>avg_dct_il1b</t>
  </si>
  <si>
    <t>lfc_il1b</t>
  </si>
  <si>
    <t>IL-1b</t>
  </si>
  <si>
    <t>lfc_lyzc</t>
  </si>
  <si>
    <t xml:space="preserve">Lysozyme C </t>
  </si>
  <si>
    <t>lfc_c8</t>
  </si>
  <si>
    <t>C8</t>
  </si>
  <si>
    <t>M</t>
  </si>
  <si>
    <t xml:space="preserve">M </t>
  </si>
  <si>
    <t>Undetermined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</si>
</sst>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"/>
    <numFmt numFmtId="166" formatCode="#,##0.0000"/>
  </numFmts>
  <fonts count="6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5" tint="0.399975585192419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3" fillId="0" borderId="1" xfId="1" applyFont="1" applyBorder="1"/>
    <xf numFmtId="164" fontId="3" fillId="0" borderId="1" xfId="1" applyNumberFormat="1" applyFont="1" applyBorder="1"/>
    <xf numFmtId="0" fontId="2" fillId="0" borderId="0" xfId="1"/>
    <xf numFmtId="164" fontId="2" fillId="0" borderId="0" xfId="1" applyNumberFormat="1"/>
    <xf numFmtId="164" fontId="1" fillId="0" borderId="0" xfId="2" applyNumberFormat="1"/>
    <xf numFmtId="165" fontId="2" fillId="0" borderId="0" xfId="1" applyNumberFormat="1"/>
    <xf numFmtId="166" fontId="2" fillId="0" borderId="0" xfId="1" applyNumberFormat="1"/>
    <xf numFmtId="0" fontId="4" fillId="0" borderId="0" xfId="1" applyFont="1"/>
    <xf numFmtId="164" fontId="4" fillId="0" borderId="0" xfId="1" applyNumberFormat="1" applyFont="1"/>
    <xf numFmtId="164" fontId="3" fillId="2" borderId="1" xfId="1" applyNumberFormat="1" applyFont="1" applyFill="1" applyBorder="1"/>
    <xf numFmtId="164" fontId="2" fillId="2" borderId="0" xfId="1" applyNumberFormat="1" applyFill="1"/>
    <xf numFmtId="0" fontId="2" fillId="0" borderId="1" xfId="1" applyBorder="1"/>
    <xf numFmtId="164" fontId="2" fillId="0" borderId="1" xfId="1" applyNumberFormat="1" applyBorder="1"/>
    <xf numFmtId="164" fontId="2" fillId="3" borderId="0" xfId="1" applyNumberFormat="1" applyFill="1"/>
    <xf numFmtId="164" fontId="1" fillId="0" borderId="1" xfId="2" applyNumberFormat="1" applyBorder="1"/>
    <xf numFmtId="164" fontId="5" fillId="3" borderId="0" xfId="1" applyNumberFormat="1" applyFont="1" applyFill="1"/>
    <xf numFmtId="164" fontId="1" fillId="3" borderId="0" xfId="1" applyNumberFormat="1" applyFont="1" applyFill="1"/>
    <xf numFmtId="164" fontId="2" fillId="0" borderId="0" xfId="1" applyNumberFormat="1" applyAlignment="1">
      <alignment horizontal="right" indent="1"/>
    </xf>
    <xf numFmtId="0" fontId="2" fillId="3" borderId="0" xfId="1" applyFill="1"/>
    <xf numFmtId="0" fontId="2" fillId="3" borderId="2" xfId="1" applyFill="1" applyBorder="1"/>
    <xf numFmtId="164" fontId="2" fillId="3" borderId="2" xfId="1" applyNumberFormat="1" applyFill="1" applyBorder="1"/>
  </cellXfs>
  <cellStyles count="3">
    <cellStyle name="Normal" xfId="0" builtinId="0"/>
    <cellStyle name="Normal 2" xfId="1" xr:uid="{AEDD488B-AF4C-FD45-9461-AA643F3A248A}"/>
    <cellStyle name="Normal 2 2" xfId="2" xr:uid="{6C308750-C10F-3A4B-BD67-64457615D775}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959365-10F8-BC48-89E3-490B9CDF934F}" name="Table1" displayName="Table1" ref="K1:U40" totalsRowShown="0" headerRowDxfId="6">
  <autoFilter ref="K1:U40" xr:uid="{335B68AF-85B6-C543-8D44-E03E6E1D06FA}"/>
  <tableColumns count="11">
    <tableColumn id="1" xr3:uid="{DB332574-EB6F-154E-86A4-5D5602995A64}" name="group"/>
    <tableColumn id="2" xr3:uid="{EE5DCB52-7770-6B40-A8A4-C5E608287A99}" name="Average Freq. Granulocytes"/>
    <tableColumn id="3" xr3:uid="{00F87FB9-2708-B241-A45F-8200751F02E1}" name="Standard Deviation Freq. Granulocytes" dataDxfId="5"/>
    <tableColumn id="10" xr3:uid="{40E5D2D1-33E2-6948-B8EF-3F5B1DC75465}" name="Standard error granulocytes" dataDxfId="4">
      <calculatedColumnFormula>Table1[[#This Row],[Standard Deviation Freq. Granulocytes]]/(SQRT(COUNT(E2:E6)))</calculatedColumnFormula>
    </tableColumn>
    <tableColumn id="4" xr3:uid="{AC4A79E5-7CF1-204A-9730-EE5FCF0AB0C5}" name="pvalue" dataDxfId="3"/>
    <tableColumn id="5" xr3:uid="{23AEB4AE-AEE7-BB43-8944-00C87C11735B}" name="compared to" dataDxfId="2"/>
    <tableColumn id="6" xr3:uid="{48CF7967-5142-2641-BFB9-726519C7BB51}" name="Average Freq. Lymphocytes"/>
    <tableColumn id="7" xr3:uid="{6D7A72B9-512B-1544-80DE-CE7CCE4D2FE1}" name="Standard Deviation Lymphocytes"/>
    <tableColumn id="11" xr3:uid="{6062E28E-D867-F246-8DE4-D799BC19DAC9}" name="standard error lymphocytes"/>
    <tableColumn id="8" xr3:uid="{B006C6BA-F3E4-0842-A846-5F856C064D49}" name="pvalue2" dataDxfId="1"/>
    <tableColumn id="9" xr3:uid="{FCB253BD-0EAF-D24C-92EE-AB7831854DCA}" name="compared to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FF6-C1E5-0C4E-B696-2C497C28B162}">
  <dimension ref="A1:BS90"/>
  <sheetViews>
    <sheetView zoomScale="94" workbookViewId="0">
      <pane ySplit="1" topLeftCell="A2" activePane="bottomLeft" state="frozen"/>
      <selection pane="bottomLeft" activeCell="BG78" sqref="BG78"/>
    </sheetView>
  </sheetViews>
  <sheetFormatPr baseColWidth="10" defaultRowHeight="15" x14ac:dyDescent="0.2"/>
  <cols>
    <col min="1" max="2" width="10.83203125" style="6"/>
    <col min="3" max="9" width="10.83203125" style="7"/>
    <col min="10" max="10" width="10.83203125" style="14"/>
    <col min="11" max="15" width="10.83203125" style="7"/>
    <col min="16" max="16" width="10.83203125" style="14"/>
    <col min="17" max="21" width="10.83203125" style="7"/>
    <col min="22" max="22" width="11" style="14" customWidth="1"/>
    <col min="23" max="27" width="10.83203125" style="7"/>
    <col min="28" max="28" width="10.83203125" style="14"/>
    <col min="29" max="33" width="10.83203125" style="7"/>
    <col min="34" max="34" width="10.83203125" style="14"/>
    <col min="35" max="39" width="10.83203125" style="7"/>
    <col min="40" max="40" width="10.83203125" style="14"/>
    <col min="41" max="45" width="10.83203125" style="7"/>
    <col min="46" max="46" width="10.83203125" style="14"/>
    <col min="47" max="51" width="10.83203125" style="7"/>
    <col min="52" max="52" width="10.83203125" style="14"/>
    <col min="53" max="57" width="10.83203125" style="7"/>
    <col min="58" max="58" width="10.83203125" style="14"/>
    <col min="59" max="63" width="10.83203125" style="7"/>
    <col min="64" max="64" width="10.83203125" style="14"/>
    <col min="65" max="69" width="10.83203125" style="7"/>
    <col min="70" max="70" width="10.83203125" style="14"/>
    <col min="71" max="71" width="10.83203125" style="7"/>
    <col min="72" max="16384" width="10.83203125" style="6"/>
  </cols>
  <sheetData>
    <row r="1" spans="1:71" s="4" customFormat="1" ht="16" thickBot="1" x14ac:dyDescent="0.25">
      <c r="A1" s="4" t="s">
        <v>2</v>
      </c>
      <c r="B1" s="4" t="s">
        <v>1</v>
      </c>
      <c r="C1" s="5" t="s">
        <v>39</v>
      </c>
      <c r="D1" s="5" t="s">
        <v>40</v>
      </c>
      <c r="E1" s="5" t="s">
        <v>41</v>
      </c>
      <c r="F1" s="5" t="s">
        <v>50</v>
      </c>
      <c r="G1" s="5" t="s">
        <v>51</v>
      </c>
      <c r="H1" s="5" t="s">
        <v>52</v>
      </c>
      <c r="I1" s="5" t="s">
        <v>53</v>
      </c>
      <c r="J1" s="13" t="s">
        <v>85</v>
      </c>
      <c r="K1" s="5" t="s">
        <v>86</v>
      </c>
      <c r="L1" s="5" t="s">
        <v>87</v>
      </c>
      <c r="M1" s="5" t="s">
        <v>54</v>
      </c>
      <c r="N1" s="5" t="s">
        <v>55</v>
      </c>
      <c r="O1" s="5" t="s">
        <v>56</v>
      </c>
      <c r="P1" s="13" t="s">
        <v>88</v>
      </c>
      <c r="Q1" s="5" t="s">
        <v>87</v>
      </c>
      <c r="R1" s="5" t="s">
        <v>77</v>
      </c>
      <c r="S1" s="5" t="s">
        <v>78</v>
      </c>
      <c r="T1" s="5" t="s">
        <v>79</v>
      </c>
      <c r="U1" s="5" t="s">
        <v>80</v>
      </c>
      <c r="V1" s="13" t="s">
        <v>89</v>
      </c>
      <c r="W1" s="5" t="s">
        <v>90</v>
      </c>
      <c r="X1" s="5" t="s">
        <v>65</v>
      </c>
      <c r="Y1" s="5" t="s">
        <v>66</v>
      </c>
      <c r="Z1" s="5" t="s">
        <v>67</v>
      </c>
      <c r="AA1" s="5" t="s">
        <v>68</v>
      </c>
      <c r="AB1" s="13" t="s">
        <v>91</v>
      </c>
      <c r="AC1" s="5" t="s">
        <v>90</v>
      </c>
      <c r="AD1" s="5" t="s">
        <v>73</v>
      </c>
      <c r="AE1" s="5" t="s">
        <v>74</v>
      </c>
      <c r="AF1" s="5" t="s">
        <v>75</v>
      </c>
      <c r="AG1" s="5" t="s">
        <v>76</v>
      </c>
      <c r="AH1" s="13" t="s">
        <v>92</v>
      </c>
      <c r="AI1" s="5" t="s">
        <v>93</v>
      </c>
      <c r="AJ1" s="5" t="s">
        <v>69</v>
      </c>
      <c r="AK1" s="5" t="s">
        <v>70</v>
      </c>
      <c r="AL1" s="5" t="s">
        <v>71</v>
      </c>
      <c r="AM1" s="5" t="s">
        <v>72</v>
      </c>
      <c r="AN1" s="13" t="s">
        <v>94</v>
      </c>
      <c r="AO1" s="5" t="s">
        <v>95</v>
      </c>
      <c r="AP1" s="5" t="s">
        <v>42</v>
      </c>
      <c r="AQ1" s="5" t="s">
        <v>43</v>
      </c>
      <c r="AR1" s="5" t="s">
        <v>44</v>
      </c>
      <c r="AS1" s="5" t="s">
        <v>45</v>
      </c>
      <c r="AT1" s="13" t="s">
        <v>96</v>
      </c>
      <c r="AU1" s="5" t="s">
        <v>97</v>
      </c>
      <c r="AV1" s="5" t="s">
        <v>57</v>
      </c>
      <c r="AW1" s="5" t="s">
        <v>58</v>
      </c>
      <c r="AX1" s="5" t="s">
        <v>59</v>
      </c>
      <c r="AY1" s="5" t="s">
        <v>60</v>
      </c>
      <c r="AZ1" s="13" t="s">
        <v>98</v>
      </c>
      <c r="BA1" s="5" t="s">
        <v>99</v>
      </c>
      <c r="BB1" s="5" t="s">
        <v>81</v>
      </c>
      <c r="BC1" s="5" t="s">
        <v>82</v>
      </c>
      <c r="BD1" s="5" t="s">
        <v>100</v>
      </c>
      <c r="BE1" s="5" t="s">
        <v>83</v>
      </c>
      <c r="BF1" s="13" t="s">
        <v>101</v>
      </c>
      <c r="BG1" s="5" t="s">
        <v>102</v>
      </c>
      <c r="BH1" s="5" t="s">
        <v>46</v>
      </c>
      <c r="BI1" s="5" t="s">
        <v>47</v>
      </c>
      <c r="BJ1" s="5" t="s">
        <v>48</v>
      </c>
      <c r="BK1" s="5" t="s">
        <v>49</v>
      </c>
      <c r="BL1" s="13" t="s">
        <v>103</v>
      </c>
      <c r="BM1" s="5" t="s">
        <v>104</v>
      </c>
      <c r="BN1" s="5" t="s">
        <v>61</v>
      </c>
      <c r="BO1" s="5" t="s">
        <v>62</v>
      </c>
      <c r="BP1" s="5" t="s">
        <v>63</v>
      </c>
      <c r="BQ1" s="5" t="s">
        <v>64</v>
      </c>
      <c r="BR1" s="13" t="s">
        <v>105</v>
      </c>
      <c r="BS1" s="5" t="s">
        <v>106</v>
      </c>
    </row>
    <row r="2" spans="1:71" x14ac:dyDescent="0.2">
      <c r="A2" s="6">
        <v>3</v>
      </c>
      <c r="B2" s="6" t="s">
        <v>84</v>
      </c>
      <c r="C2" s="7">
        <v>20.608648300170898</v>
      </c>
      <c r="D2" s="7">
        <v>20.292787551879883</v>
      </c>
      <c r="E2" s="7">
        <f t="shared" ref="E2:E65" si="0">MEDIAN(C2:D2)</f>
        <v>20.450717926025391</v>
      </c>
      <c r="F2" s="7">
        <v>26.369756698608398</v>
      </c>
      <c r="G2" s="7">
        <f t="shared" ref="G2:G12" si="1">F2-$E2</f>
        <v>5.9190387725830078</v>
      </c>
      <c r="H2" s="7">
        <f>AVERAGE(G2:G4)</f>
        <v>9.9970525105794277</v>
      </c>
      <c r="I2" s="7">
        <f>G2-$H$2</f>
        <v>-4.0780137379964199</v>
      </c>
      <c r="J2" s="14">
        <f>LOG(2^(-I2))</f>
        <v>1.227604457866718</v>
      </c>
      <c r="K2" s="7">
        <f>AVERAGE(J2:J4)</f>
        <v>2.312964634635743E-16</v>
      </c>
      <c r="L2" s="7">
        <v>25.482814788818359</v>
      </c>
      <c r="M2" s="7">
        <f t="shared" ref="M2:M24" si="2">L2-$E2</f>
        <v>5.0320968627929688</v>
      </c>
      <c r="N2" s="7">
        <f>AVERAGE(M2:M4)</f>
        <v>6.9728209177652998</v>
      </c>
      <c r="O2" s="7">
        <f>M2-$N$2</f>
        <v>-1.940724054972331</v>
      </c>
      <c r="P2" s="14">
        <f>LOG(2^(-O2))</f>
        <v>0.58421615385330472</v>
      </c>
      <c r="Q2" s="7">
        <f>AVERAGE(P2:P4)</f>
        <v>0</v>
      </c>
      <c r="R2" s="7">
        <v>31.204324722290039</v>
      </c>
      <c r="S2" s="7">
        <f>R2-$E2</f>
        <v>10.753606796264648</v>
      </c>
      <c r="T2" s="7">
        <f>AVERAGE(S2:S4)</f>
        <v>9.4711774190266933</v>
      </c>
      <c r="U2" s="7">
        <f>S2-$T$2</f>
        <v>1.2824293772379551</v>
      </c>
      <c r="V2" s="14">
        <f>LOG(2^(-U2))</f>
        <v>-0.3860497098693037</v>
      </c>
      <c r="W2" s="7">
        <f>AVERAGE(V2:V4)</f>
        <v>2.0354088784794536E-16</v>
      </c>
      <c r="X2" s="7">
        <v>27.765649795532227</v>
      </c>
      <c r="Y2" s="7">
        <f t="shared" ref="Y2:Y65" si="3">X2-$E2</f>
        <v>7.3149318695068359</v>
      </c>
      <c r="Z2" s="7">
        <f>AVERAGE(Y2:Y4)</f>
        <v>7.5165246327718096</v>
      </c>
      <c r="AA2" s="7">
        <f t="shared" ref="AA2:AA7" si="4">Y2-$Z$2</f>
        <v>-0.20159276326497366</v>
      </c>
      <c r="AB2" s="14">
        <f>LOG(2^(-AA2))</f>
        <v>6.0685468651544991E-2</v>
      </c>
      <c r="AC2" s="7">
        <f>AVERAGE(AB2:AB4)</f>
        <v>-7.8640797577615259E-17</v>
      </c>
      <c r="AD2" s="7">
        <v>22.948762893676758</v>
      </c>
      <c r="AE2" s="7">
        <f t="shared" ref="AE2:AE65" si="5">AD2-$E2</f>
        <v>2.4980449676513672</v>
      </c>
      <c r="AF2" s="7">
        <f>AVERAGE(AE2:AE4)</f>
        <v>5.5804424285888672</v>
      </c>
      <c r="AG2" s="7">
        <f>AE2-$AF$2</f>
        <v>-3.0823974609375</v>
      </c>
      <c r="AH2" s="14">
        <f>LOG(2^(-AG2))</f>
        <v>0.92789409430068226</v>
      </c>
      <c r="AI2" s="7">
        <f>AVERAGE(AH2:AH4)</f>
        <v>0</v>
      </c>
      <c r="AJ2" s="7">
        <v>27.156579971313477</v>
      </c>
      <c r="AK2" s="7">
        <f t="shared" ref="AK2:AK65" si="6">AJ2-$E2</f>
        <v>6.7058620452880859</v>
      </c>
      <c r="AL2" s="7">
        <f>AVERAGE(AK2:AK4)</f>
        <v>8.0920734405517578</v>
      </c>
      <c r="AM2" s="7">
        <f>AK2-$AL$2</f>
        <v>-1.3862113952636719</v>
      </c>
      <c r="AN2" s="14">
        <f>LOG(2^(-AM2))</f>
        <v>0.41729121030558441</v>
      </c>
      <c r="AO2" s="7">
        <f>AVERAGE(AN2:AN4)</f>
        <v>-1.9018713109016556E-17</v>
      </c>
      <c r="AP2" s="7">
        <v>27.412298202514648</v>
      </c>
      <c r="AQ2" s="7">
        <f t="shared" ref="AQ2:AQ65" si="7">AP2-$E2</f>
        <v>6.9615802764892578</v>
      </c>
      <c r="AR2" s="7">
        <f>AVERAGE(AQ2:AQ4)</f>
        <v>8.2472101847330723</v>
      </c>
      <c r="AS2" s="7">
        <f>AQ2-$AR$2</f>
        <v>-1.2856299082438145</v>
      </c>
      <c r="AT2" s="14">
        <f>LOG(2^(-AS2))</f>
        <v>0.38701316570412003</v>
      </c>
      <c r="AU2" s="7">
        <f>AVERAGE(AT2:AT4)</f>
        <v>-1.8503717077085943E-16</v>
      </c>
      <c r="AV2" s="7">
        <v>22.379598617553711</v>
      </c>
      <c r="AW2" s="7">
        <f t="shared" ref="AW2:AW65" si="8">AV2-$E2</f>
        <v>1.9288806915283203</v>
      </c>
      <c r="AX2" s="7">
        <f>AVERAGE(AW2:AW4)</f>
        <v>1.8938274383544922</v>
      </c>
      <c r="AY2" s="7">
        <f>AW2-$AX$2</f>
        <v>3.5053253173828125E-2</v>
      </c>
      <c r="AZ2" s="14">
        <f>LOG(2^(-AY2))</f>
        <v>-1.0552080650925911E-2</v>
      </c>
      <c r="BA2" s="7">
        <f>AVERAGE(AZ2:AZ4)</f>
        <v>0</v>
      </c>
      <c r="BB2" s="7">
        <v>30.003387451171875</v>
      </c>
      <c r="BC2" s="7">
        <f t="shared" ref="BC2:BC65" si="9">BB2-$E2</f>
        <v>9.5526695251464844</v>
      </c>
      <c r="BD2" s="7">
        <f>AVERAGE(BC2:BC4)</f>
        <v>10.920976003011068</v>
      </c>
      <c r="BE2" s="7">
        <f>BC2-$BD$2</f>
        <v>-1.3683064778645839</v>
      </c>
      <c r="BF2" s="14">
        <f>LOG(2^(-BE2))</f>
        <v>0.4119012930985731</v>
      </c>
      <c r="BG2" s="7">
        <f>AVERAGE(BF2:BF4)</f>
        <v>1.8503717077085943E-16</v>
      </c>
      <c r="BH2" s="7">
        <v>20.027990341186523</v>
      </c>
      <c r="BI2" s="7">
        <f t="shared" ref="BI2:BI42" si="10">BH2-$E2</f>
        <v>-0.42272758483886719</v>
      </c>
      <c r="BJ2" s="7">
        <f>AVERAGE(BI2:BI4)</f>
        <v>1.17694091796875</v>
      </c>
      <c r="BK2" s="7">
        <f>BI2-$BJ$2</f>
        <v>-1.5996685028076172</v>
      </c>
      <c r="BL2" s="14">
        <f>LOG(2^(-BK2))</f>
        <v>0.48154820246398433</v>
      </c>
      <c r="BM2" s="7">
        <f>AVERAGE(BL2:BL4)</f>
        <v>0</v>
      </c>
      <c r="BN2" s="7">
        <v>23.230396270751953</v>
      </c>
      <c r="BO2" s="7">
        <f t="shared" ref="BO2:BO65" si="11">BN2-$E2</f>
        <v>2.7796783447265625</v>
      </c>
      <c r="BP2" s="7">
        <f>AVERAGE(BO2:BO4)</f>
        <v>3.0558815002441406</v>
      </c>
      <c r="BQ2" s="7">
        <f>BO2-$BP$2</f>
        <v>-0.27620315551757812</v>
      </c>
      <c r="BR2" s="14">
        <f>LOG(2^(-BQ2))</f>
        <v>8.3145434707834462E-2</v>
      </c>
      <c r="BS2" s="7">
        <f>AVERAGE(BR2:BR4)</f>
        <v>0</v>
      </c>
    </row>
    <row r="3" spans="1:71" x14ac:dyDescent="0.2">
      <c r="A3" s="6">
        <v>3</v>
      </c>
      <c r="B3" s="6" t="s">
        <v>84</v>
      </c>
      <c r="C3" s="7">
        <v>20.191989898681641</v>
      </c>
      <c r="D3" s="7">
        <v>20.031806945800781</v>
      </c>
      <c r="E3" s="7">
        <f t="shared" si="0"/>
        <v>20.111898422241211</v>
      </c>
      <c r="F3" s="7">
        <v>34.414348602294922</v>
      </c>
      <c r="G3" s="7">
        <f t="shared" si="1"/>
        <v>14.302450180053711</v>
      </c>
      <c r="I3" s="7">
        <f t="shared" ref="I3:I7" si="12">G3-$H$2</f>
        <v>4.3053976694742833</v>
      </c>
      <c r="J3" s="14">
        <f t="shared" ref="J3:J66" si="13">LOG(2^(-I3))</f>
        <v>-1.2960538417735581</v>
      </c>
      <c r="L3" s="7">
        <v>28.128488540649414</v>
      </c>
      <c r="M3" s="7">
        <f t="shared" si="2"/>
        <v>8.0165901184082031</v>
      </c>
      <c r="O3" s="7">
        <f t="shared" ref="O3:O7" si="14">M3-$N$2</f>
        <v>1.0437692006429033</v>
      </c>
      <c r="P3" s="14">
        <f>LOG(2^(-O3))</f>
        <v>-0.3142058379437303</v>
      </c>
      <c r="R3" s="7">
        <v>28.769506454467773</v>
      </c>
      <c r="S3" s="7">
        <f t="shared" ref="S3:S48" si="15">R3-$E3</f>
        <v>8.6576080322265625</v>
      </c>
      <c r="U3" s="7">
        <f t="shared" ref="U3:U7" si="16">S3-$T$2</f>
        <v>-0.8135693868001308</v>
      </c>
      <c r="V3" s="14">
        <f>LOG(2^(-U3))</f>
        <v>0.24490878898079121</v>
      </c>
      <c r="X3" s="7">
        <v>27.653026580810547</v>
      </c>
      <c r="Y3" s="7">
        <f t="shared" si="3"/>
        <v>7.5411281585693359</v>
      </c>
      <c r="AA3" s="7">
        <f t="shared" si="4"/>
        <v>2.4603525797526338E-2</v>
      </c>
      <c r="AB3" s="14">
        <f>LOG(2^(-AA3))</f>
        <v>-7.4063992641479823E-3</v>
      </c>
      <c r="AD3" s="7">
        <v>27.979841232299805</v>
      </c>
      <c r="AE3" s="7">
        <f t="shared" si="5"/>
        <v>7.8679428100585938</v>
      </c>
      <c r="AG3" s="7">
        <f t="shared" ref="AG3:AG7" si="17">AE3-$AF$2</f>
        <v>2.2875003814697266</v>
      </c>
      <c r="AH3" s="14">
        <f>LOG(2^(-AG3))</f>
        <v>-0.68860622991518705</v>
      </c>
      <c r="AJ3" s="7">
        <v>29.590299606323242</v>
      </c>
      <c r="AK3" s="7">
        <f t="shared" si="6"/>
        <v>9.4784011840820312</v>
      </c>
      <c r="AM3" s="7">
        <f t="shared" ref="AM3:AM7" si="18">AK3-$AL$2</f>
        <v>1.3863277435302734</v>
      </c>
      <c r="AN3" s="14">
        <f>LOG(2^(-AM3))</f>
        <v>-0.41732623462377505</v>
      </c>
      <c r="AP3" s="7">
        <v>28.944065093994141</v>
      </c>
      <c r="AQ3" s="7">
        <f t="shared" si="7"/>
        <v>8.8321666717529297</v>
      </c>
      <c r="AS3" s="7">
        <f t="shared" ref="AS3:AS7" si="19">AQ3-$AR$2</f>
        <v>0.58495648701985736</v>
      </c>
      <c r="AT3" s="14">
        <f>LOG(2^(-AS3))</f>
        <v>-0.17608944875120533</v>
      </c>
      <c r="AV3" s="7">
        <v>22.608684539794922</v>
      </c>
      <c r="AW3" s="7">
        <f t="shared" si="8"/>
        <v>2.4967861175537109</v>
      </c>
      <c r="AY3" s="7">
        <f t="shared" ref="AY3:AY7" si="20">AW3-$AX$2</f>
        <v>0.60295867919921875</v>
      </c>
      <c r="AZ3" s="14">
        <f>LOG(2^(-AY3))</f>
        <v>-0.18150864858490062</v>
      </c>
      <c r="BB3" s="7">
        <v>32.275947570800781</v>
      </c>
      <c r="BC3" s="7">
        <f t="shared" si="9"/>
        <v>12.16404914855957</v>
      </c>
      <c r="BE3" s="7">
        <f t="shared" ref="BE3:BE7" si="21">BC3-$BD$2</f>
        <v>1.243073145548502</v>
      </c>
      <c r="BF3" s="14">
        <f>LOG(2^(-BE3))</f>
        <v>-0.37420230361447698</v>
      </c>
      <c r="BH3" s="7">
        <v>23.4063720703125</v>
      </c>
      <c r="BI3" s="7">
        <f t="shared" si="10"/>
        <v>3.2944736480712891</v>
      </c>
      <c r="BK3" s="7">
        <f t="shared" ref="BK3:BK7" si="22">BI3-$BJ$2</f>
        <v>2.1175327301025391</v>
      </c>
      <c r="BL3" s="14">
        <f>LOG(2^(-BK3))</f>
        <v>-0.6374408685611056</v>
      </c>
      <c r="BN3" s="7">
        <v>24.297101974487305</v>
      </c>
      <c r="BO3" s="7">
        <f t="shared" si="11"/>
        <v>4.1852035522460938</v>
      </c>
      <c r="BQ3" s="7">
        <f t="shared" ref="BQ3:BQ7" si="23">BO3-$BP$2</f>
        <v>1.1293220520019531</v>
      </c>
      <c r="BR3" s="14">
        <f>LOG(2^(-BQ3))</f>
        <v>-0.33995981241738621</v>
      </c>
    </row>
    <row r="4" spans="1:71" x14ac:dyDescent="0.2">
      <c r="A4" s="6">
        <v>3</v>
      </c>
      <c r="B4" s="6" t="s">
        <v>84</v>
      </c>
      <c r="C4" s="7">
        <v>20.675893783569336</v>
      </c>
      <c r="D4" s="7">
        <v>20.678850173950195</v>
      </c>
      <c r="E4" s="7">
        <f t="shared" si="0"/>
        <v>20.677371978759766</v>
      </c>
      <c r="F4" s="7">
        <v>30.447040557861328</v>
      </c>
      <c r="G4" s="7">
        <f t="shared" si="1"/>
        <v>9.7696685791015625</v>
      </c>
      <c r="I4" s="7">
        <f t="shared" si="12"/>
        <v>-0.22738393147786518</v>
      </c>
      <c r="J4" s="14">
        <f t="shared" si="13"/>
        <v>6.8449383906840772E-2</v>
      </c>
      <c r="L4" s="7">
        <v>28.547147750854492</v>
      </c>
      <c r="M4" s="7">
        <f t="shared" si="2"/>
        <v>7.8697757720947266</v>
      </c>
      <c r="O4" s="7">
        <f t="shared" si="14"/>
        <v>0.89695485432942679</v>
      </c>
      <c r="P4" s="14">
        <f t="shared" ref="P4:P67" si="24">LOG(2^(-O4))</f>
        <v>-0.27001031590957425</v>
      </c>
      <c r="R4" s="7">
        <v>29.679689407348633</v>
      </c>
      <c r="S4" s="7">
        <f t="shared" si="15"/>
        <v>9.0023174285888672</v>
      </c>
      <c r="U4" s="7">
        <f t="shared" si="16"/>
        <v>-0.46885999043782611</v>
      </c>
      <c r="V4" s="14">
        <f t="shared" ref="V4:V67" si="25">LOG(2^(-U4))</f>
        <v>0.1411409208885131</v>
      </c>
      <c r="X4" s="7">
        <v>28.370885848999023</v>
      </c>
      <c r="Y4" s="7">
        <f t="shared" si="3"/>
        <v>7.6935138702392578</v>
      </c>
      <c r="AA4" s="7">
        <f t="shared" si="4"/>
        <v>0.17698923746744821</v>
      </c>
      <c r="AB4" s="14">
        <f t="shared" ref="AB4:AB67" si="26">LOG(2^(-AA4))</f>
        <v>-5.3279069387397245E-2</v>
      </c>
      <c r="AD4" s="7">
        <v>27.052711486816406</v>
      </c>
      <c r="AE4" s="7">
        <f t="shared" si="5"/>
        <v>6.3753395080566406</v>
      </c>
      <c r="AG4" s="7">
        <f t="shared" si="17"/>
        <v>0.79489707946777344</v>
      </c>
      <c r="AH4" s="14">
        <f t="shared" ref="AH4:AH67" si="27">LOG(2^(-AG4))</f>
        <v>-0.23928786438549512</v>
      </c>
      <c r="AJ4" s="7">
        <v>28.769329071044922</v>
      </c>
      <c r="AK4" s="7">
        <f t="shared" si="6"/>
        <v>8.0919570922851562</v>
      </c>
      <c r="AM4" s="7">
        <f t="shared" si="18"/>
        <v>-1.163482666015625E-4</v>
      </c>
      <c r="AN4" s="14">
        <f t="shared" ref="AN4:AN67" si="28">LOG(2^(-AM4))</f>
        <v>3.5024318190578061E-5</v>
      </c>
      <c r="AP4" s="7">
        <v>29.625255584716797</v>
      </c>
      <c r="AQ4" s="7">
        <f t="shared" si="7"/>
        <v>8.9478836059570312</v>
      </c>
      <c r="AS4" s="7">
        <f t="shared" si="19"/>
        <v>0.70067342122395893</v>
      </c>
      <c r="AT4" s="14">
        <f t="shared" ref="AT4:AT67" si="29">LOG(2^(-AS4))</f>
        <v>-0.21092371695291526</v>
      </c>
      <c r="AV4" s="7">
        <v>21.933187484741211</v>
      </c>
      <c r="AW4" s="7">
        <f t="shared" si="8"/>
        <v>1.2558155059814453</v>
      </c>
      <c r="AY4" s="7">
        <f t="shared" si="20"/>
        <v>-0.63801193237304688</v>
      </c>
      <c r="AZ4" s="14">
        <f t="shared" ref="AZ4:AZ67" si="30">LOG(2^(-AY4))</f>
        <v>0.19206072923582654</v>
      </c>
      <c r="BB4" s="7">
        <v>31.723581314086914</v>
      </c>
      <c r="BC4" s="7">
        <f t="shared" si="9"/>
        <v>11.046209335327148</v>
      </c>
      <c r="BE4" s="7">
        <f t="shared" si="21"/>
        <v>0.12523333231608014</v>
      </c>
      <c r="BF4" s="14">
        <f t="shared" ref="BF4:BF67" si="31">LOG(2^(-BE4))</f>
        <v>-3.7698989484095558E-2</v>
      </c>
      <c r="BH4" s="7">
        <v>21.336448669433594</v>
      </c>
      <c r="BI4" s="7">
        <f t="shared" si="10"/>
        <v>0.65907669067382812</v>
      </c>
      <c r="BK4" s="7">
        <f t="shared" si="22"/>
        <v>-0.51786422729492188</v>
      </c>
      <c r="BL4" s="14">
        <f t="shared" ref="BL4:BL67" si="32">LOG(2^(-BK4))</f>
        <v>0.15589266609712127</v>
      </c>
      <c r="BN4" s="7">
        <v>22.880134582519531</v>
      </c>
      <c r="BO4" s="7">
        <f t="shared" si="11"/>
        <v>2.2027626037597656</v>
      </c>
      <c r="BQ4" s="7">
        <f t="shared" si="23"/>
        <v>-0.853118896484375</v>
      </c>
      <c r="BR4" s="14">
        <f t="shared" ref="BR4:BR67" si="33">LOG(2^(-BQ4))</f>
        <v>0.25681437770955184</v>
      </c>
    </row>
    <row r="5" spans="1:71" x14ac:dyDescent="0.2">
      <c r="A5" s="6">
        <v>3</v>
      </c>
      <c r="B5" s="6" t="s">
        <v>107</v>
      </c>
      <c r="C5" s="7">
        <v>23.009647369384766</v>
      </c>
      <c r="D5" s="7">
        <v>21.683198928833008</v>
      </c>
      <c r="E5" s="7">
        <f t="shared" si="0"/>
        <v>22.346423149108887</v>
      </c>
      <c r="F5" s="7">
        <v>32.166458129882812</v>
      </c>
      <c r="G5" s="7">
        <f t="shared" si="1"/>
        <v>9.8200349807739258</v>
      </c>
      <c r="H5" s="7">
        <f>AVERAGE(G5:G7)</f>
        <v>7.4575999577840166</v>
      </c>
      <c r="I5" s="7">
        <f>G5-$H$2</f>
        <v>-0.17701752980550189</v>
      </c>
      <c r="J5" s="14">
        <f t="shared" si="13"/>
        <v>5.3287586229798872E-2</v>
      </c>
      <c r="K5" s="7">
        <f>AVERAGE(J5:J7)</f>
        <v>0.76445139095688841</v>
      </c>
      <c r="L5" s="7">
        <v>29.255893707275391</v>
      </c>
      <c r="M5" s="7">
        <f t="shared" si="2"/>
        <v>6.9094705581665039</v>
      </c>
      <c r="N5" s="7">
        <f>AVERAGE(M5:M7)</f>
        <v>6.1082315444946289</v>
      </c>
      <c r="O5" s="7">
        <f t="shared" si="14"/>
        <v>-6.3350359598795869E-2</v>
      </c>
      <c r="P5" s="14">
        <f t="shared" si="24"/>
        <v>1.9070358475337168E-2</v>
      </c>
      <c r="Q5" s="7">
        <f>AVERAGE(P5:P7)</f>
        <v>0.26026733528679424</v>
      </c>
      <c r="R5" s="7">
        <v>28.279245376586914</v>
      </c>
      <c r="S5" s="7">
        <f t="shared" si="15"/>
        <v>5.9328222274780273</v>
      </c>
      <c r="T5" s="7">
        <f>AVERAGE(S5:S7)</f>
        <v>5.8771155675252276</v>
      </c>
      <c r="U5" s="7">
        <f t="shared" si="16"/>
        <v>-3.538355191548666</v>
      </c>
      <c r="V5" s="14">
        <f t="shared" si="25"/>
        <v>1.0651510479695201</v>
      </c>
      <c r="W5" s="7">
        <f>AVERAGE(V5:V7)</f>
        <v>1.0819204235735662</v>
      </c>
      <c r="X5" s="7">
        <v>30.235322952270508</v>
      </c>
      <c r="Y5" s="7">
        <f t="shared" si="3"/>
        <v>7.8888998031616211</v>
      </c>
      <c r="Z5" s="7">
        <f>AVERAGE(Y5:Y7)</f>
        <v>5.9060748418172198</v>
      </c>
      <c r="AA5" s="7">
        <f t="shared" si="4"/>
        <v>0.37237517038981149</v>
      </c>
      <c r="AB5" s="14">
        <f t="shared" si="26"/>
        <v>-0.1120960959278192</v>
      </c>
      <c r="AC5" s="7">
        <f>AVERAGE(AB5:AB7)</f>
        <v>0.48479369358811947</v>
      </c>
      <c r="AD5" s="7">
        <v>27.816991806030273</v>
      </c>
      <c r="AE5" s="7">
        <f t="shared" si="5"/>
        <v>5.4705686569213867</v>
      </c>
      <c r="AF5" s="7">
        <f>AVERAGE(AE5:AE7)</f>
        <v>5.3810440699259443</v>
      </c>
      <c r="AG5" s="7">
        <f t="shared" si="17"/>
        <v>-0.10987377166748047</v>
      </c>
      <c r="AH5" s="14">
        <f t="shared" si="27"/>
        <v>3.3075301008646925E-2</v>
      </c>
      <c r="AI5" s="7">
        <f>AVERAGE(AH5:AH7)</f>
        <v>6.0024887043704754E-2</v>
      </c>
      <c r="AJ5" s="7">
        <v>29.240116119384766</v>
      </c>
      <c r="AK5" s="7">
        <f t="shared" si="6"/>
        <v>6.8936929702758789</v>
      </c>
      <c r="AL5" s="7">
        <f>AVERAGE(AK5:AK7)</f>
        <v>8.1325623194376622</v>
      </c>
      <c r="AM5" s="7">
        <f t="shared" si="18"/>
        <v>-1.1983804702758789</v>
      </c>
      <c r="AN5" s="14">
        <f t="shared" si="28"/>
        <v>0.36074846777094755</v>
      </c>
      <c r="AO5" s="7">
        <f>AVERAGE(AN5:AN7)</f>
        <v>-1.2188367035463369E-2</v>
      </c>
      <c r="AP5" s="7">
        <v>29.956977844238281</v>
      </c>
      <c r="AQ5" s="7">
        <f t="shared" si="7"/>
        <v>7.6105546951293945</v>
      </c>
      <c r="AR5" s="7">
        <f>AVERAGE(AQ5:AQ7)</f>
        <v>6.9564854303995771</v>
      </c>
      <c r="AS5" s="7">
        <f t="shared" si="19"/>
        <v>-0.63665548960367779</v>
      </c>
      <c r="AT5" s="14">
        <f t="shared" si="29"/>
        <v>0.19165239927484495</v>
      </c>
      <c r="AU5" s="7">
        <f>AVERAGE(AT5:AT7)</f>
        <v>0.38854686720040532</v>
      </c>
      <c r="AV5" s="7">
        <v>23.307941436767578</v>
      </c>
      <c r="AW5" s="7">
        <f t="shared" si="8"/>
        <v>0.96151828765869141</v>
      </c>
      <c r="AX5" s="7">
        <f>AVERAGE(AW5:AW7)</f>
        <v>1.3819239934285481</v>
      </c>
      <c r="AY5" s="7">
        <f t="shared" si="20"/>
        <v>-0.93230915069580078</v>
      </c>
      <c r="AZ5" s="14">
        <f t="shared" si="30"/>
        <v>0.2806530195914469</v>
      </c>
      <c r="BA5" s="7">
        <f>AVERAGE(AZ5:AZ7)</f>
        <v>0.15409829180643395</v>
      </c>
      <c r="BB5" s="7">
        <v>34.648704528808501</v>
      </c>
      <c r="BC5" s="7">
        <f t="shared" si="9"/>
        <v>12.302281379699615</v>
      </c>
      <c r="BD5" s="7">
        <f>AVERAGE(BC5:BC7)</f>
        <v>10.705012321472138</v>
      </c>
      <c r="BE5" s="7">
        <f t="shared" si="21"/>
        <v>1.3813053766885464</v>
      </c>
      <c r="BF5" s="14">
        <f t="shared" si="31"/>
        <v>-0.41581435155518698</v>
      </c>
      <c r="BG5" s="7">
        <f>AVERAGE(BF5:BF7)</f>
        <v>6.5011546117241845E-2</v>
      </c>
      <c r="BH5" s="7">
        <v>22.140739440917969</v>
      </c>
      <c r="BI5" s="7">
        <f t="shared" si="10"/>
        <v>-0.20568370819091797</v>
      </c>
      <c r="BJ5" s="7">
        <f>AVERAGE(BI5:BI7)</f>
        <v>-0.59320481618245446</v>
      </c>
      <c r="BK5" s="7">
        <f t="shared" si="22"/>
        <v>-1.382624626159668</v>
      </c>
      <c r="BL5" s="14">
        <f t="shared" si="32"/>
        <v>0.41621148521775847</v>
      </c>
      <c r="BM5" s="7">
        <f>AVERAGE(BL5:BL7)</f>
        <v>0.53286696267615186</v>
      </c>
      <c r="BN5" s="7">
        <v>24.019004821777344</v>
      </c>
      <c r="BO5" s="7">
        <f t="shared" si="11"/>
        <v>1.672581672668457</v>
      </c>
      <c r="BP5" s="7">
        <f>AVERAGE(BO5:BO7)</f>
        <v>2.304351488749186</v>
      </c>
      <c r="BQ5" s="7">
        <f t="shared" si="23"/>
        <v>-1.3832998275756836</v>
      </c>
      <c r="BR5" s="14">
        <f t="shared" si="33"/>
        <v>0.41641474109709398</v>
      </c>
      <c r="BS5" s="7">
        <f>AVERAGE(BR5:BR7)</f>
        <v>0.22623307610167787</v>
      </c>
    </row>
    <row r="6" spans="1:71" x14ac:dyDescent="0.2">
      <c r="A6" s="6">
        <v>3</v>
      </c>
      <c r="B6" s="6" t="s">
        <v>107</v>
      </c>
      <c r="C6" s="7">
        <v>22.445503234863281</v>
      </c>
      <c r="D6" s="7">
        <v>22.411031723022461</v>
      </c>
      <c r="E6" s="7">
        <f t="shared" si="0"/>
        <v>22.428267478942871</v>
      </c>
      <c r="F6" s="7">
        <v>29.4757080078125</v>
      </c>
      <c r="G6" s="7">
        <f t="shared" si="1"/>
        <v>7.0474405288696289</v>
      </c>
      <c r="I6" s="7">
        <f t="shared" si="12"/>
        <v>-2.9496119817097988</v>
      </c>
      <c r="J6" s="14">
        <f t="shared" si="13"/>
        <v>0.8879216820645276</v>
      </c>
      <c r="L6" s="7">
        <v>26.396247863769531</v>
      </c>
      <c r="M6" s="7">
        <f t="shared" si="2"/>
        <v>3.9679803848266602</v>
      </c>
      <c r="O6" s="7">
        <f t="shared" si="14"/>
        <v>-3.0048405329386396</v>
      </c>
      <c r="P6" s="14">
        <f t="shared" si="24"/>
        <v>0.90454713260147357</v>
      </c>
      <c r="R6" s="7">
        <v>28.811971664428711</v>
      </c>
      <c r="S6" s="7">
        <f t="shared" si="15"/>
        <v>6.3837041854858398</v>
      </c>
      <c r="U6" s="7">
        <f t="shared" si="16"/>
        <v>-3.0874732335408535</v>
      </c>
      <c r="V6" s="14">
        <f t="shared" si="25"/>
        <v>0.92942205410546097</v>
      </c>
      <c r="X6" s="7">
        <v>27.737478256225586</v>
      </c>
      <c r="Y6" s="7">
        <f t="shared" si="3"/>
        <v>5.3092107772827148</v>
      </c>
      <c r="AA6" s="7">
        <f t="shared" si="4"/>
        <v>-2.2073138554890948</v>
      </c>
      <c r="AB6" s="14">
        <f t="shared" si="26"/>
        <v>0.66446768034692771</v>
      </c>
      <c r="AD6" s="7">
        <v>27.594720840454102</v>
      </c>
      <c r="AE6" s="7">
        <f t="shared" si="5"/>
        <v>5.1664533615112305</v>
      </c>
      <c r="AG6" s="7">
        <f t="shared" si="17"/>
        <v>-0.41398906707763672</v>
      </c>
      <c r="AH6" s="14">
        <f t="shared" si="27"/>
        <v>0.12462312706731662</v>
      </c>
      <c r="AJ6" s="7">
        <v>29.858436584472656</v>
      </c>
      <c r="AK6" s="7">
        <f t="shared" si="6"/>
        <v>7.4301691055297852</v>
      </c>
      <c r="AM6" s="7">
        <f t="shared" si="18"/>
        <v>-0.66190433502197266</v>
      </c>
      <c r="AN6" s="14">
        <f t="shared" si="28"/>
        <v>0.19925305910163482</v>
      </c>
      <c r="AP6" s="7">
        <v>28.248611450195312</v>
      </c>
      <c r="AQ6" s="7">
        <f t="shared" si="7"/>
        <v>5.8203439712524414</v>
      </c>
      <c r="AS6" s="7">
        <f t="shared" si="19"/>
        <v>-2.4268662134806309</v>
      </c>
      <c r="AT6" s="14">
        <f t="shared" si="29"/>
        <v>0.7305595257211368</v>
      </c>
      <c r="AV6" s="7">
        <v>21.966424942016602</v>
      </c>
      <c r="AW6" s="7">
        <f t="shared" si="8"/>
        <v>-0.46184253692626953</v>
      </c>
      <c r="AY6" s="7">
        <f t="shared" si="20"/>
        <v>-2.3556699752807617</v>
      </c>
      <c r="AZ6" s="14">
        <f t="shared" si="30"/>
        <v>0.70912732244453835</v>
      </c>
      <c r="BB6" s="7">
        <v>33.564929962158203</v>
      </c>
      <c r="BC6" s="7">
        <f t="shared" si="9"/>
        <v>11.136662483215332</v>
      </c>
      <c r="BE6" s="7">
        <f t="shared" si="21"/>
        <v>0.21568648020426373</v>
      </c>
      <c r="BF6" s="14">
        <f t="shared" si="31"/>
        <v>-6.4928100200668887E-2</v>
      </c>
      <c r="BH6" s="7">
        <v>21.024728775024414</v>
      </c>
      <c r="BI6" s="7">
        <f t="shared" si="10"/>
        <v>-1.403538703918457</v>
      </c>
      <c r="BK6" s="7">
        <f t="shared" si="22"/>
        <v>-2.580479621887207</v>
      </c>
      <c r="BL6" s="14">
        <f t="shared" si="32"/>
        <v>0.77680176938769774</v>
      </c>
      <c r="BN6" s="7">
        <v>22.810468673706055</v>
      </c>
      <c r="BO6" s="7">
        <f t="shared" si="11"/>
        <v>0.38220119476318359</v>
      </c>
      <c r="BQ6" s="7">
        <f t="shared" si="23"/>
        <v>-2.673680305480957</v>
      </c>
      <c r="BR6" s="14">
        <f t="shared" si="33"/>
        <v>0.80485797076580445</v>
      </c>
    </row>
    <row r="7" spans="1:71" s="15" customFormat="1" ht="16" thickBot="1" x14ac:dyDescent="0.25">
      <c r="A7" s="15">
        <v>3</v>
      </c>
      <c r="B7" s="15" t="s">
        <v>107</v>
      </c>
      <c r="C7" s="16">
        <v>26.508090972900391</v>
      </c>
      <c r="D7" s="16">
        <v>20.71375846862793</v>
      </c>
      <c r="E7" s="16">
        <f t="shared" si="0"/>
        <v>23.61092472076416</v>
      </c>
      <c r="F7" s="16">
        <v>29.116249084472656</v>
      </c>
      <c r="G7" s="16">
        <f t="shared" si="1"/>
        <v>5.5053243637084961</v>
      </c>
      <c r="H7" s="16"/>
      <c r="I7" s="16">
        <f t="shared" si="12"/>
        <v>-4.4917281468709316</v>
      </c>
      <c r="J7" s="14">
        <f t="shared" si="13"/>
        <v>1.3521449045763387</v>
      </c>
      <c r="K7" s="16"/>
      <c r="L7" s="16">
        <v>31.058168411254883</v>
      </c>
      <c r="M7" s="16">
        <f t="shared" si="2"/>
        <v>7.4472436904907227</v>
      </c>
      <c r="N7" s="16"/>
      <c r="O7" s="16">
        <f t="shared" si="14"/>
        <v>0.47442277272542288</v>
      </c>
      <c r="P7" s="14">
        <f t="shared" si="24"/>
        <v>-0.14281548521642798</v>
      </c>
      <c r="Q7" s="16"/>
      <c r="R7" s="7">
        <v>28.925745010375977</v>
      </c>
      <c r="S7" s="7">
        <f t="shared" si="15"/>
        <v>5.3148202896118164</v>
      </c>
      <c r="T7" s="16"/>
      <c r="U7" s="16">
        <f t="shared" si="16"/>
        <v>-4.1563571294148769</v>
      </c>
      <c r="V7" s="14">
        <f t="shared" si="25"/>
        <v>1.2511881686457176</v>
      </c>
      <c r="W7" s="16"/>
      <c r="X7" s="16">
        <v>28.131038665771484</v>
      </c>
      <c r="Y7" s="16">
        <f t="shared" si="3"/>
        <v>4.5201139450073242</v>
      </c>
      <c r="Z7" s="16"/>
      <c r="AA7" s="16">
        <f t="shared" si="4"/>
        <v>-2.9964106877644854</v>
      </c>
      <c r="AB7" s="14">
        <f t="shared" si="26"/>
        <v>0.90200949634524996</v>
      </c>
      <c r="AC7" s="16"/>
      <c r="AD7" s="16">
        <v>29.117034912109375</v>
      </c>
      <c r="AE7" s="16">
        <f t="shared" si="5"/>
        <v>5.5061101913452148</v>
      </c>
      <c r="AF7" s="16"/>
      <c r="AG7" s="16">
        <f t="shared" si="17"/>
        <v>-7.4332237243652344E-2</v>
      </c>
      <c r="AH7" s="14">
        <f t="shared" si="27"/>
        <v>2.2376233055150709E-2</v>
      </c>
      <c r="AI7" s="16"/>
      <c r="AJ7" s="16">
        <v>33.684749603271484</v>
      </c>
      <c r="AK7" s="16">
        <f t="shared" si="6"/>
        <v>10.073824882507324</v>
      </c>
      <c r="AL7" s="16"/>
      <c r="AM7" s="16">
        <f t="shared" si="18"/>
        <v>1.9817514419555664</v>
      </c>
      <c r="AN7" s="14">
        <f t="shared" si="28"/>
        <v>-0.59656662797897253</v>
      </c>
      <c r="AO7" s="16"/>
      <c r="AP7" s="16">
        <v>31.049482345581055</v>
      </c>
      <c r="AQ7" s="16">
        <f t="shared" si="7"/>
        <v>7.4385576248168945</v>
      </c>
      <c r="AR7" s="16"/>
      <c r="AS7" s="16">
        <f t="shared" si="19"/>
        <v>-0.80865255991617779</v>
      </c>
      <c r="AT7" s="14">
        <f t="shared" si="29"/>
        <v>0.24342867660523429</v>
      </c>
      <c r="AU7" s="16"/>
      <c r="AV7" s="16">
        <v>27.257020950317383</v>
      </c>
      <c r="AW7" s="16">
        <f t="shared" si="8"/>
        <v>3.6460962295532227</v>
      </c>
      <c r="AX7" s="16"/>
      <c r="AY7" s="16">
        <f t="shared" si="20"/>
        <v>1.7522687911987305</v>
      </c>
      <c r="AZ7" s="14">
        <f t="shared" si="30"/>
        <v>-0.52748546661668338</v>
      </c>
      <c r="BA7" s="16"/>
      <c r="BB7" s="16">
        <v>32.287017822265625</v>
      </c>
      <c r="BC7" s="16">
        <f t="shared" si="9"/>
        <v>8.6760931015014648</v>
      </c>
      <c r="BD7" s="16"/>
      <c r="BE7" s="16">
        <f t="shared" si="21"/>
        <v>-2.2448829015096035</v>
      </c>
      <c r="BF7" s="14">
        <f t="shared" si="31"/>
        <v>0.67577709010758136</v>
      </c>
      <c r="BG7" s="16"/>
      <c r="BH7" s="16">
        <v>23.440532684326172</v>
      </c>
      <c r="BI7" s="16">
        <f t="shared" si="10"/>
        <v>-0.17039203643798828</v>
      </c>
      <c r="BJ7" s="16"/>
      <c r="BK7" s="16">
        <f t="shared" si="22"/>
        <v>-1.3473329544067383</v>
      </c>
      <c r="BL7" s="14">
        <f t="shared" si="32"/>
        <v>0.40558763342299936</v>
      </c>
      <c r="BM7" s="16"/>
      <c r="BN7" s="16">
        <v>28.469196319580078</v>
      </c>
      <c r="BO7" s="16">
        <f t="shared" si="11"/>
        <v>4.858271598815918</v>
      </c>
      <c r="BP7" s="16"/>
      <c r="BQ7" s="16">
        <f t="shared" si="23"/>
        <v>1.8023900985717773</v>
      </c>
      <c r="BR7" s="14">
        <f t="shared" si="33"/>
        <v>-0.54257348355786472</v>
      </c>
      <c r="BS7" s="16"/>
    </row>
    <row r="8" spans="1:71" x14ac:dyDescent="0.2">
      <c r="A8" s="6">
        <v>4</v>
      </c>
      <c r="B8" s="6" t="s">
        <v>84</v>
      </c>
      <c r="C8" s="7">
        <v>20.428339004516602</v>
      </c>
      <c r="D8" s="7">
        <v>21.185344696044922</v>
      </c>
      <c r="E8" s="7">
        <f t="shared" si="0"/>
        <v>20.806841850280762</v>
      </c>
      <c r="F8" s="7">
        <v>32.058868408203125</v>
      </c>
      <c r="G8" s="7">
        <f t="shared" si="1"/>
        <v>11.252026557922363</v>
      </c>
      <c r="H8" s="7">
        <f>AVERAGE(G8:G10)</f>
        <v>10.828498840332031</v>
      </c>
      <c r="I8" s="7">
        <f>G8-$H$8</f>
        <v>0.42352771759033203</v>
      </c>
      <c r="J8" s="14">
        <f t="shared" si="13"/>
        <v>-0.12749454698979346</v>
      </c>
      <c r="K8" s="7">
        <f>AVERAGE(J8:J10)</f>
        <v>-2.0816681711721685E-17</v>
      </c>
      <c r="L8" s="7">
        <v>30.169536590576172</v>
      </c>
      <c r="M8" s="7">
        <f t="shared" si="2"/>
        <v>9.3626947402954102</v>
      </c>
      <c r="N8" s="7">
        <f>AVERAGE(M8:M10)</f>
        <v>9.575501124064127</v>
      </c>
      <c r="O8" s="7">
        <f>M8-$N$8</f>
        <v>-0.21280638376871686</v>
      </c>
      <c r="P8" s="14">
        <f t="shared" si="24"/>
        <v>6.406110478316436E-2</v>
      </c>
      <c r="Q8" s="7">
        <f>AVERAGE(P8:P10)</f>
        <v>-1.6653345369377348E-16</v>
      </c>
      <c r="R8" s="7">
        <v>24.094711303710938</v>
      </c>
      <c r="S8" s="7">
        <f t="shared" si="15"/>
        <v>3.2878694534301758</v>
      </c>
      <c r="T8" s="7">
        <f>AVERAGE(S8:S10)</f>
        <v>4.9882698059082031</v>
      </c>
      <c r="U8" s="7">
        <f>S8-$T$8</f>
        <v>-1.7004003524780273</v>
      </c>
      <c r="V8" s="14">
        <f t="shared" si="25"/>
        <v>0.51187151073349269</v>
      </c>
      <c r="W8" s="7">
        <f>AVERAGE(V8:V10)</f>
        <v>0</v>
      </c>
      <c r="X8" s="7">
        <v>27.747982025146399</v>
      </c>
      <c r="Y8" s="7">
        <f t="shared" si="3"/>
        <v>6.9411401748656374</v>
      </c>
      <c r="Z8" s="7">
        <f>AVERAGE(Y8:Y10)</f>
        <v>7.7825965881347372</v>
      </c>
      <c r="AA8" s="7">
        <f t="shared" ref="AA8:AA14" si="34">Y8-$Z$8</f>
        <v>-0.84145641326909981</v>
      </c>
      <c r="AB8" s="14">
        <f t="shared" si="26"/>
        <v>0.25330362043782628</v>
      </c>
      <c r="AC8" s="7">
        <f>AVERAGE(AB8:AB10)</f>
        <v>0</v>
      </c>
      <c r="AD8" s="7">
        <v>27.12713623046875</v>
      </c>
      <c r="AE8" s="7">
        <f t="shared" si="5"/>
        <v>6.3202943801879883</v>
      </c>
      <c r="AF8" s="7">
        <f>AVERAGE(AE8:AE10)</f>
        <v>5.891184488932292</v>
      </c>
      <c r="AG8" s="7">
        <f>AE8-$AF$8</f>
        <v>0.42910989125569632</v>
      </c>
      <c r="AH8" s="14">
        <f t="shared" si="27"/>
        <v>-0.12917494870407373</v>
      </c>
      <c r="AI8" s="7">
        <f>AVERAGE(AH8:AH10)</f>
        <v>0</v>
      </c>
      <c r="AJ8" s="7">
        <v>29.497562408447266</v>
      </c>
      <c r="AK8" s="7">
        <f t="shared" si="6"/>
        <v>8.6907205581665039</v>
      </c>
      <c r="AL8" s="7">
        <f>AVERAGE(AK8:AK10)</f>
        <v>8.4620590209960938</v>
      </c>
      <c r="AM8" s="7">
        <f>AK8-$AL$8</f>
        <v>0.22866153717041016</v>
      </c>
      <c r="AN8" s="14">
        <f t="shared" si="28"/>
        <v>-6.8833981542927844E-2</v>
      </c>
      <c r="AO8" s="7">
        <f>AVERAGE(AN8:AN10)</f>
        <v>0</v>
      </c>
      <c r="AP8" s="7">
        <v>27.961204528808594</v>
      </c>
      <c r="AQ8" s="7">
        <f t="shared" si="7"/>
        <v>7.154362678527832</v>
      </c>
      <c r="AR8" s="7">
        <f>AVERAGE(AQ8:AQ10)</f>
        <v>7.1961886088053388</v>
      </c>
      <c r="AS8" s="7">
        <f>AQ8-$AR$8</f>
        <v>-4.1825930277506806E-2</v>
      </c>
      <c r="AT8" s="14">
        <f t="shared" si="29"/>
        <v>1.2590859610079878E-2</v>
      </c>
      <c r="AU8" s="7">
        <f>AVERAGE(AT8:AT10)</f>
        <v>9.2518585385429716E-17</v>
      </c>
      <c r="AV8" s="7">
        <v>23.683298110961914</v>
      </c>
      <c r="AW8" s="7">
        <f t="shared" si="8"/>
        <v>2.8764562606811523</v>
      </c>
      <c r="AX8" s="7">
        <f>AVERAGE(AW8:AW10)</f>
        <v>2.2191054026285806</v>
      </c>
      <c r="AY8" s="7">
        <f>AW8-$AX$8</f>
        <v>0.65735085805257176</v>
      </c>
      <c r="AZ8" s="14">
        <f t="shared" si="30"/>
        <v>-0.19788232594927999</v>
      </c>
      <c r="BA8" s="7">
        <f>AVERAGE(AZ8:AZ10)</f>
        <v>0</v>
      </c>
      <c r="BB8" s="7">
        <v>31.95136833190918</v>
      </c>
      <c r="BC8" s="7">
        <f t="shared" si="9"/>
        <v>11.144526481628418</v>
      </c>
      <c r="BD8" s="7">
        <f>AVERAGE(BC8:BC10)</f>
        <v>11.868666330973307</v>
      </c>
      <c r="BE8" s="7">
        <f>BC8-$BD$8</f>
        <v>-0.72413984934488873</v>
      </c>
      <c r="BF8" s="14">
        <f t="shared" si="31"/>
        <v>0.21798781570840786</v>
      </c>
      <c r="BG8" s="7">
        <f>AVERAGE(BF8:BF10)</f>
        <v>0</v>
      </c>
      <c r="BH8" s="7">
        <v>21.949390411376953</v>
      </c>
      <c r="BI8" s="7">
        <f t="shared" si="10"/>
        <v>1.1425485610961914</v>
      </c>
      <c r="BJ8" s="7">
        <f>AVERAGE(BI8:BI10)</f>
        <v>1.0326093037923176</v>
      </c>
      <c r="BK8" s="7">
        <f>BI8-$BJ$8</f>
        <v>0.10993925730387377</v>
      </c>
      <c r="BL8" s="14">
        <f t="shared" si="32"/>
        <v>-3.3095014149486429E-2</v>
      </c>
      <c r="BM8" s="7">
        <f>AVERAGE(BL8:BL10)</f>
        <v>0</v>
      </c>
      <c r="BN8" s="7">
        <v>24.545921325683594</v>
      </c>
      <c r="BO8" s="7">
        <f t="shared" si="11"/>
        <v>3.739079475402832</v>
      </c>
      <c r="BP8" s="7">
        <f>AVERAGE(BO8:BO10)</f>
        <v>3.2234923044840493</v>
      </c>
      <c r="BQ8" s="7">
        <f>BO8-$BP$8</f>
        <v>0.5155871709187827</v>
      </c>
      <c r="BR8" s="14">
        <f t="shared" si="33"/>
        <v>-0.15520720382608547</v>
      </c>
      <c r="BS8" s="7">
        <f>AVERAGE(BR8:BR10)</f>
        <v>0</v>
      </c>
    </row>
    <row r="9" spans="1:71" x14ac:dyDescent="0.2">
      <c r="A9" s="6">
        <v>4</v>
      </c>
      <c r="B9" s="6" t="s">
        <v>84</v>
      </c>
      <c r="C9" s="7">
        <v>20.628049850463867</v>
      </c>
      <c r="D9" s="7">
        <v>19.977571487426758</v>
      </c>
      <c r="E9" s="7">
        <f t="shared" si="0"/>
        <v>20.302810668945312</v>
      </c>
      <c r="F9" s="7">
        <v>30.524271011352539</v>
      </c>
      <c r="G9" s="7">
        <f t="shared" si="1"/>
        <v>10.221460342407227</v>
      </c>
      <c r="I9" s="7">
        <f t="shared" ref="I9:I14" si="35">G9-$H$8</f>
        <v>-0.60703849792480469</v>
      </c>
      <c r="J9" s="14">
        <f t="shared" si="13"/>
        <v>0.18273679639817356</v>
      </c>
      <c r="L9" s="7">
        <v>30.299022674560547</v>
      </c>
      <c r="M9" s="7">
        <f t="shared" si="2"/>
        <v>9.9962120056152344</v>
      </c>
      <c r="O9" s="7">
        <f t="shared" ref="O9:O14" si="36">M9-$N$8</f>
        <v>0.42071088155110736</v>
      </c>
      <c r="P9" s="14">
        <f t="shared" si="24"/>
        <v>-0.1266465948491195</v>
      </c>
      <c r="R9" s="7">
        <v>27.345300674438477</v>
      </c>
      <c r="S9" s="7">
        <f t="shared" si="15"/>
        <v>7.0424900054931641</v>
      </c>
      <c r="U9" s="7">
        <f t="shared" ref="U9:U14" si="37">S9-$T$8</f>
        <v>2.0542201995849609</v>
      </c>
      <c r="V9" s="14">
        <f t="shared" si="25"/>
        <v>-0.61838189777392338</v>
      </c>
      <c r="X9" s="7">
        <v>28.978778839111328</v>
      </c>
      <c r="Y9" s="7">
        <f t="shared" si="3"/>
        <v>8.6759681701660156</v>
      </c>
      <c r="AA9" s="7">
        <f t="shared" si="34"/>
        <v>0.89337158203127842</v>
      </c>
      <c r="AB9" s="14">
        <f t="shared" si="26"/>
        <v>-0.26893164346519977</v>
      </c>
      <c r="AD9" s="7">
        <v>26.76002311706543</v>
      </c>
      <c r="AE9" s="7">
        <f t="shared" si="5"/>
        <v>6.4572124481201172</v>
      </c>
      <c r="AG9" s="7">
        <f t="shared" ref="AG9:AG14" si="38">AE9-$AF$8</f>
        <v>0.56602795918782522</v>
      </c>
      <c r="AH9" s="14">
        <f t="shared" si="27"/>
        <v>-0.17039139410000317</v>
      </c>
      <c r="AJ9" s="7">
        <v>28.740270614624023</v>
      </c>
      <c r="AK9" s="7">
        <f t="shared" si="6"/>
        <v>8.4374599456787109</v>
      </c>
      <c r="AM9" s="7">
        <f t="shared" ref="AM9:AM14" si="39">AK9-$AL$8</f>
        <v>-2.4599075317382812E-2</v>
      </c>
      <c r="AN9" s="14">
        <f t="shared" si="28"/>
        <v>7.4050595361296549E-3</v>
      </c>
      <c r="AP9" s="7">
        <v>27.741764068603516</v>
      </c>
      <c r="AQ9" s="7">
        <f t="shared" si="7"/>
        <v>7.4389533996582031</v>
      </c>
      <c r="AS9" s="7">
        <f t="shared" ref="AS9:AS14" si="40">AQ9-$AR$8</f>
        <v>0.24276479085286429</v>
      </c>
      <c r="AT9" s="14">
        <f t="shared" si="29"/>
        <v>-7.3079483937805029E-2</v>
      </c>
      <c r="AV9" s="7">
        <v>22.462980270385742</v>
      </c>
      <c r="AW9" s="7">
        <f t="shared" si="8"/>
        <v>2.1601696014404297</v>
      </c>
      <c r="AY9" s="7">
        <f t="shared" ref="AY9:AY14" si="41">AW9-$AX$8</f>
        <v>-5.8935801188150894E-2</v>
      </c>
      <c r="AZ9" s="14">
        <f t="shared" si="30"/>
        <v>1.7741443976122366E-2</v>
      </c>
      <c r="BB9" s="7">
        <v>34.037643432617188</v>
      </c>
      <c r="BC9" s="7">
        <f t="shared" si="9"/>
        <v>13.734832763671875</v>
      </c>
      <c r="BE9" s="7">
        <f t="shared" ref="BE9:BE14" si="42">BC9-$BD$8</f>
        <v>1.8661664326985683</v>
      </c>
      <c r="BF9" s="14">
        <f t="shared" si="31"/>
        <v>-0.56177207314351718</v>
      </c>
      <c r="BH9" s="7">
        <v>21.603790283203125</v>
      </c>
      <c r="BI9" s="7">
        <f t="shared" si="10"/>
        <v>1.3009796142578125</v>
      </c>
      <c r="BK9" s="7">
        <f t="shared" ref="BK9:BK14" si="43">BI9-$BJ$8</f>
        <v>0.26837031046549487</v>
      </c>
      <c r="BL9" s="14">
        <f t="shared" si="32"/>
        <v>-8.07875133957692E-2</v>
      </c>
      <c r="BN9" s="7">
        <v>23.618297576904297</v>
      </c>
      <c r="BO9" s="7">
        <f t="shared" si="11"/>
        <v>3.3154869079589844</v>
      </c>
      <c r="BQ9" s="7">
        <f t="shared" ref="BQ9:BQ14" si="44">BO9-$BP$8</f>
        <v>9.1994603474935044E-2</v>
      </c>
      <c r="BR9" s="14">
        <f t="shared" si="33"/>
        <v>-2.7693135085169327E-2</v>
      </c>
    </row>
    <row r="10" spans="1:71" x14ac:dyDescent="0.2">
      <c r="A10" s="6">
        <v>4</v>
      </c>
      <c r="B10" s="6" t="s">
        <v>84</v>
      </c>
      <c r="C10" s="7">
        <v>22.706363677978516</v>
      </c>
      <c r="D10" s="7">
        <v>20.306413650512695</v>
      </c>
      <c r="E10" s="7">
        <f t="shared" si="0"/>
        <v>21.506388664245605</v>
      </c>
      <c r="F10" s="7">
        <v>32.518398284912109</v>
      </c>
      <c r="G10" s="7">
        <f t="shared" si="1"/>
        <v>11.012009620666504</v>
      </c>
      <c r="I10" s="7">
        <f t="shared" si="35"/>
        <v>0.18351078033447266</v>
      </c>
      <c r="J10" s="14">
        <f t="shared" si="13"/>
        <v>-5.5242249408380163E-2</v>
      </c>
      <c r="L10" s="7">
        <v>30.873985290527344</v>
      </c>
      <c r="M10" s="7">
        <f t="shared" si="2"/>
        <v>9.3675966262817383</v>
      </c>
      <c r="O10" s="7">
        <f>M10-$N$8</f>
        <v>-0.20790449778238873</v>
      </c>
      <c r="P10" s="14">
        <f t="shared" si="24"/>
        <v>6.2585490065954638E-2</v>
      </c>
      <c r="R10" s="7">
        <v>26.140838623046875</v>
      </c>
      <c r="S10" s="7">
        <f t="shared" si="15"/>
        <v>4.6344499588012695</v>
      </c>
      <c r="U10" s="7">
        <f t="shared" si="37"/>
        <v>-0.35381984710693359</v>
      </c>
      <c r="V10" s="14">
        <f t="shared" si="25"/>
        <v>0.10651038704043074</v>
      </c>
      <c r="X10" s="7">
        <v>29.237070083618164</v>
      </c>
      <c r="Y10" s="7">
        <f t="shared" si="3"/>
        <v>7.7306814193725586</v>
      </c>
      <c r="AA10" s="7">
        <f t="shared" si="34"/>
        <v>-5.191516876217861E-2</v>
      </c>
      <c r="AB10" s="14">
        <f t="shared" si="26"/>
        <v>1.5628023027373494E-2</v>
      </c>
      <c r="AD10" s="7">
        <v>26.402435302734375</v>
      </c>
      <c r="AE10" s="7">
        <f t="shared" si="5"/>
        <v>4.8960466384887695</v>
      </c>
      <c r="AG10" s="7">
        <f t="shared" si="38"/>
        <v>-0.99513785044352243</v>
      </c>
      <c r="AH10" s="14">
        <f t="shared" si="27"/>
        <v>0.29956634280407712</v>
      </c>
      <c r="AJ10" s="7">
        <v>29.764385223388672</v>
      </c>
      <c r="AK10" s="7">
        <f t="shared" si="6"/>
        <v>8.2579965591430664</v>
      </c>
      <c r="AM10" s="7">
        <f t="shared" si="39"/>
        <v>-0.20406246185302734</v>
      </c>
      <c r="AN10" s="14">
        <f t="shared" si="28"/>
        <v>6.1428922006798156E-2</v>
      </c>
      <c r="AP10" s="7">
        <v>28.501638412475586</v>
      </c>
      <c r="AQ10" s="7">
        <f t="shared" si="7"/>
        <v>6.9952497482299805</v>
      </c>
      <c r="AS10" s="7">
        <f t="shared" si="40"/>
        <v>-0.20093886057535837</v>
      </c>
      <c r="AT10" s="14">
        <f t="shared" si="29"/>
        <v>6.0488624327725428E-2</v>
      </c>
      <c r="AV10" s="7">
        <v>23.127079010009766</v>
      </c>
      <c r="AW10" s="7">
        <f t="shared" si="8"/>
        <v>1.6206903457641602</v>
      </c>
      <c r="AY10" s="7">
        <f t="shared" si="41"/>
        <v>-0.59841505686442042</v>
      </c>
      <c r="AZ10" s="14">
        <f t="shared" si="30"/>
        <v>0.18014088197315753</v>
      </c>
      <c r="BB10" s="7">
        <v>32.233028411865234</v>
      </c>
      <c r="BC10" s="7">
        <f t="shared" si="9"/>
        <v>10.726639747619629</v>
      </c>
      <c r="BE10" s="7">
        <f t="shared" si="42"/>
        <v>-1.1420265833536778</v>
      </c>
      <c r="BF10" s="14">
        <f t="shared" si="31"/>
        <v>0.34378425743510893</v>
      </c>
      <c r="BH10" s="7">
        <v>22.160688400268555</v>
      </c>
      <c r="BI10" s="7">
        <f t="shared" si="10"/>
        <v>0.65429973602294922</v>
      </c>
      <c r="BK10" s="7">
        <f t="shared" si="43"/>
        <v>-0.37830956776936842</v>
      </c>
      <c r="BL10" s="14">
        <f t="shared" si="32"/>
        <v>0.11388252754525556</v>
      </c>
      <c r="BN10" s="7">
        <v>24.122299194335938</v>
      </c>
      <c r="BO10" s="7">
        <f t="shared" si="11"/>
        <v>2.615910530090332</v>
      </c>
      <c r="BQ10" s="7">
        <f t="shared" si="44"/>
        <v>-0.6075817743937173</v>
      </c>
      <c r="BR10" s="14">
        <f t="shared" si="33"/>
        <v>0.18290033891125473</v>
      </c>
    </row>
    <row r="11" spans="1:71" x14ac:dyDescent="0.2">
      <c r="A11" s="6">
        <v>4</v>
      </c>
      <c r="B11" s="6" t="s">
        <v>107</v>
      </c>
      <c r="C11" s="7">
        <v>22.075656890869141</v>
      </c>
      <c r="D11" s="7">
        <v>20.350458145141602</v>
      </c>
      <c r="E11" s="7">
        <f t="shared" si="0"/>
        <v>21.213057518005371</v>
      </c>
      <c r="F11" s="7">
        <v>32.519893646240234</v>
      </c>
      <c r="G11" s="7">
        <f t="shared" si="1"/>
        <v>11.306836128234863</v>
      </c>
      <c r="H11" s="7">
        <f>AVERAGE(G11:G14)</f>
        <v>10.852108637491861</v>
      </c>
      <c r="I11" s="7">
        <f t="shared" si="35"/>
        <v>0.47833728790283203</v>
      </c>
      <c r="J11" s="14">
        <f t="shared" si="13"/>
        <v>-0.14399387170331007</v>
      </c>
      <c r="K11" s="7">
        <f>AVERAGE(J11:J14)</f>
        <v>-7.1072571366513375E-3</v>
      </c>
      <c r="L11" s="7">
        <v>29.959466934204102</v>
      </c>
      <c r="M11" s="7">
        <f t="shared" si="2"/>
        <v>8.7464094161987305</v>
      </c>
      <c r="N11" s="7">
        <f>AVERAGE(M11:M14)</f>
        <v>8.586989164352417</v>
      </c>
      <c r="O11" s="7">
        <f t="shared" si="36"/>
        <v>-0.82909170786539654</v>
      </c>
      <c r="P11" s="14">
        <f t="shared" si="24"/>
        <v>0.24958147322376309</v>
      </c>
      <c r="Q11" s="7">
        <f>AVERAGE(P11:P14)</f>
        <v>0.29757175094580962</v>
      </c>
      <c r="R11" s="7">
        <v>29.976825714111328</v>
      </c>
      <c r="S11" s="7">
        <f t="shared" si="15"/>
        <v>8.763768196105957</v>
      </c>
      <c r="T11" s="7">
        <f>AVERAGE(S11:S14)</f>
        <v>8.0181763172149658</v>
      </c>
      <c r="U11" s="7">
        <f t="shared" si="37"/>
        <v>3.7754983901977539</v>
      </c>
      <c r="V11" s="14">
        <f t="shared" si="25"/>
        <v>-1.1365382640305977</v>
      </c>
      <c r="W11" s="7">
        <f>AVERAGE(V11:V14)</f>
        <v>-0.91209274396094309</v>
      </c>
      <c r="X11" s="7">
        <v>27.922748565673828</v>
      </c>
      <c r="Y11" s="7">
        <f t="shared" si="3"/>
        <v>6.709691047668457</v>
      </c>
      <c r="Z11" s="7">
        <f>AVERAGE(Y11:Y14)</f>
        <v>7.8748195171356201</v>
      </c>
      <c r="AA11" s="7">
        <f t="shared" si="34"/>
        <v>-1.0729055404662802</v>
      </c>
      <c r="AB11" s="14">
        <f t="shared" si="26"/>
        <v>0.32297675019442568</v>
      </c>
      <c r="AC11" s="7">
        <f>AVERAGE(AB11:AB14)</f>
        <v>-2.776186791725542E-2</v>
      </c>
      <c r="AD11" s="7">
        <v>26.280269622802734</v>
      </c>
      <c r="AE11" s="7">
        <f t="shared" si="5"/>
        <v>5.0672121047973633</v>
      </c>
      <c r="AF11" s="7">
        <f>AVERAGE(AE11:AE14)</f>
        <v>6.5299456119537354</v>
      </c>
      <c r="AG11" s="7">
        <f t="shared" si="38"/>
        <v>-0.82397238413492868</v>
      </c>
      <c r="AH11" s="14">
        <f t="shared" si="27"/>
        <v>0.24804040322337781</v>
      </c>
      <c r="AI11" s="7">
        <f>AVERAGE(AH11:AH14)</f>
        <v>-0.19228625809346486</v>
      </c>
      <c r="AJ11" s="7">
        <v>30.033151626586914</v>
      </c>
      <c r="AK11" s="7">
        <f t="shared" si="6"/>
        <v>8.820094108581543</v>
      </c>
      <c r="AL11" s="7">
        <f>AVERAGE(AK11:AK14)</f>
        <v>9.2663638591766357</v>
      </c>
      <c r="AM11" s="7">
        <f t="shared" si="39"/>
        <v>0.35803508758544922</v>
      </c>
      <c r="AN11" s="14">
        <f t="shared" si="28"/>
        <v>-0.10777930086340089</v>
      </c>
      <c r="AO11" s="7">
        <f>AVERAGE(AN11:AN14)</f>
        <v>-0.24211988195000764</v>
      </c>
      <c r="AP11" s="7">
        <v>29.469009399414062</v>
      </c>
      <c r="AQ11" s="7">
        <f t="shared" si="7"/>
        <v>8.2559518814086914</v>
      </c>
      <c r="AR11" s="7">
        <f>AVERAGE(AQ11:AQ14)</f>
        <v>8.7215425968170166</v>
      </c>
      <c r="AS11" s="7">
        <f t="shared" si="40"/>
        <v>1.0597632726033526</v>
      </c>
      <c r="AT11" s="14">
        <f t="shared" si="29"/>
        <v>-0.31902053335663377</v>
      </c>
      <c r="AU11" s="7">
        <f>AVERAGE(AT11:AT14)</f>
        <v>-0.45917730439719173</v>
      </c>
      <c r="AV11" s="7">
        <v>23.938678741455078</v>
      </c>
      <c r="AW11" s="7">
        <f t="shared" si="8"/>
        <v>2.725621223449707</v>
      </c>
      <c r="AX11" s="7">
        <f>AVERAGE(AW11:AW14)</f>
        <v>3.1158640384674072</v>
      </c>
      <c r="AY11" s="7">
        <f t="shared" si="41"/>
        <v>0.50651582082112645</v>
      </c>
      <c r="AZ11" s="14">
        <f t="shared" si="30"/>
        <v>-0.15247645534552154</v>
      </c>
      <c r="BA11" s="7">
        <f>AVERAGE(AZ11:AZ14)</f>
        <v>-0.26995124825819966</v>
      </c>
      <c r="BB11" s="7">
        <v>32.481330871582031</v>
      </c>
      <c r="BC11" s="7">
        <f t="shared" si="9"/>
        <v>11.26827335357666</v>
      </c>
      <c r="BD11" s="7">
        <f>AVERAGE(BC11:BC14)</f>
        <v>10.940940141677856</v>
      </c>
      <c r="BE11" s="7">
        <f t="shared" si="42"/>
        <v>-0.60039297739664654</v>
      </c>
      <c r="BF11" s="14">
        <f t="shared" si="31"/>
        <v>0.18073629538239727</v>
      </c>
      <c r="BG11" s="7">
        <f>AVERAGE(BF11:BF14)</f>
        <v>0.27927341074097117</v>
      </c>
      <c r="BH11" s="7">
        <v>22.41285514831543</v>
      </c>
      <c r="BI11" s="7">
        <f t="shared" si="10"/>
        <v>1.1997976303100586</v>
      </c>
      <c r="BJ11" s="7">
        <f>AVERAGE(BI11:BI14)</f>
        <v>1.6073272228240967</v>
      </c>
      <c r="BK11" s="7">
        <f t="shared" si="43"/>
        <v>0.16718832651774096</v>
      </c>
      <c r="BL11" s="14">
        <f t="shared" si="32"/>
        <v>-5.0328701206703803E-2</v>
      </c>
      <c r="BM11" s="7">
        <f>AVERAGE(BL11:BL14)</f>
        <v>-0.17300733267414875</v>
      </c>
      <c r="BN11" s="7">
        <v>23.629987716674805</v>
      </c>
      <c r="BO11" s="7">
        <f t="shared" si="11"/>
        <v>2.4169301986694336</v>
      </c>
      <c r="BP11" s="7">
        <f>AVERAGE(BO11:BO14)</f>
        <v>3.9907972812652588</v>
      </c>
      <c r="BQ11" s="7">
        <f t="shared" si="44"/>
        <v>-0.80656210581461574</v>
      </c>
      <c r="BR11" s="14">
        <f t="shared" si="33"/>
        <v>0.24279938721610528</v>
      </c>
      <c r="BS11" s="7">
        <f>AVERAGE(BR11:BR14)</f>
        <v>-0.23098181383339866</v>
      </c>
    </row>
    <row r="12" spans="1:71" x14ac:dyDescent="0.2">
      <c r="A12" s="6">
        <v>4</v>
      </c>
      <c r="B12" s="6" t="s">
        <v>107</v>
      </c>
      <c r="C12" s="7">
        <v>20.458150863647461</v>
      </c>
      <c r="D12" s="7">
        <v>16.860481262207031</v>
      </c>
      <c r="E12" s="7">
        <f t="shared" si="0"/>
        <v>18.659316062927246</v>
      </c>
      <c r="F12" s="7">
        <v>29.163663864135742</v>
      </c>
      <c r="G12" s="7">
        <f t="shared" si="1"/>
        <v>10.504347801208496</v>
      </c>
      <c r="I12" s="7">
        <f t="shared" si="35"/>
        <v>-0.32415103912353516</v>
      </c>
      <c r="J12" s="14">
        <f t="shared" si="13"/>
        <v>9.7579185901832802E-2</v>
      </c>
      <c r="L12" s="7">
        <v>26.699914932250977</v>
      </c>
      <c r="M12" s="7">
        <f t="shared" si="2"/>
        <v>8.0405988693237305</v>
      </c>
      <c r="O12" s="7">
        <f t="shared" si="36"/>
        <v>-1.5349022547403965</v>
      </c>
      <c r="P12" s="14">
        <f t="shared" si="24"/>
        <v>0.46205161908913656</v>
      </c>
      <c r="R12" s="7">
        <v>29.063562393188477</v>
      </c>
      <c r="S12" s="7">
        <f t="shared" si="15"/>
        <v>10.40424633026123</v>
      </c>
      <c r="U12" s="7">
        <f t="shared" si="37"/>
        <v>5.4159765243530273</v>
      </c>
      <c r="V12" s="14">
        <f t="shared" si="25"/>
        <v>-1.6303713896422156</v>
      </c>
      <c r="X12" s="7">
        <v>29.035655975341797</v>
      </c>
      <c r="Y12" s="7">
        <f t="shared" si="3"/>
        <v>10.376339912414551</v>
      </c>
      <c r="AA12" s="7">
        <f t="shared" si="34"/>
        <v>2.5937433242798136</v>
      </c>
      <c r="AB12" s="14">
        <f t="shared" si="26"/>
        <v>-0.78079454166143236</v>
      </c>
      <c r="AD12" s="7">
        <v>25.957002639770508</v>
      </c>
      <c r="AE12" s="7">
        <f t="shared" si="5"/>
        <v>7.2976865768432617</v>
      </c>
      <c r="AG12" s="7">
        <f t="shared" si="38"/>
        <v>1.4065020879109698</v>
      </c>
      <c r="AH12" s="14">
        <f t="shared" si="27"/>
        <v>-0.42339931742521969</v>
      </c>
      <c r="AJ12" s="7">
        <v>27.980419158935547</v>
      </c>
      <c r="AK12" s="7">
        <f t="shared" si="6"/>
        <v>9.3211030960083008</v>
      </c>
      <c r="AM12" s="7">
        <f t="shared" si="39"/>
        <v>0.85904407501220703</v>
      </c>
      <c r="AN12" s="14">
        <f t="shared" si="28"/>
        <v>-0.25859803417609345</v>
      </c>
      <c r="AP12" s="7">
        <v>26.955589294433594</v>
      </c>
      <c r="AQ12" s="7">
        <f t="shared" si="7"/>
        <v>8.2962732315063477</v>
      </c>
      <c r="AS12" s="7">
        <f t="shared" si="40"/>
        <v>1.1000846227010088</v>
      </c>
      <c r="AT12" s="14">
        <f t="shared" si="29"/>
        <v>-0.33115846920169706</v>
      </c>
      <c r="AV12" s="7">
        <v>21.234277725219727</v>
      </c>
      <c r="AW12" s="7">
        <f t="shared" si="8"/>
        <v>2.5749616622924805</v>
      </c>
      <c r="AY12" s="7">
        <f t="shared" si="41"/>
        <v>0.35585625966389989</v>
      </c>
      <c r="AZ12" s="14">
        <f t="shared" si="30"/>
        <v>-0.10712340830362437</v>
      </c>
      <c r="BB12" s="7">
        <v>31.019432067871094</v>
      </c>
      <c r="BC12" s="7">
        <f t="shared" si="9"/>
        <v>12.360116004943848</v>
      </c>
      <c r="BE12" s="7">
        <f t="shared" si="42"/>
        <v>0.49144967397054096</v>
      </c>
      <c r="BF12" s="14">
        <f t="shared" si="31"/>
        <v>-0.1479410932244169</v>
      </c>
      <c r="BH12" s="7">
        <v>19.11882209777832</v>
      </c>
      <c r="BI12" s="7">
        <f t="shared" si="10"/>
        <v>0.45950603485107422</v>
      </c>
      <c r="BK12" s="7">
        <f t="shared" si="43"/>
        <v>-0.57310326894124342</v>
      </c>
      <c r="BL12" s="14">
        <f t="shared" si="32"/>
        <v>0.17252127456439598</v>
      </c>
      <c r="BN12" s="7">
        <v>22.621988296508789</v>
      </c>
      <c r="BO12" s="7">
        <f t="shared" si="11"/>
        <v>3.962672233581543</v>
      </c>
      <c r="BQ12" s="7">
        <f t="shared" si="44"/>
        <v>0.73917992909749364</v>
      </c>
      <c r="BR12" s="14">
        <f t="shared" si="33"/>
        <v>-0.22251533085112041</v>
      </c>
    </row>
    <row r="13" spans="1:71" x14ac:dyDescent="0.2">
      <c r="A13" s="6">
        <v>4</v>
      </c>
      <c r="B13" s="6" t="s">
        <v>107</v>
      </c>
      <c r="C13" s="7">
        <v>25.752878189086914</v>
      </c>
      <c r="D13" s="7">
        <v>19.016807556152344</v>
      </c>
      <c r="E13" s="7">
        <f t="shared" si="0"/>
        <v>22.384842872619629</v>
      </c>
      <c r="F13" s="17"/>
      <c r="G13" s="17"/>
      <c r="I13" s="17"/>
      <c r="L13" s="7">
        <v>31.647758483886719</v>
      </c>
      <c r="M13" s="7">
        <f t="shared" si="2"/>
        <v>9.2629156112670898</v>
      </c>
      <c r="O13" s="7">
        <f t="shared" si="36"/>
        <v>-0.31258551279703717</v>
      </c>
      <c r="P13" s="14">
        <f t="shared" si="24"/>
        <v>9.4097615561915468E-2</v>
      </c>
      <c r="R13" s="7">
        <v>26.773386001586914</v>
      </c>
      <c r="S13" s="7">
        <f t="shared" si="15"/>
        <v>4.3885431289672852</v>
      </c>
      <c r="U13" s="7">
        <f t="shared" si="37"/>
        <v>-0.59972667694091797</v>
      </c>
      <c r="V13" s="14">
        <f t="shared" si="25"/>
        <v>0.18053571895909837</v>
      </c>
      <c r="X13" s="7">
        <v>30.163032531738281</v>
      </c>
      <c r="Y13" s="7">
        <f t="shared" si="3"/>
        <v>7.7781896591186523</v>
      </c>
      <c r="AA13" s="7">
        <f t="shared" si="34"/>
        <v>-4.4069290160848595E-3</v>
      </c>
      <c r="AB13" s="14">
        <f t="shared" si="26"/>
        <v>1.3266178226035001E-3</v>
      </c>
      <c r="AD13" s="7">
        <v>29.934837341308594</v>
      </c>
      <c r="AE13" s="7">
        <f t="shared" si="5"/>
        <v>7.5499944686889648</v>
      </c>
      <c r="AG13" s="7">
        <f t="shared" si="38"/>
        <v>1.6588099797566729</v>
      </c>
      <c r="AH13" s="14">
        <f t="shared" si="27"/>
        <v>-0.49935156101351996</v>
      </c>
      <c r="AJ13" s="7">
        <v>33.660030364990234</v>
      </c>
      <c r="AK13" s="7">
        <f t="shared" si="6"/>
        <v>11.275187492370605</v>
      </c>
      <c r="AM13" s="7">
        <f t="shared" si="39"/>
        <v>2.8131284713745117</v>
      </c>
      <c r="AN13" s="14">
        <f t="shared" si="28"/>
        <v>-0.84683605154009123</v>
      </c>
      <c r="AP13" s="7">
        <v>33.533027648925781</v>
      </c>
      <c r="AQ13" s="7">
        <f t="shared" si="7"/>
        <v>11.148184776306152</v>
      </c>
      <c r="AS13" s="7">
        <f t="shared" si="40"/>
        <v>3.9519961675008135</v>
      </c>
      <c r="AT13" s="14">
        <f t="shared" si="29"/>
        <v>-1.1896693891668402</v>
      </c>
      <c r="AV13" s="7">
        <v>26.855495452880859</v>
      </c>
      <c r="AW13" s="7">
        <f t="shared" si="8"/>
        <v>4.4706525802612305</v>
      </c>
      <c r="AY13" s="7">
        <f t="shared" si="41"/>
        <v>2.2515471776326499</v>
      </c>
      <c r="AZ13" s="14">
        <f t="shared" si="30"/>
        <v>-0.67778323712000565</v>
      </c>
      <c r="BB13" s="7">
        <v>33.223464965820312</v>
      </c>
      <c r="BC13" s="7">
        <f t="shared" si="9"/>
        <v>10.838622093200684</v>
      </c>
      <c r="BE13" s="7">
        <f t="shared" si="42"/>
        <v>-1.0300442377726231</v>
      </c>
      <c r="BF13" s="14">
        <f t="shared" si="31"/>
        <v>0.31007421243040151</v>
      </c>
      <c r="BH13" s="7">
        <v>26.304237365722656</v>
      </c>
      <c r="BI13" s="7">
        <f t="shared" si="10"/>
        <v>3.9193944931030273</v>
      </c>
      <c r="BK13" s="7">
        <f t="shared" si="43"/>
        <v>2.8867851893107099</v>
      </c>
      <c r="BL13" s="14">
        <f t="shared" si="32"/>
        <v>-0.8690089330210482</v>
      </c>
      <c r="BN13" s="7">
        <v>27.93559455871582</v>
      </c>
      <c r="BO13" s="7">
        <f t="shared" si="11"/>
        <v>5.5507516860961914</v>
      </c>
      <c r="BQ13" s="7">
        <f t="shared" si="44"/>
        <v>2.3272593816121421</v>
      </c>
      <c r="BR13" s="14">
        <f t="shared" si="33"/>
        <v>-0.70057488155566261</v>
      </c>
    </row>
    <row r="14" spans="1:71" s="15" customFormat="1" ht="16" thickBot="1" x14ac:dyDescent="0.25">
      <c r="A14" s="15">
        <v>4</v>
      </c>
      <c r="B14" s="15" t="s">
        <v>107</v>
      </c>
      <c r="C14" s="16">
        <v>21.293607711791992</v>
      </c>
      <c r="D14" s="16">
        <v>20.247446060180664</v>
      </c>
      <c r="E14" s="16">
        <f t="shared" si="0"/>
        <v>20.770526885986328</v>
      </c>
      <c r="F14" s="16">
        <v>31.515668869018555</v>
      </c>
      <c r="G14" s="16">
        <f t="shared" ref="G14:G24" si="45">F14-$E14</f>
        <v>10.745141983032227</v>
      </c>
      <c r="H14" s="16"/>
      <c r="I14" s="16">
        <f t="shared" si="35"/>
        <v>-8.3356857299804688E-2</v>
      </c>
      <c r="J14" s="14">
        <f t="shared" si="13"/>
        <v>2.5092914391523259E-2</v>
      </c>
      <c r="K14" s="16"/>
      <c r="L14" s="16">
        <v>29.068559646606445</v>
      </c>
      <c r="M14" s="16">
        <f t="shared" si="2"/>
        <v>8.2980327606201172</v>
      </c>
      <c r="N14" s="16"/>
      <c r="O14" s="16">
        <f t="shared" si="36"/>
        <v>-1.2774683634440098</v>
      </c>
      <c r="P14" s="14">
        <f t="shared" si="24"/>
        <v>0.38455629590842344</v>
      </c>
      <c r="Q14" s="16"/>
      <c r="R14" s="7">
        <v>29.286674499511719</v>
      </c>
      <c r="S14" s="7">
        <f t="shared" si="15"/>
        <v>8.5161476135253906</v>
      </c>
      <c r="T14" s="16"/>
      <c r="U14" s="16">
        <f t="shared" si="37"/>
        <v>3.5278778076171875</v>
      </c>
      <c r="V14" s="14">
        <f t="shared" si="25"/>
        <v>-1.0619970411300574</v>
      </c>
      <c r="W14" s="16"/>
      <c r="X14" s="16">
        <v>27.405584335327148</v>
      </c>
      <c r="Y14" s="16">
        <f t="shared" si="3"/>
        <v>6.6350574493408203</v>
      </c>
      <c r="Z14" s="16"/>
      <c r="AA14" s="16">
        <f t="shared" si="34"/>
        <v>-1.1475391387939169</v>
      </c>
      <c r="AB14" s="14">
        <f t="shared" si="26"/>
        <v>0.34544370197538149</v>
      </c>
      <c r="AC14" s="16"/>
      <c r="AD14" s="16">
        <v>26.97541618347168</v>
      </c>
      <c r="AE14" s="16">
        <f t="shared" si="5"/>
        <v>6.2048892974853516</v>
      </c>
      <c r="AF14" s="16"/>
      <c r="AG14" s="16">
        <f t="shared" si="38"/>
        <v>0.3137048085530596</v>
      </c>
      <c r="AH14" s="14">
        <f t="shared" si="27"/>
        <v>-9.4434557158497592E-2</v>
      </c>
      <c r="AI14" s="16"/>
      <c r="AJ14" s="16">
        <v>28.419597625732422</v>
      </c>
      <c r="AK14" s="16">
        <f t="shared" si="6"/>
        <v>7.6490707397460938</v>
      </c>
      <c r="AL14" s="16"/>
      <c r="AM14" s="16">
        <f t="shared" si="39"/>
        <v>-0.81298828125</v>
      </c>
      <c r="AN14" s="14">
        <f t="shared" si="28"/>
        <v>0.244733858779555</v>
      </c>
      <c r="AO14" s="16"/>
      <c r="AP14" s="16">
        <v>27.956287384033203</v>
      </c>
      <c r="AQ14" s="16">
        <f t="shared" si="7"/>
        <v>7.185760498046875</v>
      </c>
      <c r="AR14" s="16"/>
      <c r="AS14" s="16">
        <f t="shared" si="40"/>
        <v>-1.0428110758463838E-2</v>
      </c>
      <c r="AT14" s="14">
        <f t="shared" si="29"/>
        <v>3.1391741364039274E-3</v>
      </c>
      <c r="AU14" s="16"/>
      <c r="AV14" s="16">
        <v>23.462747573852539</v>
      </c>
      <c r="AW14" s="16">
        <f t="shared" si="8"/>
        <v>2.6922206878662109</v>
      </c>
      <c r="AX14" s="16"/>
      <c r="AY14" s="16">
        <f t="shared" si="41"/>
        <v>0.47311528523763036</v>
      </c>
      <c r="AZ14" s="14">
        <f t="shared" si="30"/>
        <v>-0.14242189226364713</v>
      </c>
      <c r="BA14" s="16"/>
      <c r="BB14" s="16">
        <v>30.067276000976562</v>
      </c>
      <c r="BC14" s="16">
        <f t="shared" si="9"/>
        <v>9.2967491149902344</v>
      </c>
      <c r="BD14" s="16"/>
      <c r="BE14" s="16">
        <f t="shared" si="42"/>
        <v>-2.5719172159830723</v>
      </c>
      <c r="BF14" s="14">
        <f t="shared" si="31"/>
        <v>0.77422422837550275</v>
      </c>
      <c r="BG14" s="16"/>
      <c r="BH14" s="16">
        <v>21.621137619018555</v>
      </c>
      <c r="BI14" s="16">
        <f t="shared" si="10"/>
        <v>0.85061073303222656</v>
      </c>
      <c r="BJ14" s="16"/>
      <c r="BK14" s="16">
        <f t="shared" si="43"/>
        <v>-0.18199857076009107</v>
      </c>
      <c r="BL14" s="14">
        <f t="shared" si="32"/>
        <v>5.4787028966760971E-2</v>
      </c>
      <c r="BM14" s="16"/>
      <c r="BN14" s="16">
        <v>24.803361892700195</v>
      </c>
      <c r="BO14" s="16">
        <f t="shared" si="11"/>
        <v>4.0328350067138672</v>
      </c>
      <c r="BP14" s="16"/>
      <c r="BQ14" s="16">
        <f t="shared" si="44"/>
        <v>0.80934270222981786</v>
      </c>
      <c r="BR14" s="14">
        <f t="shared" si="33"/>
        <v>-0.24363643014291689</v>
      </c>
      <c r="BS14" s="16"/>
    </row>
    <row r="15" spans="1:71" x14ac:dyDescent="0.2">
      <c r="A15" s="6">
        <v>5</v>
      </c>
      <c r="B15" s="6" t="s">
        <v>84</v>
      </c>
      <c r="C15" s="7">
        <v>16.071014404296875</v>
      </c>
      <c r="D15" s="8">
        <v>19.366863250732422</v>
      </c>
      <c r="E15" s="7">
        <f t="shared" si="0"/>
        <v>17.718938827514648</v>
      </c>
      <c r="F15" s="7">
        <v>27.472312927246094</v>
      </c>
      <c r="G15" s="7">
        <f>F15-$E15</f>
        <v>9.7533740997314453</v>
      </c>
      <c r="H15" s="7">
        <f>AVERAGE(G15:G18)</f>
        <v>10.954225778579712</v>
      </c>
      <c r="I15" s="7">
        <f>G15-$H$15</f>
        <v>-1.2008516788482666</v>
      </c>
      <c r="J15" s="14">
        <f>LOG(2^(-I15))</f>
        <v>0.36149237567677828</v>
      </c>
      <c r="K15" s="7">
        <f>AVERAGE(J15:J18)</f>
        <v>0</v>
      </c>
      <c r="L15" s="7">
        <v>26.300251007080078</v>
      </c>
      <c r="M15" s="7">
        <f t="shared" si="2"/>
        <v>8.5813121795654297</v>
      </c>
      <c r="N15" s="7">
        <f>AVERAGE(M15:M18)</f>
        <v>10.186258554458618</v>
      </c>
      <c r="O15" s="7">
        <f>M15-$N$15</f>
        <v>-1.6049463748931885</v>
      </c>
      <c r="P15" s="14">
        <f t="shared" si="24"/>
        <v>0.48313700027501882</v>
      </c>
      <c r="Q15" s="7">
        <f>AVERAGE(P15:P18)</f>
        <v>0</v>
      </c>
      <c r="R15" s="9">
        <v>24.978391647338867</v>
      </c>
      <c r="S15" s="7">
        <f t="shared" si="15"/>
        <v>7.2594528198242188</v>
      </c>
      <c r="T15" s="7">
        <f>AVERAGE(S15:S18)</f>
        <v>7.7610833644866943</v>
      </c>
      <c r="U15" s="7">
        <f>S15-$T$15</f>
        <v>-0.50163054466247559</v>
      </c>
      <c r="V15" s="14">
        <f t="shared" si="25"/>
        <v>0.15100584068466555</v>
      </c>
      <c r="W15" s="7">
        <f>AVERAGE(V15:V18)</f>
        <v>1.7347234759768071E-17</v>
      </c>
      <c r="X15" s="7">
        <v>27.632383346557617</v>
      </c>
      <c r="Y15" s="7">
        <f t="shared" si="3"/>
        <v>9.9134445190429688</v>
      </c>
      <c r="Z15" s="7">
        <f>AVERAGE(Y15:Y18)</f>
        <v>9.8999192714691162</v>
      </c>
      <c r="AA15" s="7">
        <f t="shared" ref="AA15:AA21" si="46">Y15-$Z$15</f>
        <v>1.3525247573852539E-2</v>
      </c>
      <c r="AB15" s="14">
        <f t="shared" si="26"/>
        <v>-4.0715052185111575E-3</v>
      </c>
      <c r="AC15" s="7">
        <f>AVERAGE(AB15:AB18)</f>
        <v>0</v>
      </c>
      <c r="AD15" s="7">
        <v>20.802768707275391</v>
      </c>
      <c r="AE15" s="7">
        <f t="shared" si="5"/>
        <v>3.0838298797607422</v>
      </c>
      <c r="AF15" s="7">
        <f>AVERAGE(AE15:AE18)</f>
        <v>4.4562218189239502</v>
      </c>
      <c r="AG15" s="7">
        <f>AE15-$AF$15</f>
        <v>-1.372391939163208</v>
      </c>
      <c r="AH15" s="14">
        <f t="shared" si="27"/>
        <v>0.41313113949558322</v>
      </c>
      <c r="AI15" s="7">
        <f>AVERAGE(AH15:AH18)</f>
        <v>0</v>
      </c>
      <c r="AJ15" s="7">
        <v>23.469257354736328</v>
      </c>
      <c r="AK15" s="7">
        <f t="shared" si="6"/>
        <v>5.7503185272216797</v>
      </c>
      <c r="AL15" s="7">
        <f>AVERAGE(AK15:AK18)</f>
        <v>6.9340870380401611</v>
      </c>
      <c r="AM15" s="7">
        <f>AK15-$AL$15</f>
        <v>-1.1837685108184814</v>
      </c>
      <c r="AN15" s="14">
        <f t="shared" si="28"/>
        <v>0.35634982967884499</v>
      </c>
      <c r="AO15" s="7">
        <f>AVERAGE(AN15:AN18)</f>
        <v>0</v>
      </c>
      <c r="AP15" s="7">
        <v>26.259372711181641</v>
      </c>
      <c r="AQ15" s="7">
        <f t="shared" si="7"/>
        <v>8.5404338836669922</v>
      </c>
      <c r="AR15" s="7">
        <f>AVERAGE(AQ15:AQ18)</f>
        <v>8.6994297504425049</v>
      </c>
      <c r="AS15" s="7">
        <f>AQ15-$AR$15</f>
        <v>-0.1589958667755127</v>
      </c>
      <c r="AT15" s="14">
        <f t="shared" si="29"/>
        <v>4.7862525086023539E-2</v>
      </c>
      <c r="AU15" s="7">
        <f>AVERAGE(AT15:AT18)</f>
        <v>0</v>
      </c>
      <c r="AV15" s="7">
        <v>18.8754482269287</v>
      </c>
      <c r="AW15" s="7">
        <f t="shared" si="8"/>
        <v>1.1565093994140518</v>
      </c>
      <c r="AX15" s="7">
        <f>AVERAGE(AW15:AW18)</f>
        <v>1.7020685672759983</v>
      </c>
      <c r="AY15" s="7">
        <f>AW15-$AX$15</f>
        <v>-0.54555916786194647</v>
      </c>
      <c r="AZ15" s="14">
        <f t="shared" si="30"/>
        <v>0.16422967393592694</v>
      </c>
      <c r="BA15" s="7">
        <f>AVERAGE(AZ15:AZ18)</f>
        <v>0</v>
      </c>
      <c r="BB15" s="7">
        <v>30.340459823608398</v>
      </c>
      <c r="BC15" s="7">
        <f t="shared" si="9"/>
        <v>12.62152099609375</v>
      </c>
      <c r="BD15" s="7">
        <f>AVERAGE(BC15:BC18)</f>
        <v>11.973917722702026</v>
      </c>
      <c r="BE15" s="7">
        <f>BC15-$BD$15</f>
        <v>0.64760327339172363</v>
      </c>
      <c r="BF15" s="14">
        <f t="shared" si="31"/>
        <v>-0.1949480105810906</v>
      </c>
      <c r="BG15" s="7">
        <f>AVERAGE(BF15:BF18)</f>
        <v>0</v>
      </c>
      <c r="BH15" s="7">
        <v>18.975568771362301</v>
      </c>
      <c r="BI15" s="7">
        <f t="shared" si="10"/>
        <v>1.2566299438476527</v>
      </c>
      <c r="BJ15" s="7">
        <f>AVERAGE(BI15:BI18)</f>
        <v>1.8760144710540763</v>
      </c>
      <c r="BK15" s="7">
        <f>BI15-$BJ$15</f>
        <v>-0.61938452720642356</v>
      </c>
      <c r="BL15" s="14">
        <f t="shared" si="32"/>
        <v>0.18645332153928676</v>
      </c>
      <c r="BM15" s="7">
        <f>AVERAGE(BL15:BL18)</f>
        <v>1.9081958235744878E-17</v>
      </c>
      <c r="BN15" s="7">
        <v>19.118270874023438</v>
      </c>
      <c r="BO15" s="7">
        <f t="shared" si="11"/>
        <v>1.3993320465087891</v>
      </c>
      <c r="BP15" s="7">
        <f>AVERAGE(BO15:BO18)</f>
        <v>2.3588378429412842</v>
      </c>
      <c r="BQ15" s="7">
        <f>BO15-$BP$15</f>
        <v>-0.95950579643249512</v>
      </c>
      <c r="BR15" s="14">
        <f t="shared" si="33"/>
        <v>0.28884002573963879</v>
      </c>
      <c r="BS15" s="7">
        <f>AVERAGE(BR15:BR18)</f>
        <v>0</v>
      </c>
    </row>
    <row r="16" spans="1:71" x14ac:dyDescent="0.2">
      <c r="A16" s="6">
        <v>5</v>
      </c>
      <c r="B16" s="6" t="s">
        <v>84</v>
      </c>
      <c r="C16" s="7">
        <v>20.068683624267578</v>
      </c>
      <c r="D16" s="8">
        <v>20.418783187866211</v>
      </c>
      <c r="E16" s="7">
        <f t="shared" si="0"/>
        <v>20.243733406066895</v>
      </c>
      <c r="F16" s="7">
        <v>30.86700439453125</v>
      </c>
      <c r="G16" s="7">
        <f t="shared" si="45"/>
        <v>10.623270988464355</v>
      </c>
      <c r="I16" s="7">
        <f t="shared" ref="I16:I21" si="47">G16-$H$15</f>
        <v>-0.33095479011535645</v>
      </c>
      <c r="J16" s="14">
        <f t="shared" si="13"/>
        <v>9.9627319033399567E-2</v>
      </c>
      <c r="L16" s="7">
        <v>30.767580032348633</v>
      </c>
      <c r="M16" s="7">
        <f t="shared" si="2"/>
        <v>10.523846626281738</v>
      </c>
      <c r="O16" s="7">
        <f t="shared" ref="O16:O21" si="48">M16-$N$15</f>
        <v>0.33758807182312012</v>
      </c>
      <c r="P16" s="14">
        <f t="shared" si="24"/>
        <v>-0.10162413579712556</v>
      </c>
      <c r="R16" s="9">
        <v>29.201705932617188</v>
      </c>
      <c r="S16" s="7">
        <f t="shared" si="15"/>
        <v>8.957972526550293</v>
      </c>
      <c r="U16" s="7">
        <f t="shared" ref="U16:U21" si="49">S16-$T$15</f>
        <v>1.1968891620635986</v>
      </c>
      <c r="V16" s="14">
        <f t="shared" si="25"/>
        <v>-0.36029953926627117</v>
      </c>
      <c r="X16" s="7">
        <v>28.829458236694336</v>
      </c>
      <c r="Y16" s="7">
        <f t="shared" si="3"/>
        <v>8.5857248306274414</v>
      </c>
      <c r="AA16" s="7">
        <f t="shared" si="46"/>
        <v>-1.3141944408416748</v>
      </c>
      <c r="AB16" s="14">
        <f t="shared" si="26"/>
        <v>0.39561194682819761</v>
      </c>
      <c r="AD16" s="7">
        <v>25.120716094970703</v>
      </c>
      <c r="AE16" s="7">
        <f t="shared" si="5"/>
        <v>4.8769826889038086</v>
      </c>
      <c r="AG16" s="7">
        <f t="shared" ref="AG16:AG21" si="50">AE16-$AF$15</f>
        <v>0.4207608699798584</v>
      </c>
      <c r="AH16" s="14">
        <f t="shared" si="27"/>
        <v>-0.12666164286560974</v>
      </c>
      <c r="AJ16" s="7">
        <v>27.525640487670898</v>
      </c>
      <c r="AK16" s="7">
        <f t="shared" si="6"/>
        <v>7.2819070816040039</v>
      </c>
      <c r="AM16" s="7">
        <f t="shared" ref="AM16:AM21" si="51">AK16-$AL$15</f>
        <v>0.34782004356384277</v>
      </c>
      <c r="AN16" s="14">
        <f t="shared" si="28"/>
        <v>-0.10470426620586931</v>
      </c>
      <c r="AP16" s="7">
        <v>28.232547760009766</v>
      </c>
      <c r="AQ16" s="7">
        <f t="shared" si="7"/>
        <v>7.9888143539428711</v>
      </c>
      <c r="AS16" s="7">
        <f t="shared" ref="AS16:AS21" si="52">AQ16-$AR$15</f>
        <v>-0.71061539649963379</v>
      </c>
      <c r="AT16" s="14">
        <f t="shared" si="29"/>
        <v>0.21391654972704305</v>
      </c>
      <c r="AV16" s="7">
        <v>22.653562545776367</v>
      </c>
      <c r="AW16" s="7">
        <f t="shared" si="8"/>
        <v>2.4098291397094727</v>
      </c>
      <c r="AY16" s="7">
        <f t="shared" ref="AY16:AY21" si="53">AW16-$AX$15</f>
        <v>0.70776057243347434</v>
      </c>
      <c r="AZ16" s="14">
        <f t="shared" si="30"/>
        <v>-0.21305716205078568</v>
      </c>
      <c r="BB16" s="7">
        <v>30.244466781616211</v>
      </c>
      <c r="BC16" s="7">
        <f t="shared" si="9"/>
        <v>10.000733375549316</v>
      </c>
      <c r="BE16" s="7">
        <f t="shared" ref="BE16:BE21" si="54">BC16-$BD$15</f>
        <v>-1.97318434715271</v>
      </c>
      <c r="BF16" s="14">
        <f t="shared" si="31"/>
        <v>0.59398767546761577</v>
      </c>
      <c r="BH16" s="7">
        <v>22.943307876586914</v>
      </c>
      <c r="BI16" s="7">
        <f t="shared" si="10"/>
        <v>2.6995744705200195</v>
      </c>
      <c r="BK16" s="7">
        <f t="shared" ref="BK16:BK21" si="55">BI16-$BJ$15</f>
        <v>0.82355999946594327</v>
      </c>
      <c r="BL16" s="14">
        <f t="shared" si="32"/>
        <v>-0.24791626306826128</v>
      </c>
      <c r="BN16" s="7">
        <v>23.143205642700195</v>
      </c>
      <c r="BO16" s="7">
        <f t="shared" si="11"/>
        <v>2.8994722366333008</v>
      </c>
      <c r="BQ16" s="7">
        <f t="shared" ref="BQ16:BQ21" si="56">BO16-$BP$15</f>
        <v>0.5406343936920166</v>
      </c>
      <c r="BR16" s="14">
        <f t="shared" si="33"/>
        <v>-0.1627471691889068</v>
      </c>
    </row>
    <row r="17" spans="1:71" x14ac:dyDescent="0.2">
      <c r="A17" s="6">
        <v>5</v>
      </c>
      <c r="B17" s="6" t="s">
        <v>84</v>
      </c>
      <c r="C17" s="7">
        <v>16.250844955444336</v>
      </c>
      <c r="D17" s="8">
        <v>18.42152214050293</v>
      </c>
      <c r="E17" s="7">
        <f t="shared" si="0"/>
        <v>17.336183547973633</v>
      </c>
      <c r="F17" s="7">
        <v>28.460250854492188</v>
      </c>
      <c r="G17" s="7">
        <f t="shared" si="45"/>
        <v>11.124067306518555</v>
      </c>
      <c r="I17" s="7">
        <f t="shared" si="47"/>
        <v>0.16984152793884277</v>
      </c>
      <c r="J17" s="14">
        <f t="shared" si="13"/>
        <v>-5.1127394418993791E-2</v>
      </c>
      <c r="L17" s="7">
        <v>26.754640579223633</v>
      </c>
      <c r="M17" s="7">
        <f t="shared" si="2"/>
        <v>9.41845703125</v>
      </c>
      <c r="O17" s="7">
        <f t="shared" si="48"/>
        <v>-0.76780152320861816</v>
      </c>
      <c r="P17" s="14">
        <f t="shared" si="24"/>
        <v>0.23113128920228848</v>
      </c>
      <c r="R17" s="9">
        <v>24.221044540405273</v>
      </c>
      <c r="S17" s="7">
        <f t="shared" si="15"/>
        <v>6.8848609924316406</v>
      </c>
      <c r="U17" s="7">
        <f t="shared" si="49"/>
        <v>-0.87622237205505371</v>
      </c>
      <c r="V17" s="14">
        <f t="shared" si="25"/>
        <v>0.26376921686041616</v>
      </c>
      <c r="X17" s="7">
        <v>27.471380233764648</v>
      </c>
      <c r="Y17" s="7">
        <f t="shared" si="3"/>
        <v>10.135196685791016</v>
      </c>
      <c r="AA17" s="7">
        <f t="shared" si="46"/>
        <v>0.23527741432189941</v>
      </c>
      <c r="AB17" s="14">
        <f t="shared" si="26"/>
        <v>-7.0825559013154044E-2</v>
      </c>
      <c r="AD17" s="7">
        <v>22.407470703125</v>
      </c>
      <c r="AE17" s="7">
        <f t="shared" si="5"/>
        <v>5.0712871551513672</v>
      </c>
      <c r="AG17" s="7">
        <f t="shared" si="50"/>
        <v>0.61506533622741699</v>
      </c>
      <c r="AH17" s="14">
        <f t="shared" si="27"/>
        <v>-0.18515311549760452</v>
      </c>
      <c r="AJ17" s="7">
        <v>24.329751968383789</v>
      </c>
      <c r="AK17" s="7">
        <f t="shared" si="6"/>
        <v>6.9935684204101562</v>
      </c>
      <c r="AM17" s="7">
        <f t="shared" si="51"/>
        <v>5.9481382369995117E-2</v>
      </c>
      <c r="AN17" s="14">
        <f t="shared" si="28"/>
        <v>-1.7905680276927214E-2</v>
      </c>
      <c r="AP17" s="7">
        <v>25.82826042175293</v>
      </c>
      <c r="AQ17" s="7">
        <f t="shared" si="7"/>
        <v>8.4920768737792969</v>
      </c>
      <c r="AS17" s="7">
        <f t="shared" si="52"/>
        <v>-0.20735287666320801</v>
      </c>
      <c r="AT17" s="14">
        <f t="shared" si="29"/>
        <v>6.2419435562839548E-2</v>
      </c>
      <c r="AV17" s="7">
        <v>18.526334762573242</v>
      </c>
      <c r="AW17" s="7">
        <f t="shared" si="8"/>
        <v>1.1901512145996094</v>
      </c>
      <c r="AY17" s="7">
        <f t="shared" si="53"/>
        <v>-0.51191735267638894</v>
      </c>
      <c r="AZ17" s="14">
        <f t="shared" si="30"/>
        <v>0.15410247845649006</v>
      </c>
      <c r="BB17" s="7">
        <v>29.670005798339844</v>
      </c>
      <c r="BC17" s="7">
        <f t="shared" si="9"/>
        <v>12.333822250366211</v>
      </c>
      <c r="BE17" s="7">
        <f t="shared" si="54"/>
        <v>0.35990452766418457</v>
      </c>
      <c r="BF17" s="14">
        <f t="shared" si="31"/>
        <v>-0.10834205840219673</v>
      </c>
      <c r="BH17" s="7">
        <v>18.841060638427734</v>
      </c>
      <c r="BI17" s="7">
        <f t="shared" si="10"/>
        <v>1.5048770904541016</v>
      </c>
      <c r="BK17" s="7">
        <f t="shared" si="55"/>
        <v>-0.3711373805999747</v>
      </c>
      <c r="BL17" s="14">
        <f t="shared" si="32"/>
        <v>0.11172348407275175</v>
      </c>
      <c r="BN17" s="7">
        <v>19.392629623413086</v>
      </c>
      <c r="BO17" s="7">
        <f t="shared" si="11"/>
        <v>2.0564460754394531</v>
      </c>
      <c r="BQ17" s="7">
        <f t="shared" si="56"/>
        <v>-0.30239176750183105</v>
      </c>
      <c r="BR17" s="14">
        <f t="shared" si="33"/>
        <v>9.1028992459899788E-2</v>
      </c>
    </row>
    <row r="18" spans="1:71" x14ac:dyDescent="0.2">
      <c r="A18" s="6">
        <v>5</v>
      </c>
      <c r="B18" s="6" t="s">
        <v>84</v>
      </c>
      <c r="C18" s="7">
        <v>18.844638824462891</v>
      </c>
      <c r="D18" s="8">
        <v>15.440330505371094</v>
      </c>
      <c r="E18" s="7">
        <f t="shared" si="0"/>
        <v>17.142484664916992</v>
      </c>
      <c r="F18" s="7">
        <v>29.458675384521484</v>
      </c>
      <c r="G18" s="7">
        <f t="shared" si="45"/>
        <v>12.316190719604492</v>
      </c>
      <c r="I18" s="7">
        <f t="shared" si="47"/>
        <v>1.3619649410247803</v>
      </c>
      <c r="J18" s="14">
        <f t="shared" si="13"/>
        <v>-0.40999230029118405</v>
      </c>
      <c r="L18" s="7">
        <v>29.363903045654297</v>
      </c>
      <c r="M18" s="7">
        <f t="shared" si="2"/>
        <v>12.221418380737305</v>
      </c>
      <c r="O18" s="7">
        <f t="shared" si="48"/>
        <v>2.0351598262786865</v>
      </c>
      <c r="P18" s="14">
        <f t="shared" si="24"/>
        <v>-0.61264415368018177</v>
      </c>
      <c r="R18" s="9">
        <v>25.084531784057617</v>
      </c>
      <c r="S18" s="7">
        <f t="shared" si="15"/>
        <v>7.942047119140625</v>
      </c>
      <c r="U18" s="7">
        <f t="shared" si="49"/>
        <v>0.18096375465393066</v>
      </c>
      <c r="V18" s="14">
        <f t="shared" si="25"/>
        <v>-5.4475518278810461E-2</v>
      </c>
      <c r="X18" s="7">
        <v>28.107795715332031</v>
      </c>
      <c r="Y18" s="7">
        <f t="shared" si="3"/>
        <v>10.965311050415039</v>
      </c>
      <c r="AA18" s="7">
        <f t="shared" si="46"/>
        <v>1.0653917789459229</v>
      </c>
      <c r="AB18" s="14">
        <f t="shared" si="26"/>
        <v>-0.32071488259653236</v>
      </c>
      <c r="AD18" s="7">
        <v>21.935272216796875</v>
      </c>
      <c r="AE18" s="7">
        <f t="shared" si="5"/>
        <v>4.7927875518798828</v>
      </c>
      <c r="AG18" s="7">
        <f t="shared" si="50"/>
        <v>0.33656573295593262</v>
      </c>
      <c r="AH18" s="14">
        <f t="shared" si="27"/>
        <v>-0.10131638113236903</v>
      </c>
      <c r="AJ18" s="7">
        <v>24.853038787841797</v>
      </c>
      <c r="AK18" s="7">
        <f t="shared" si="6"/>
        <v>7.7105541229248047</v>
      </c>
      <c r="AM18" s="7">
        <f t="shared" si="51"/>
        <v>0.77646708488464355</v>
      </c>
      <c r="AN18" s="14">
        <f t="shared" si="28"/>
        <v>-0.23373988319604838</v>
      </c>
      <c r="AP18" s="7">
        <v>26.918878555297852</v>
      </c>
      <c r="AQ18" s="7">
        <f t="shared" si="7"/>
        <v>9.7763938903808594</v>
      </c>
      <c r="AS18" s="7">
        <f t="shared" si="52"/>
        <v>1.0769641399383545</v>
      </c>
      <c r="AT18" s="14">
        <f t="shared" si="29"/>
        <v>-0.32419851037590613</v>
      </c>
      <c r="AV18" s="7">
        <v>19.194269180297852</v>
      </c>
      <c r="AW18" s="7">
        <f t="shared" si="8"/>
        <v>2.0517845153808594</v>
      </c>
      <c r="AY18" s="7">
        <f t="shared" si="53"/>
        <v>0.34971594810486106</v>
      </c>
      <c r="AZ18" s="14">
        <f t="shared" si="30"/>
        <v>-0.10527499034163133</v>
      </c>
      <c r="BB18" s="7">
        <v>30.08207893371582</v>
      </c>
      <c r="BC18" s="7">
        <f t="shared" si="9"/>
        <v>12.939594268798828</v>
      </c>
      <c r="BE18" s="7">
        <f t="shared" si="54"/>
        <v>0.96567654609680176</v>
      </c>
      <c r="BF18" s="14">
        <f t="shared" si="31"/>
        <v>-0.29069760648432857</v>
      </c>
      <c r="BH18" s="7">
        <v>19.185461044311523</v>
      </c>
      <c r="BI18" s="7">
        <f t="shared" si="10"/>
        <v>2.0429763793945312</v>
      </c>
      <c r="BK18" s="7">
        <f t="shared" si="55"/>
        <v>0.16696190834045499</v>
      </c>
      <c r="BL18" s="14">
        <f t="shared" si="32"/>
        <v>-5.0260542543777147E-2</v>
      </c>
      <c r="BN18" s="7">
        <v>20.222585678100586</v>
      </c>
      <c r="BO18" s="7">
        <f t="shared" si="11"/>
        <v>3.0801010131835938</v>
      </c>
      <c r="BQ18" s="7">
        <f t="shared" si="56"/>
        <v>0.72126317024230957</v>
      </c>
      <c r="BR18" s="14">
        <f t="shared" si="33"/>
        <v>-0.21712184901063178</v>
      </c>
    </row>
    <row r="19" spans="1:71" x14ac:dyDescent="0.2">
      <c r="A19" s="6">
        <v>5</v>
      </c>
      <c r="B19" s="6" t="s">
        <v>108</v>
      </c>
      <c r="C19" s="7">
        <v>17.543027877807617</v>
      </c>
      <c r="D19" s="8">
        <v>16.794527053833008</v>
      </c>
      <c r="E19" s="7">
        <f t="shared" si="0"/>
        <v>17.168777465820312</v>
      </c>
      <c r="F19" s="7">
        <v>27.202795028686523</v>
      </c>
      <c r="G19" s="7">
        <f t="shared" si="45"/>
        <v>10.034017562866211</v>
      </c>
      <c r="H19" s="7">
        <f>AVERAGE(G19:G21)</f>
        <v>11.287062962849935</v>
      </c>
      <c r="I19" s="7">
        <f t="shared" si="47"/>
        <v>-0.92020821571350098</v>
      </c>
      <c r="J19" s="14">
        <f t="shared" si="13"/>
        <v>0.27701027518619503</v>
      </c>
      <c r="K19" s="7">
        <f>AVERAGE(J19:J21)</f>
        <v>-0.10019397613767696</v>
      </c>
      <c r="L19" s="7">
        <v>29.56695556640625</v>
      </c>
      <c r="M19" s="7">
        <f t="shared" si="2"/>
        <v>12.398178100585938</v>
      </c>
      <c r="N19" s="7">
        <f>AVERAGE(M19:M21)</f>
        <v>11.734347025553385</v>
      </c>
      <c r="O19" s="7">
        <f t="shared" si="48"/>
        <v>2.2119195461273193</v>
      </c>
      <c r="P19" s="14">
        <f t="shared" si="24"/>
        <v>-0.66585413137978211</v>
      </c>
      <c r="Q19" s="7">
        <f>AVERAGE(P19:P21)</f>
        <v>-0.46602106574111701</v>
      </c>
      <c r="R19" s="10">
        <v>26.818155288696289</v>
      </c>
      <c r="S19" s="7">
        <f t="shared" si="15"/>
        <v>9.6493778228759766</v>
      </c>
      <c r="T19" s="7">
        <f>AVERAGE(S19:S21)</f>
        <v>9.4271361033121739</v>
      </c>
      <c r="U19" s="7">
        <f t="shared" si="49"/>
        <v>1.8882944583892822</v>
      </c>
      <c r="V19" s="14">
        <f t="shared" si="25"/>
        <v>-0.56843327262124532</v>
      </c>
      <c r="W19" s="7">
        <f>AVERAGE(V19:V21)</f>
        <v>-0.50153184874459822</v>
      </c>
      <c r="X19" s="7">
        <v>25.197317123413086</v>
      </c>
      <c r="Y19" s="7">
        <f t="shared" si="3"/>
        <v>8.0285396575927734</v>
      </c>
      <c r="Z19" s="7">
        <f>AVERAGE(Y19:Y21)</f>
        <v>8.7009181976318359</v>
      </c>
      <c r="AA19" s="7">
        <f t="shared" si="46"/>
        <v>-1.8713796138763428</v>
      </c>
      <c r="AB19" s="14">
        <f t="shared" si="26"/>
        <v>0.56334139705085828</v>
      </c>
      <c r="AC19" s="7">
        <f>AVERAGE(AB19:AB21)</f>
        <v>0.36093528805834524</v>
      </c>
      <c r="AD19" s="7">
        <v>20.625951766967773</v>
      </c>
      <c r="AE19" s="7">
        <f t="shared" si="5"/>
        <v>3.4571743011474609</v>
      </c>
      <c r="AF19" s="7">
        <f>AVERAGE(AE19:AE21)</f>
        <v>4.3600673675537109</v>
      </c>
      <c r="AG19" s="7">
        <f t="shared" si="50"/>
        <v>-0.99904751777648926</v>
      </c>
      <c r="AH19" s="14">
        <f t="shared" si="27"/>
        <v>0.30074326994436767</v>
      </c>
      <c r="AI19" s="7">
        <f>AVERAGE(AH19:AH21)</f>
        <v>2.8945374079055609E-2</v>
      </c>
      <c r="AJ19" s="7">
        <v>24.213626861572266</v>
      </c>
      <c r="AK19" s="7">
        <f t="shared" si="6"/>
        <v>7.0448493957519531</v>
      </c>
      <c r="AL19" s="7">
        <f>AVERAGE(AK19:AK21)</f>
        <v>7.0716406504313154</v>
      </c>
      <c r="AM19" s="7">
        <f t="shared" si="51"/>
        <v>0.11076235771179199</v>
      </c>
      <c r="AN19" s="14">
        <f t="shared" si="28"/>
        <v>-3.3342792061713061E-2</v>
      </c>
      <c r="AO19" s="7">
        <f>AVERAGE(AN19:AN21)</f>
        <v>-4.140776334167403E-2</v>
      </c>
      <c r="AP19" s="7">
        <v>25.38414192199707</v>
      </c>
      <c r="AQ19" s="7">
        <f t="shared" si="7"/>
        <v>8.2153644561767578</v>
      </c>
      <c r="AR19" s="7">
        <f>AVERAGE(AQ19:AQ21)</f>
        <v>8.4404404958089199</v>
      </c>
      <c r="AS19" s="7">
        <f t="shared" si="52"/>
        <v>-0.48406529426574707</v>
      </c>
      <c r="AT19" s="14">
        <f t="shared" si="29"/>
        <v>0.14571817343390162</v>
      </c>
      <c r="AU19" s="7">
        <f>AVERAGE(AT19:AT21)</f>
        <v>7.7963534199365997E-2</v>
      </c>
      <c r="AV19" s="7">
        <v>18.953859329223633</v>
      </c>
      <c r="AW19" s="7">
        <f t="shared" si="8"/>
        <v>1.7850818634033203</v>
      </c>
      <c r="AX19" s="7">
        <f>AVERAGE(AW19:AW21)</f>
        <v>1.6744441986083984</v>
      </c>
      <c r="AY19" s="7">
        <f t="shared" si="53"/>
        <v>8.3013296127322E-2</v>
      </c>
      <c r="AZ19" s="14">
        <f t="shared" si="30"/>
        <v>-2.4989492173260543E-2</v>
      </c>
      <c r="BA19" s="7">
        <f>AVERAGE(AZ19:AZ21)</f>
        <v>8.315763580227814E-3</v>
      </c>
      <c r="BB19" s="7">
        <v>28.293210983276367</v>
      </c>
      <c r="BC19" s="7">
        <f t="shared" si="9"/>
        <v>11.124433517456055</v>
      </c>
      <c r="BD19" s="7">
        <f>AVERAGE(BC19:BC21)</f>
        <v>11.41942278544108</v>
      </c>
      <c r="BE19" s="7">
        <f t="shared" si="54"/>
        <v>-0.84948420524597168</v>
      </c>
      <c r="BF19" s="14">
        <f t="shared" si="31"/>
        <v>0.25572022662181537</v>
      </c>
      <c r="BG19" s="7">
        <f>AVERAGE(BF19:BF21)</f>
        <v>0.16691960855936197</v>
      </c>
      <c r="BH19" s="7">
        <v>17.998332977294922</v>
      </c>
      <c r="BI19" s="7">
        <f t="shared" si="10"/>
        <v>0.82955551147460938</v>
      </c>
      <c r="BJ19" s="7">
        <f>AVERAGE(BI19:BI21)</f>
        <v>0.59602228800455725</v>
      </c>
      <c r="BK19" s="7">
        <f t="shared" si="55"/>
        <v>-1.0464589595794669</v>
      </c>
      <c r="BL19" s="14">
        <f t="shared" si="32"/>
        <v>0.31501553606474114</v>
      </c>
      <c r="BM19" s="7">
        <f>AVERAGE(BL19:BL21)</f>
        <v>0.38531604131332653</v>
      </c>
      <c r="BN19" s="7">
        <v>19.133121490478516</v>
      </c>
      <c r="BO19" s="7">
        <f t="shared" si="11"/>
        <v>1.9643440246582031</v>
      </c>
      <c r="BP19" s="7">
        <f>AVERAGE(BO19:BO21)</f>
        <v>2.1371720631917319</v>
      </c>
      <c r="BQ19" s="7">
        <f t="shared" si="56"/>
        <v>-0.39449381828308105</v>
      </c>
      <c r="BR19" s="14">
        <f t="shared" si="33"/>
        <v>0.1187544724072233</v>
      </c>
      <c r="BS19" s="7">
        <f>AVERAGE(BR19:BR21)</f>
        <v>6.6728048716860763E-2</v>
      </c>
    </row>
    <row r="20" spans="1:71" x14ac:dyDescent="0.2">
      <c r="A20" s="6">
        <v>5</v>
      </c>
      <c r="B20" s="6" t="s">
        <v>108</v>
      </c>
      <c r="C20" s="7">
        <v>16.395402908325195</v>
      </c>
      <c r="D20" s="8">
        <v>16.406482696533203</v>
      </c>
      <c r="E20" s="7">
        <f t="shared" si="0"/>
        <v>16.400942802429199</v>
      </c>
      <c r="F20" s="7">
        <v>29.279075622558594</v>
      </c>
      <c r="G20" s="7">
        <f t="shared" si="45"/>
        <v>12.878132820129395</v>
      </c>
      <c r="I20" s="7">
        <f t="shared" si="47"/>
        <v>1.9239070415496826</v>
      </c>
      <c r="J20" s="14">
        <f t="shared" si="13"/>
        <v>-0.57915372837560386</v>
      </c>
      <c r="L20" s="7">
        <v>27.826295852661133</v>
      </c>
      <c r="M20" s="7">
        <f t="shared" si="2"/>
        <v>11.425353050231934</v>
      </c>
      <c r="O20" s="7">
        <f t="shared" si="48"/>
        <v>1.2390944957733154</v>
      </c>
      <c r="P20" s="14">
        <f t="shared" si="24"/>
        <v>-0.37300461068990409</v>
      </c>
      <c r="R20" s="10">
        <v>25.751737594604492</v>
      </c>
      <c r="S20" s="7">
        <f t="shared" si="15"/>
        <v>9.350794792175293</v>
      </c>
      <c r="U20" s="7">
        <f t="shared" si="49"/>
        <v>1.5897114276885986</v>
      </c>
      <c r="V20" s="14">
        <f t="shared" si="25"/>
        <v>-0.47855082418408018</v>
      </c>
      <c r="X20" s="7">
        <v>25.634693145751953</v>
      </c>
      <c r="Y20" s="7">
        <f t="shared" si="3"/>
        <v>9.2337503433227539</v>
      </c>
      <c r="AA20" s="7">
        <f t="shared" si="46"/>
        <v>-0.6661689281463623</v>
      </c>
      <c r="AB20" s="14">
        <f t="shared" si="26"/>
        <v>0.20053682955137844</v>
      </c>
      <c r="AD20" s="7">
        <v>21.004009246826172</v>
      </c>
      <c r="AE20" s="7">
        <f t="shared" si="5"/>
        <v>4.6030664443969727</v>
      </c>
      <c r="AG20" s="7">
        <f t="shared" si="50"/>
        <v>0.14684462547302246</v>
      </c>
      <c r="AH20" s="14">
        <f t="shared" si="27"/>
        <v>-4.4204636969422867E-2</v>
      </c>
      <c r="AJ20" s="7">
        <v>23.396549224853516</v>
      </c>
      <c r="AK20" s="7">
        <f t="shared" si="6"/>
        <v>6.9956064224243164</v>
      </c>
      <c r="AM20" s="7">
        <f t="shared" si="51"/>
        <v>6.1519384384155273E-2</v>
      </c>
      <c r="AN20" s="14">
        <f t="shared" si="28"/>
        <v>-1.8519180014413068E-2</v>
      </c>
      <c r="AP20" s="7">
        <v>25.554328918457031</v>
      </c>
      <c r="AQ20" s="7">
        <f t="shared" si="7"/>
        <v>9.153386116027832</v>
      </c>
      <c r="AS20" s="7">
        <f t="shared" si="52"/>
        <v>0.45395636558532715</v>
      </c>
      <c r="AT20" s="14">
        <f t="shared" si="29"/>
        <v>-0.13665448276378767</v>
      </c>
      <c r="AV20" s="7">
        <v>18.189001083374023</v>
      </c>
      <c r="AW20" s="7">
        <f t="shared" si="8"/>
        <v>1.7880582809448242</v>
      </c>
      <c r="AY20" s="7">
        <f t="shared" si="53"/>
        <v>8.5989713668825907E-2</v>
      </c>
      <c r="AZ20" s="14">
        <f t="shared" si="30"/>
        <v>-2.5885483132873643E-2</v>
      </c>
      <c r="BB20" s="7">
        <v>29.106391906738281</v>
      </c>
      <c r="BC20" s="7">
        <f t="shared" si="9"/>
        <v>12.705449104309082</v>
      </c>
      <c r="BE20" s="7">
        <f t="shared" si="54"/>
        <v>0.73153138160705566</v>
      </c>
      <c r="BF20" s="14">
        <f t="shared" si="31"/>
        <v>-0.22021288863323815</v>
      </c>
      <c r="BH20" s="7">
        <v>16.976512908935547</v>
      </c>
      <c r="BI20" s="7">
        <f t="shared" si="10"/>
        <v>0.57557010650634766</v>
      </c>
      <c r="BK20" s="7">
        <f t="shared" si="55"/>
        <v>-1.3004443645477286</v>
      </c>
      <c r="BL20" s="14">
        <f t="shared" si="32"/>
        <v>0.39147276142105153</v>
      </c>
      <c r="BN20" s="7">
        <v>18.563480377197266</v>
      </c>
      <c r="BO20" s="7">
        <f t="shared" si="11"/>
        <v>2.1625375747680664</v>
      </c>
      <c r="BQ20" s="7">
        <f t="shared" si="56"/>
        <v>-0.19630026817321777</v>
      </c>
      <c r="BR20" s="14">
        <f t="shared" si="33"/>
        <v>5.909226887702209E-2</v>
      </c>
    </row>
    <row r="21" spans="1:71" s="15" customFormat="1" ht="16" thickBot="1" x14ac:dyDescent="0.25">
      <c r="A21" s="15">
        <v>5</v>
      </c>
      <c r="B21" s="15" t="s">
        <v>108</v>
      </c>
      <c r="C21" s="16">
        <v>19.284616470336914</v>
      </c>
      <c r="D21" s="18">
        <v>18.530139923095703</v>
      </c>
      <c r="E21" s="16">
        <f t="shared" si="0"/>
        <v>18.907378196716309</v>
      </c>
      <c r="F21" s="16">
        <v>29.856416702270508</v>
      </c>
      <c r="G21" s="16">
        <f t="shared" si="45"/>
        <v>10.949038505554199</v>
      </c>
      <c r="H21" s="16"/>
      <c r="I21" s="16">
        <f t="shared" si="47"/>
        <v>-5.1872730255126953E-3</v>
      </c>
      <c r="J21" s="14">
        <f t="shared" si="13"/>
        <v>1.5615247763779345E-3</v>
      </c>
      <c r="K21" s="16"/>
      <c r="L21" s="16">
        <v>30.286888122558594</v>
      </c>
      <c r="M21" s="16">
        <f t="shared" si="2"/>
        <v>11.379509925842285</v>
      </c>
      <c r="N21" s="16"/>
      <c r="O21" s="16">
        <f t="shared" si="48"/>
        <v>1.193251371383667</v>
      </c>
      <c r="P21" s="14">
        <f t="shared" si="24"/>
        <v>-0.35920445515366495</v>
      </c>
      <c r="Q21" s="16"/>
      <c r="R21" s="10">
        <v>28.188613891601562</v>
      </c>
      <c r="S21" s="7">
        <f t="shared" si="15"/>
        <v>9.2812356948852539</v>
      </c>
      <c r="T21" s="16"/>
      <c r="U21" s="16">
        <f t="shared" si="49"/>
        <v>1.5201523303985596</v>
      </c>
      <c r="V21" s="14">
        <f t="shared" si="25"/>
        <v>-0.45761144942846926</v>
      </c>
      <c r="W21" s="16"/>
      <c r="X21" s="16">
        <v>27.747842788696289</v>
      </c>
      <c r="Y21" s="16">
        <f t="shared" si="3"/>
        <v>8.8404645919799805</v>
      </c>
      <c r="Z21" s="16"/>
      <c r="AA21" s="16">
        <f t="shared" si="46"/>
        <v>-1.0594546794891357</v>
      </c>
      <c r="AB21" s="14">
        <f t="shared" si="26"/>
        <v>0.31892763757279913</v>
      </c>
      <c r="AC21" s="16"/>
      <c r="AD21" s="16">
        <v>23.927339553833008</v>
      </c>
      <c r="AE21" s="16">
        <f t="shared" si="5"/>
        <v>5.0199613571166992</v>
      </c>
      <c r="AF21" s="16"/>
      <c r="AG21" s="16">
        <f t="shared" si="50"/>
        <v>0.56373953819274902</v>
      </c>
      <c r="AH21" s="14">
        <f t="shared" si="27"/>
        <v>-0.16970251073777801</v>
      </c>
      <c r="AI21" s="16"/>
      <c r="AJ21" s="16">
        <v>26.081844329833984</v>
      </c>
      <c r="AK21" s="16">
        <f t="shared" si="6"/>
        <v>7.1744661331176758</v>
      </c>
      <c r="AL21" s="16"/>
      <c r="AM21" s="16">
        <f t="shared" si="51"/>
        <v>0.24037909507751465</v>
      </c>
      <c r="AN21" s="14">
        <f t="shared" si="28"/>
        <v>-7.2361317948895956E-2</v>
      </c>
      <c r="AO21" s="16"/>
      <c r="AP21" s="16">
        <v>26.859949111938477</v>
      </c>
      <c r="AQ21" s="16">
        <f t="shared" si="7"/>
        <v>7.952570915222168</v>
      </c>
      <c r="AR21" s="16"/>
      <c r="AS21" s="16">
        <f t="shared" si="52"/>
        <v>-0.74685883522033691</v>
      </c>
      <c r="AT21" s="14">
        <f t="shared" si="29"/>
        <v>0.22482691192798404</v>
      </c>
      <c r="AU21" s="16"/>
      <c r="AV21" s="16">
        <v>20.357570648193359</v>
      </c>
      <c r="AW21" s="16">
        <f t="shared" si="8"/>
        <v>1.4501924514770508</v>
      </c>
      <c r="AX21" s="16"/>
      <c r="AY21" s="16">
        <f t="shared" si="53"/>
        <v>-0.25187611579894753</v>
      </c>
      <c r="AZ21" s="14">
        <f t="shared" si="30"/>
        <v>7.5822266046817632E-2</v>
      </c>
      <c r="BA21" s="16"/>
      <c r="BB21" s="16">
        <v>29.335763931274414</v>
      </c>
      <c r="BC21" s="16">
        <f t="shared" si="9"/>
        <v>10.428385734558105</v>
      </c>
      <c r="BD21" s="16"/>
      <c r="BE21" s="16">
        <f t="shared" si="54"/>
        <v>-1.5455319881439209</v>
      </c>
      <c r="BF21" s="14">
        <f t="shared" si="31"/>
        <v>0.46525148768950875</v>
      </c>
      <c r="BG21" s="16"/>
      <c r="BH21" s="16">
        <v>19.290319442749023</v>
      </c>
      <c r="BI21" s="16">
        <f t="shared" si="10"/>
        <v>0.38294124603271484</v>
      </c>
      <c r="BJ21" s="16"/>
      <c r="BK21" s="16">
        <f t="shared" si="55"/>
        <v>-1.4930732250213614</v>
      </c>
      <c r="BL21" s="14">
        <f t="shared" si="32"/>
        <v>0.44945982645418686</v>
      </c>
      <c r="BM21" s="16"/>
      <c r="BN21" s="16">
        <v>21.192012786865234</v>
      </c>
      <c r="BO21" s="16">
        <f t="shared" si="11"/>
        <v>2.2846345901489258</v>
      </c>
      <c r="BP21" s="16"/>
      <c r="BQ21" s="16">
        <f t="shared" si="56"/>
        <v>-7.4203252792358398E-2</v>
      </c>
      <c r="BR21" s="14">
        <f t="shared" si="33"/>
        <v>2.2337404866336917E-2</v>
      </c>
      <c r="BS21" s="16"/>
    </row>
    <row r="22" spans="1:71" x14ac:dyDescent="0.2">
      <c r="A22" s="6">
        <v>6</v>
      </c>
      <c r="B22" s="6" t="s">
        <v>84</v>
      </c>
      <c r="C22" s="7">
        <v>19.074052810668945</v>
      </c>
      <c r="D22" s="8">
        <v>20.780483245849609</v>
      </c>
      <c r="E22" s="7">
        <f t="shared" si="0"/>
        <v>19.927268028259277</v>
      </c>
      <c r="F22" s="7">
        <v>29.471681594848633</v>
      </c>
      <c r="G22" s="7">
        <f t="shared" si="45"/>
        <v>9.5444135665893555</v>
      </c>
      <c r="H22" s="7">
        <f>AVERAGE(G22:G24)</f>
        <v>8.1815541585286464</v>
      </c>
      <c r="I22" s="7">
        <f>G22-$H$22</f>
        <v>1.362859408060709</v>
      </c>
      <c r="J22" s="14">
        <f t="shared" si="13"/>
        <v>-0.41026156169913125</v>
      </c>
      <c r="K22" s="7">
        <f>AVERAGE(J22:J24)</f>
        <v>1.8272420613622367E-16</v>
      </c>
      <c r="L22" s="7">
        <v>30.084115982055664</v>
      </c>
      <c r="M22" s="7">
        <f t="shared" si="2"/>
        <v>10.156847953796387</v>
      </c>
      <c r="N22" s="7">
        <f>AVERAGE(M22:M24)</f>
        <v>7.6909364064534502</v>
      </c>
      <c r="O22" s="7">
        <f>M22-$N$22</f>
        <v>2.4659115473429365</v>
      </c>
      <c r="P22" s="14">
        <f t="shared" si="24"/>
        <v>-0.74231334240440539</v>
      </c>
      <c r="Q22" s="7">
        <f>AVERAGE(P22:P24)</f>
        <v>0</v>
      </c>
      <c r="R22" s="9">
        <v>26.199045181274414</v>
      </c>
      <c r="S22" s="7">
        <f t="shared" si="15"/>
        <v>6.2717771530151367</v>
      </c>
      <c r="T22" s="7">
        <f>AVERAGE(S22:S24)</f>
        <v>4.1325352986653643</v>
      </c>
      <c r="U22" s="7">
        <f>S22-$T$22</f>
        <v>2.1392418543497724</v>
      </c>
      <c r="V22" s="14">
        <f t="shared" si="25"/>
        <v>-0.643975966139119</v>
      </c>
      <c r="W22" s="7">
        <f>AVERAGE(V22:V24)</f>
        <v>-8.3266726846886741E-17</v>
      </c>
      <c r="X22" s="7">
        <v>25.974037170410156</v>
      </c>
      <c r="Y22" s="7">
        <f t="shared" si="3"/>
        <v>6.0467691421508789</v>
      </c>
      <c r="Z22" s="7">
        <f>AVERAGE(Y22:Y24)</f>
        <v>4.8904253641764326</v>
      </c>
      <c r="AA22" s="7">
        <f t="shared" ref="AA22:AA28" si="57">Y22-$Z$22</f>
        <v>1.1563437779744463</v>
      </c>
      <c r="AB22" s="14">
        <f t="shared" si="26"/>
        <v>-0.34809416246971925</v>
      </c>
      <c r="AC22" s="7">
        <f>AVERAGE(AB22:AB24)</f>
        <v>0</v>
      </c>
      <c r="AD22" s="7">
        <v>23.130851745605469</v>
      </c>
      <c r="AE22" s="7">
        <f t="shared" si="5"/>
        <v>3.2035837173461914</v>
      </c>
      <c r="AF22" s="7">
        <f>AVERAGE(AE22:AE24)</f>
        <v>1.5193691253662109</v>
      </c>
      <c r="AG22" s="7">
        <f>AE22-$AF$22</f>
        <v>1.6842145919799805</v>
      </c>
      <c r="AH22" s="14">
        <f t="shared" si="27"/>
        <v>-0.50699911132094733</v>
      </c>
      <c r="AI22" s="7">
        <f>AVERAGE(AH22:AH24)</f>
        <v>0</v>
      </c>
      <c r="AJ22" s="7">
        <v>25.533580780029297</v>
      </c>
      <c r="AK22" s="7">
        <f t="shared" si="6"/>
        <v>5.6063127517700195</v>
      </c>
      <c r="AL22" s="7">
        <f>AVERAGE(AK22:AK24)</f>
        <v>4.0010458628336592</v>
      </c>
      <c r="AM22" s="7">
        <f>AK22-$AL$22</f>
        <v>1.6052668889363604</v>
      </c>
      <c r="AN22" s="14">
        <f t="shared" si="28"/>
        <v>-0.48323348461604515</v>
      </c>
      <c r="AO22" s="7">
        <f>AVERAGE(AN22:AN24)</f>
        <v>0</v>
      </c>
      <c r="AP22" s="7">
        <v>27.762943267822266</v>
      </c>
      <c r="AQ22" s="7">
        <f t="shared" si="7"/>
        <v>7.8356752395629883</v>
      </c>
      <c r="AR22" s="7">
        <f>AVERAGE(AQ22:AQ24)</f>
        <v>5.3924407958984375</v>
      </c>
      <c r="AS22" s="7">
        <f>AQ22-$AR$22</f>
        <v>2.4432344436645508</v>
      </c>
      <c r="AT22" s="14">
        <f t="shared" si="29"/>
        <v>-0.73548685398242919</v>
      </c>
      <c r="AU22" s="7">
        <f>AVERAGE(AT22:AT24)</f>
        <v>0</v>
      </c>
      <c r="AV22" s="7">
        <v>20.605415344238281</v>
      </c>
      <c r="AW22" s="7">
        <f t="shared" si="8"/>
        <v>0.67814731597900391</v>
      </c>
      <c r="AX22" s="7">
        <f>AVERAGE(AW22:AW24)</f>
        <v>-1.6055488586425781</v>
      </c>
      <c r="AY22" s="7">
        <f>AW22-$AX$22</f>
        <v>2.283696174621582</v>
      </c>
      <c r="AZ22" s="14">
        <f t="shared" si="30"/>
        <v>-0.6874610495441853</v>
      </c>
      <c r="BA22" s="7">
        <f>AVERAGE(AZ22:AZ24)</f>
        <v>-3.0068540250264654E-17</v>
      </c>
      <c r="BB22" s="7">
        <v>28.178974151611328</v>
      </c>
      <c r="BC22" s="7">
        <f t="shared" si="9"/>
        <v>8.2517061233520508</v>
      </c>
      <c r="BD22" s="7">
        <f>AVERAGE(BC22:BC24)</f>
        <v>7.1881872812906904</v>
      </c>
      <c r="BE22" s="7">
        <f>BC22-$BD$22</f>
        <v>1.0635188420613604</v>
      </c>
      <c r="BF22" s="14">
        <f t="shared" si="31"/>
        <v>-0.32015107241429352</v>
      </c>
      <c r="BG22" s="7">
        <f>AVERAGE(BF22:BF24)</f>
        <v>1.3877787807814457E-16</v>
      </c>
      <c r="BH22" s="7">
        <v>20.907049179077148</v>
      </c>
      <c r="BI22" s="7">
        <f t="shared" si="10"/>
        <v>0.97978115081787109</v>
      </c>
      <c r="BJ22" s="7">
        <f>AVERAGE(BI22:BI24)</f>
        <v>-1.5934117635091145</v>
      </c>
      <c r="BK22" s="7">
        <f>BI22-$BJ$22</f>
        <v>2.5731929143269854</v>
      </c>
      <c r="BL22" s="14">
        <f t="shared" si="32"/>
        <v>-0.77460825184243953</v>
      </c>
      <c r="BM22" s="7">
        <f>AVERAGE(BL22:BL24)</f>
        <v>4.6259292692714858E-17</v>
      </c>
      <c r="BN22" s="7">
        <v>21.12177848815918</v>
      </c>
      <c r="BO22" s="7">
        <f t="shared" si="11"/>
        <v>1.1945104598999023</v>
      </c>
      <c r="BP22" s="7">
        <f>AVERAGE(BO22:BO24)</f>
        <v>-0.83529980977376306</v>
      </c>
      <c r="BQ22" s="7">
        <f>BO22-$BP$22</f>
        <v>2.0298102696736655</v>
      </c>
      <c r="BR22" s="14">
        <f t="shared" si="33"/>
        <v>-0.61103377667856806</v>
      </c>
      <c r="BS22" s="7">
        <f>AVERAGE(BR22:BR24)</f>
        <v>-5.0885221961986339E-17</v>
      </c>
    </row>
    <row r="23" spans="1:71" x14ac:dyDescent="0.2">
      <c r="A23" s="6">
        <v>6</v>
      </c>
      <c r="B23" s="6" t="s">
        <v>84</v>
      </c>
      <c r="C23" s="7">
        <v>15.585777282714844</v>
      </c>
      <c r="D23" s="8">
        <v>28.357599258422852</v>
      </c>
      <c r="E23" s="7">
        <f t="shared" si="0"/>
        <v>21.971688270568848</v>
      </c>
      <c r="F23" s="7">
        <v>28.683202743530273</v>
      </c>
      <c r="G23" s="7">
        <f t="shared" si="45"/>
        <v>6.7115144729614258</v>
      </c>
      <c r="I23" s="7">
        <f t="shared" ref="I23:I27" si="58">G23-$H$22</f>
        <v>-1.4700396855672206</v>
      </c>
      <c r="J23" s="14">
        <f t="shared" si="13"/>
        <v>0.44252604017218072</v>
      </c>
      <c r="L23" s="7">
        <v>28.283645629882812</v>
      </c>
      <c r="M23" s="7">
        <f t="shared" si="2"/>
        <v>6.3119573593139648</v>
      </c>
      <c r="O23" s="7">
        <f t="shared" ref="O23:O28" si="59">M23-$N$22</f>
        <v>-1.3789790471394854</v>
      </c>
      <c r="P23" s="14">
        <f t="shared" si="24"/>
        <v>0.41511405658112022</v>
      </c>
      <c r="R23" s="9">
        <v>24.590097427368164</v>
      </c>
      <c r="S23" s="7">
        <f t="shared" si="15"/>
        <v>2.6184091567993164</v>
      </c>
      <c r="U23" s="7">
        <f t="shared" ref="U23:U28" si="60">S23-$T$22</f>
        <v>-1.5141261418660479</v>
      </c>
      <c r="V23" s="14">
        <f t="shared" si="25"/>
        <v>0.45579738592065694</v>
      </c>
      <c r="X23" s="7">
        <v>26.170896530151367</v>
      </c>
      <c r="Y23" s="7">
        <f t="shared" si="3"/>
        <v>4.1992082595825195</v>
      </c>
      <c r="AA23" s="7">
        <f t="shared" si="57"/>
        <v>-0.69121710459391306</v>
      </c>
      <c r="AB23" s="14">
        <f t="shared" si="26"/>
        <v>0.20807708199877528</v>
      </c>
      <c r="AD23" s="7">
        <v>21.579168319702148</v>
      </c>
      <c r="AE23" s="7">
        <f t="shared" si="5"/>
        <v>-0.39251995086669922</v>
      </c>
      <c r="AG23" s="7">
        <f t="shared" ref="AG23:AG28" si="61">AE23-$AF$22</f>
        <v>-1.9118890762329102</v>
      </c>
      <c r="AH23" s="14">
        <f t="shared" si="27"/>
        <v>0.57553596032840593</v>
      </c>
      <c r="AJ23" s="7">
        <v>24.787509918212891</v>
      </c>
      <c r="AK23" s="7">
        <f t="shared" si="6"/>
        <v>2.815821647644043</v>
      </c>
      <c r="AM23" s="7">
        <f t="shared" ref="AM23:AM28" si="62">AK23-$AL$22</f>
        <v>-1.1852242151896162</v>
      </c>
      <c r="AN23" s="14">
        <f t="shared" si="28"/>
        <v>0.35678804035937561</v>
      </c>
      <c r="AP23" s="7">
        <v>25.837980270385742</v>
      </c>
      <c r="AQ23" s="7">
        <f t="shared" si="7"/>
        <v>3.8662919998168945</v>
      </c>
      <c r="AS23" s="7">
        <f t="shared" ref="AS23:AS28" si="63">AQ23-$AR$22</f>
        <v>-1.526148796081543</v>
      </c>
      <c r="AT23" s="14">
        <f t="shared" si="29"/>
        <v>0.45941656546701698</v>
      </c>
      <c r="AV23" s="7">
        <v>18.19618034362793</v>
      </c>
      <c r="AW23" s="7">
        <f t="shared" si="8"/>
        <v>-3.775507926940918</v>
      </c>
      <c r="AY23" s="7">
        <f t="shared" ref="AY23:AY28" si="64">AW23-$AX$22</f>
        <v>-2.1699590682983398</v>
      </c>
      <c r="AZ23" s="14">
        <f t="shared" si="30"/>
        <v>0.65322276892086584</v>
      </c>
      <c r="BB23" s="7">
        <v>27.555604934692383</v>
      </c>
      <c r="BC23" s="7">
        <f t="shared" si="9"/>
        <v>5.5839166641235352</v>
      </c>
      <c r="BE23" s="7">
        <f t="shared" ref="BE23:BE28" si="65">BC23-$BD$22</f>
        <v>-1.6042706171671552</v>
      </c>
      <c r="BF23" s="14">
        <f t="shared" si="31"/>
        <v>0.48293357692968125</v>
      </c>
      <c r="BH23" s="7">
        <v>18.089954376220703</v>
      </c>
      <c r="BI23" s="7">
        <f t="shared" si="10"/>
        <v>-3.8817338943481445</v>
      </c>
      <c r="BK23" s="7">
        <f t="shared" ref="BK23:BK28" si="66">BI23-$BJ$22</f>
        <v>-2.2883221308390302</v>
      </c>
      <c r="BL23" s="14">
        <f t="shared" si="32"/>
        <v>0.68885360112426541</v>
      </c>
      <c r="BN23" s="7">
        <v>19.489370346069336</v>
      </c>
      <c r="BO23" s="7">
        <f t="shared" si="11"/>
        <v>-2.4823179244995117</v>
      </c>
      <c r="BQ23" s="7">
        <f t="shared" ref="BQ23:BQ28" si="67">BO23-$BP$22</f>
        <v>-1.6470181147257485</v>
      </c>
      <c r="BR23" s="14">
        <f t="shared" si="33"/>
        <v>0.49580185593439058</v>
      </c>
    </row>
    <row r="24" spans="1:71" x14ac:dyDescent="0.2">
      <c r="A24" s="11">
        <v>6</v>
      </c>
      <c r="B24" s="11" t="s">
        <v>84</v>
      </c>
      <c r="C24" s="12">
        <v>17.450954437255859</v>
      </c>
      <c r="D24" s="8">
        <v>26.246791839599609</v>
      </c>
      <c r="E24" s="7">
        <f t="shared" si="0"/>
        <v>21.848873138427734</v>
      </c>
      <c r="F24" s="7">
        <v>30.137607574462891</v>
      </c>
      <c r="G24" s="7">
        <f t="shared" si="45"/>
        <v>8.2887344360351562</v>
      </c>
      <c r="I24" s="7">
        <f t="shared" si="58"/>
        <v>0.10718027750650982</v>
      </c>
      <c r="J24" s="14">
        <f t="shared" si="13"/>
        <v>-3.2264478473048926E-2</v>
      </c>
      <c r="L24" s="7">
        <v>28.452877044677734</v>
      </c>
      <c r="M24" s="7">
        <f t="shared" si="2"/>
        <v>6.60400390625</v>
      </c>
      <c r="O24" s="7">
        <f t="shared" si="59"/>
        <v>-1.0869325002034502</v>
      </c>
      <c r="P24" s="14">
        <f t="shared" si="24"/>
        <v>0.32719928582328489</v>
      </c>
      <c r="R24" s="9">
        <v>25.356292724609375</v>
      </c>
      <c r="S24" s="7">
        <f t="shared" si="15"/>
        <v>3.5074195861816406</v>
      </c>
      <c r="U24" s="7">
        <f t="shared" si="60"/>
        <v>-0.62511571248372366</v>
      </c>
      <c r="V24" s="14">
        <f t="shared" si="25"/>
        <v>0.18817858021846182</v>
      </c>
      <c r="X24" s="7">
        <v>26.274171829223633</v>
      </c>
      <c r="Y24" s="7">
        <f t="shared" si="3"/>
        <v>4.4252986907958984</v>
      </c>
      <c r="AA24" s="7">
        <f t="shared" si="57"/>
        <v>-0.46512667338053415</v>
      </c>
      <c r="AB24" s="14">
        <f t="shared" si="26"/>
        <v>0.14001708047094416</v>
      </c>
      <c r="AD24" s="7">
        <v>23.595916748046875</v>
      </c>
      <c r="AE24" s="7">
        <f t="shared" si="5"/>
        <v>1.7470436096191406</v>
      </c>
      <c r="AG24" s="7">
        <f t="shared" si="61"/>
        <v>0.22767448425292969</v>
      </c>
      <c r="AH24" s="14">
        <f t="shared" si="27"/>
        <v>-6.8536849007458586E-2</v>
      </c>
      <c r="AJ24" s="7">
        <v>25.429876327514648</v>
      </c>
      <c r="AK24" s="7">
        <f t="shared" si="6"/>
        <v>3.5810031890869141</v>
      </c>
      <c r="AM24" s="7">
        <f t="shared" si="62"/>
        <v>-0.42004267374674509</v>
      </c>
      <c r="AN24" s="14">
        <f t="shared" si="28"/>
        <v>0.1264454442566697</v>
      </c>
      <c r="AP24" s="7">
        <v>26.324228286743164</v>
      </c>
      <c r="AQ24" s="7">
        <f t="shared" si="7"/>
        <v>4.4753551483154297</v>
      </c>
      <c r="AS24" s="7">
        <f t="shared" si="63"/>
        <v>-0.91708564758300781</v>
      </c>
      <c r="AT24" s="14">
        <f t="shared" si="29"/>
        <v>0.27607028851541227</v>
      </c>
      <c r="AV24" s="7">
        <v>20.129587173461914</v>
      </c>
      <c r="AW24" s="7">
        <f t="shared" si="8"/>
        <v>-1.7192859649658203</v>
      </c>
      <c r="AY24" s="7">
        <f t="shared" si="64"/>
        <v>-0.11373710632324219</v>
      </c>
      <c r="AZ24" s="14">
        <f t="shared" si="30"/>
        <v>3.4238280623319371E-2</v>
      </c>
      <c r="BB24" s="7">
        <v>29.577812194824219</v>
      </c>
      <c r="BC24" s="7">
        <f t="shared" si="9"/>
        <v>7.7289390563964844</v>
      </c>
      <c r="BE24" s="7">
        <f t="shared" si="65"/>
        <v>0.54075177510579397</v>
      </c>
      <c r="BF24" s="14">
        <f t="shared" si="31"/>
        <v>-0.16278250451538731</v>
      </c>
      <c r="BH24" s="7">
        <v>19.970590591430664</v>
      </c>
      <c r="BI24" s="7">
        <f t="shared" si="10"/>
        <v>-1.8782825469970703</v>
      </c>
      <c r="BK24" s="7">
        <f t="shared" si="66"/>
        <v>-0.2848707834879558</v>
      </c>
      <c r="BL24" s="14">
        <f t="shared" si="32"/>
        <v>8.5754650718174258E-2</v>
      </c>
      <c r="BN24" s="7">
        <v>20.630781173706055</v>
      </c>
      <c r="BO24" s="7">
        <f t="shared" si="11"/>
        <v>-1.2180919647216797</v>
      </c>
      <c r="BQ24" s="7">
        <f t="shared" si="67"/>
        <v>-0.38279215494791663</v>
      </c>
      <c r="BR24" s="14">
        <f t="shared" si="33"/>
        <v>0.11523192074417733</v>
      </c>
    </row>
    <row r="25" spans="1:71" x14ac:dyDescent="0.2">
      <c r="A25" s="6">
        <v>6</v>
      </c>
      <c r="B25" s="6" t="s">
        <v>108</v>
      </c>
      <c r="C25" s="7">
        <v>21.171270370483398</v>
      </c>
      <c r="D25" s="8">
        <v>28.989835739135742</v>
      </c>
      <c r="E25" s="7">
        <f t="shared" si="0"/>
        <v>25.08055305480957</v>
      </c>
      <c r="F25" s="17"/>
      <c r="G25" s="17"/>
      <c r="H25" s="7">
        <f>AVERAGE(G25:G28)</f>
        <v>9.2946867942810059</v>
      </c>
      <c r="I25" s="17"/>
      <c r="K25" s="7">
        <f>AVERAGE(J25:J28)</f>
        <v>-0.3350863125139687</v>
      </c>
      <c r="L25" s="17"/>
      <c r="M25" s="17"/>
      <c r="N25" s="7">
        <f>AVERAGE(M25:M28)</f>
        <v>9.8548337618509922</v>
      </c>
      <c r="O25" s="17"/>
      <c r="Q25" s="7">
        <f>AVERAGE(P25:P28)</f>
        <v>-0.65139801151262267</v>
      </c>
      <c r="R25" s="9">
        <v>28.973796844482422</v>
      </c>
      <c r="S25" s="7">
        <f t="shared" si="15"/>
        <v>3.8932437896728516</v>
      </c>
      <c r="T25" s="7">
        <f>AVERAGE(S25:S28)</f>
        <v>7.6047226190567017</v>
      </c>
      <c r="U25" s="7">
        <f t="shared" si="60"/>
        <v>-0.23929150899251272</v>
      </c>
      <c r="V25" s="14">
        <f t="shared" si="25"/>
        <v>7.2033921914443605E-2</v>
      </c>
      <c r="W25" s="7">
        <f>AVERAGE(V25:V28)</f>
        <v>-1.0452325340019346</v>
      </c>
      <c r="X25" s="7">
        <v>26.850048065185547</v>
      </c>
      <c r="Y25" s="7">
        <f t="shared" si="3"/>
        <v>1.7694950103759766</v>
      </c>
      <c r="Z25" s="7">
        <f>AVERAGE(Y25:Y28)</f>
        <v>5.7096582651138306</v>
      </c>
      <c r="AA25" s="7">
        <f t="shared" si="57"/>
        <v>-3.120930353800456</v>
      </c>
      <c r="AB25" s="14">
        <f t="shared" si="26"/>
        <v>0.93949365087213843</v>
      </c>
      <c r="AC25" s="7">
        <f>AVERAGE(AB25:AB28)</f>
        <v>-0.2466136766169757</v>
      </c>
      <c r="AD25" s="7">
        <v>25.821809768676758</v>
      </c>
      <c r="AE25" s="7">
        <f t="shared" si="5"/>
        <v>0.7412567138671875</v>
      </c>
      <c r="AF25" s="7">
        <f>AVERAGE(AE25:AE28)</f>
        <v>2.4582186937332153</v>
      </c>
      <c r="AG25" s="7">
        <f t="shared" si="61"/>
        <v>-0.77811241149902344</v>
      </c>
      <c r="AH25" s="14">
        <f t="shared" si="27"/>
        <v>0.23423517585964096</v>
      </c>
      <c r="AI25" s="7">
        <f>AVERAGE(AH25:AH28)</f>
        <v>-0.28262188149464995</v>
      </c>
      <c r="AJ25" s="7">
        <v>28.288368225097656</v>
      </c>
      <c r="AK25" s="7">
        <f t="shared" si="6"/>
        <v>3.2078151702880859</v>
      </c>
      <c r="AL25" s="7">
        <f>AVERAGE(AK25:AK28)</f>
        <v>5.8043314218521118</v>
      </c>
      <c r="AM25" s="7">
        <f t="shared" si="62"/>
        <v>-0.79323069254557321</v>
      </c>
      <c r="AN25" s="14">
        <f t="shared" si="28"/>
        <v>0.23878623193753074</v>
      </c>
      <c r="AO25" s="7">
        <f>AVERAGE(AN25:AN28)</f>
        <v>-0.5428430440122447</v>
      </c>
      <c r="AP25" s="7">
        <v>32.755279541015625</v>
      </c>
      <c r="AQ25" s="7">
        <f t="shared" si="7"/>
        <v>7.6747264862060547</v>
      </c>
      <c r="AR25" s="7">
        <f>AVERAGE(AQ25:AQ28)</f>
        <v>7.5795475244522095</v>
      </c>
      <c r="AS25" s="7">
        <f t="shared" si="63"/>
        <v>2.2822856903076172</v>
      </c>
      <c r="AT25" s="14">
        <f t="shared" si="29"/>
        <v>-0.68703645145726833</v>
      </c>
      <c r="AU25" s="7">
        <f>AVERAGE(AT25:AT28)</f>
        <v>-0.6583847290132061</v>
      </c>
      <c r="AV25" s="7">
        <v>22.643585205078125</v>
      </c>
      <c r="AW25" s="7">
        <f t="shared" si="8"/>
        <v>-2.4369678497314453</v>
      </c>
      <c r="AX25" s="7">
        <f>AVERAGE(AW25:AW28)</f>
        <v>0.41886913776397705</v>
      </c>
      <c r="AY25" s="7">
        <f t="shared" si="64"/>
        <v>-0.83141899108886719</v>
      </c>
      <c r="AZ25" s="14">
        <f t="shared" si="30"/>
        <v>0.25028205528243336</v>
      </c>
      <c r="BA25" s="7">
        <f>AVERAGE(AZ25:AZ28)</f>
        <v>-0.60941054068035072</v>
      </c>
      <c r="BB25" s="7">
        <v>28.424869537353516</v>
      </c>
      <c r="BC25" s="7">
        <f t="shared" si="9"/>
        <v>3.3443164825439453</v>
      </c>
      <c r="BD25" s="7">
        <f>AVERAGE(BC25:BC28)</f>
        <v>8.5061780214309692</v>
      </c>
      <c r="BE25" s="7">
        <f t="shared" si="65"/>
        <v>-3.8438707987467451</v>
      </c>
      <c r="BF25" s="14">
        <f t="shared" si="31"/>
        <v>1.1571204098796366</v>
      </c>
      <c r="BG25" s="7">
        <f>AVERAGE(BF25:BF28)</f>
        <v>-0.39675474678959544</v>
      </c>
      <c r="BH25" s="7">
        <v>22.91326904296875</v>
      </c>
      <c r="BI25" s="7">
        <f t="shared" si="10"/>
        <v>-2.1672840118408203</v>
      </c>
      <c r="BJ25" s="7">
        <f>AVERAGE(BI25:BI28)</f>
        <v>-0.2850569486618042</v>
      </c>
      <c r="BK25" s="7">
        <f t="shared" si="66"/>
        <v>-0.5738722483317058</v>
      </c>
      <c r="BL25" s="14">
        <f t="shared" si="32"/>
        <v>0.17275276042697252</v>
      </c>
      <c r="BM25" s="7">
        <f>AVERAGE(BL25:BL28)</f>
        <v>-0.39385404424043469</v>
      </c>
      <c r="BN25" s="7">
        <v>23.217636108398438</v>
      </c>
      <c r="BO25" s="7">
        <f t="shared" si="11"/>
        <v>-1.8629169464111328</v>
      </c>
      <c r="BP25" s="7">
        <f>AVERAGE(BO25:BO28)</f>
        <v>0.75872623920440674</v>
      </c>
      <c r="BQ25" s="7">
        <f t="shared" si="67"/>
        <v>-1.0276171366373696</v>
      </c>
      <c r="BR25" s="14">
        <f t="shared" si="33"/>
        <v>0.30934358218618008</v>
      </c>
      <c r="BS25" s="7">
        <f>AVERAGE(BR25:BR28)</f>
        <v>-0.47984965461217155</v>
      </c>
    </row>
    <row r="26" spans="1:71" x14ac:dyDescent="0.2">
      <c r="A26" s="6">
        <v>6</v>
      </c>
      <c r="B26" s="6" t="s">
        <v>108</v>
      </c>
      <c r="C26" s="7">
        <v>17.218828201293945</v>
      </c>
      <c r="D26" s="8">
        <v>21.497701644897461</v>
      </c>
      <c r="E26" s="7">
        <f t="shared" si="0"/>
        <v>19.358264923095703</v>
      </c>
      <c r="F26" s="7">
        <v>25.813148498535156</v>
      </c>
      <c r="G26" s="7">
        <f t="shared" ref="G26:G67" si="68">F26-$E26</f>
        <v>6.4548835754394531</v>
      </c>
      <c r="I26" s="7">
        <f t="shared" si="58"/>
        <v>-1.7266705830891933</v>
      </c>
      <c r="J26" s="14">
        <f t="shared" si="13"/>
        <v>0.5197796381404638</v>
      </c>
      <c r="L26" s="7">
        <v>26.616304397583008</v>
      </c>
      <c r="M26" s="7">
        <f t="shared" ref="M26:M67" si="69">L26-$E26</f>
        <v>7.2580394744873047</v>
      </c>
      <c r="O26" s="7">
        <f t="shared" si="59"/>
        <v>-0.43289693196614554</v>
      </c>
      <c r="P26" s="14">
        <f t="shared" si="24"/>
        <v>0.13031496155271954</v>
      </c>
      <c r="R26" s="9">
        <v>26.736490249633789</v>
      </c>
      <c r="S26" s="7">
        <f t="shared" si="15"/>
        <v>7.3782253265380859</v>
      </c>
      <c r="U26" s="7">
        <f t="shared" si="60"/>
        <v>3.2456900278727217</v>
      </c>
      <c r="V26" s="14">
        <f t="shared" si="25"/>
        <v>-0.97705005501715247</v>
      </c>
      <c r="X26" s="7">
        <v>24.221403121948242</v>
      </c>
      <c r="Y26" s="7">
        <f t="shared" si="3"/>
        <v>4.8631381988525391</v>
      </c>
      <c r="AA26" s="7">
        <f t="shared" si="57"/>
        <v>-2.7287165323893525E-2</v>
      </c>
      <c r="AB26" s="14">
        <f t="shared" si="26"/>
        <v>8.2142552591339957E-3</v>
      </c>
      <c r="AD26" s="7">
        <v>20.364856719970703</v>
      </c>
      <c r="AE26" s="7">
        <f t="shared" si="5"/>
        <v>1.006591796875</v>
      </c>
      <c r="AG26" s="7">
        <f t="shared" si="61"/>
        <v>-0.51277732849121094</v>
      </c>
      <c r="AH26" s="14">
        <f t="shared" si="27"/>
        <v>0.15436135697229708</v>
      </c>
      <c r="AJ26" s="7">
        <v>24.152065277099609</v>
      </c>
      <c r="AK26" s="7">
        <f t="shared" si="6"/>
        <v>4.7938003540039062</v>
      </c>
      <c r="AM26" s="7">
        <f t="shared" si="62"/>
        <v>0.7927544911702471</v>
      </c>
      <c r="AN26" s="14">
        <f t="shared" si="28"/>
        <v>-0.23864288103958109</v>
      </c>
      <c r="AP26" s="7">
        <v>24.287773132324219</v>
      </c>
      <c r="AQ26" s="7">
        <f t="shared" si="7"/>
        <v>4.9295082092285156</v>
      </c>
      <c r="AS26" s="7">
        <f t="shared" si="63"/>
        <v>-0.46293258666992188</v>
      </c>
      <c r="AT26" s="14">
        <f t="shared" si="29"/>
        <v>0.13935659455796218</v>
      </c>
      <c r="AV26" s="7">
        <v>18.356103897094727</v>
      </c>
      <c r="AW26" s="7">
        <f t="shared" si="8"/>
        <v>-1.0021610260009766</v>
      </c>
      <c r="AY26" s="7">
        <f t="shared" si="64"/>
        <v>0.60338783264160156</v>
      </c>
      <c r="AZ26" s="14">
        <f t="shared" si="30"/>
        <v>-0.18163783664380032</v>
      </c>
      <c r="BB26" s="7">
        <v>27.557155609130859</v>
      </c>
      <c r="BC26" s="7">
        <f t="shared" si="9"/>
        <v>8.1988906860351562</v>
      </c>
      <c r="BE26" s="7">
        <f t="shared" si="65"/>
        <v>1.0107034047444658</v>
      </c>
      <c r="BF26" s="14">
        <f t="shared" si="31"/>
        <v>-0.30425204154779756</v>
      </c>
      <c r="BH26" s="7">
        <v>17.878107070922852</v>
      </c>
      <c r="BI26" s="7">
        <f t="shared" si="10"/>
        <v>-1.4801578521728516</v>
      </c>
      <c r="BK26" s="7">
        <f t="shared" si="66"/>
        <v>0.11325391133626295</v>
      </c>
      <c r="BL26" s="14">
        <f t="shared" si="32"/>
        <v>-3.4092824438484111E-2</v>
      </c>
      <c r="BN26" s="7">
        <v>18.977590560913086</v>
      </c>
      <c r="BO26" s="7">
        <f t="shared" si="11"/>
        <v>-0.38067436218261719</v>
      </c>
      <c r="BQ26" s="7">
        <f t="shared" si="67"/>
        <v>0.45462544759114587</v>
      </c>
      <c r="BR26" s="14">
        <f t="shared" si="33"/>
        <v>-0.13685589651709812</v>
      </c>
    </row>
    <row r="27" spans="1:71" x14ac:dyDescent="0.2">
      <c r="A27" s="6">
        <v>6</v>
      </c>
      <c r="B27" s="6" t="s">
        <v>108</v>
      </c>
      <c r="C27" s="7">
        <v>16.601634979248047</v>
      </c>
      <c r="D27" s="8">
        <v>16.661840438842773</v>
      </c>
      <c r="E27" s="7">
        <f t="shared" si="0"/>
        <v>16.63173770904541</v>
      </c>
      <c r="F27" s="7">
        <v>26.847869873046875</v>
      </c>
      <c r="G27" s="7">
        <f t="shared" si="68"/>
        <v>10.216132164001465</v>
      </c>
      <c r="I27" s="7">
        <f t="shared" si="58"/>
        <v>2.0345780054728184</v>
      </c>
      <c r="J27" s="14">
        <f t="shared" si="13"/>
        <v>-0.61246900816551408</v>
      </c>
      <c r="L27" s="7">
        <v>27.102151870727539</v>
      </c>
      <c r="M27" s="7">
        <f t="shared" si="69"/>
        <v>10.470414161682129</v>
      </c>
      <c r="O27" s="7">
        <f t="shared" si="59"/>
        <v>2.7794777552286787</v>
      </c>
      <c r="P27" s="14">
        <f t="shared" si="24"/>
        <v>-0.83670617660462132</v>
      </c>
      <c r="R27" s="9">
        <v>24.423646926879883</v>
      </c>
      <c r="S27" s="7">
        <f t="shared" si="15"/>
        <v>7.7919092178344727</v>
      </c>
      <c r="U27" s="7">
        <f t="shared" si="60"/>
        <v>3.6593739191691084</v>
      </c>
      <c r="V27" s="14">
        <f t="shared" si="25"/>
        <v>-1.1015813150203626</v>
      </c>
      <c r="X27" s="7">
        <v>24.282878875732422</v>
      </c>
      <c r="Y27" s="7">
        <f t="shared" si="3"/>
        <v>7.6511411666870117</v>
      </c>
      <c r="AA27" s="7">
        <f t="shared" si="57"/>
        <v>2.7607158025105791</v>
      </c>
      <c r="AB27" s="14">
        <f t="shared" si="26"/>
        <v>-0.83105826605924393</v>
      </c>
      <c r="AD27" s="7">
        <v>20.465204238891602</v>
      </c>
      <c r="AE27" s="7">
        <f t="shared" si="5"/>
        <v>3.8334665298461914</v>
      </c>
      <c r="AG27" s="7">
        <f t="shared" si="61"/>
        <v>2.3140974044799805</v>
      </c>
      <c r="AH27" s="14">
        <f t="shared" si="27"/>
        <v>-0.69661273163663862</v>
      </c>
      <c r="AJ27" s="7">
        <v>23.862480163574219</v>
      </c>
      <c r="AK27" s="7">
        <f t="shared" si="6"/>
        <v>7.2307424545288086</v>
      </c>
      <c r="AM27" s="7">
        <f t="shared" si="62"/>
        <v>3.2296965916951494</v>
      </c>
      <c r="AN27" s="14">
        <f t="shared" si="28"/>
        <v>-0.97223555099396564</v>
      </c>
      <c r="AP27" s="7">
        <v>25.770940780639648</v>
      </c>
      <c r="AQ27" s="7">
        <f t="shared" si="7"/>
        <v>9.1392030715942383</v>
      </c>
      <c r="AS27" s="7">
        <f t="shared" si="63"/>
        <v>3.7467622756958008</v>
      </c>
      <c r="AT27" s="14">
        <f t="shared" si="29"/>
        <v>-1.1278878316066752</v>
      </c>
      <c r="AV27" s="7">
        <v>18.942747116088867</v>
      </c>
      <c r="AW27" s="7">
        <f t="shared" si="8"/>
        <v>2.311009407043457</v>
      </c>
      <c r="AY27" s="7">
        <f t="shared" si="64"/>
        <v>3.9165582656860352</v>
      </c>
      <c r="AZ27" s="14">
        <f t="shared" si="30"/>
        <v>-1.1790015177371966</v>
      </c>
      <c r="BB27" s="7">
        <v>27.765832901000977</v>
      </c>
      <c r="BC27" s="7">
        <f t="shared" si="9"/>
        <v>11.134095191955566</v>
      </c>
      <c r="BE27" s="7">
        <f t="shared" si="65"/>
        <v>3.945907910664876</v>
      </c>
      <c r="BF27" s="14">
        <f t="shared" si="31"/>
        <v>-1.1878366412379167</v>
      </c>
      <c r="BH27" s="7">
        <v>17.478370666503906</v>
      </c>
      <c r="BI27" s="7">
        <f t="shared" si="10"/>
        <v>0.84663295745849609</v>
      </c>
      <c r="BK27" s="7">
        <f t="shared" si="66"/>
        <v>2.4400447209676104</v>
      </c>
      <c r="BL27" s="14">
        <f t="shared" si="32"/>
        <v>-0.73452665177279985</v>
      </c>
      <c r="BN27" s="7">
        <v>18.635787963867188</v>
      </c>
      <c r="BO27" s="7">
        <f t="shared" si="11"/>
        <v>2.0040502548217773</v>
      </c>
      <c r="BQ27" s="7">
        <f t="shared" si="67"/>
        <v>2.8393500645955405</v>
      </c>
      <c r="BR27" s="14">
        <f t="shared" si="33"/>
        <v>-0.85472953763372028</v>
      </c>
    </row>
    <row r="28" spans="1:71" s="15" customFormat="1" ht="16" thickBot="1" x14ac:dyDescent="0.25">
      <c r="A28" s="15">
        <v>6</v>
      </c>
      <c r="B28" s="15" t="s">
        <v>108</v>
      </c>
      <c r="C28" s="16">
        <v>17.823785781860352</v>
      </c>
      <c r="D28" s="18">
        <v>15.87153148651123</v>
      </c>
      <c r="E28" s="16">
        <f t="shared" si="0"/>
        <v>16.847658634185791</v>
      </c>
      <c r="F28" s="16">
        <v>28.060703277587891</v>
      </c>
      <c r="G28" s="16">
        <f t="shared" si="68"/>
        <v>11.2130446434021</v>
      </c>
      <c r="H28" s="16"/>
      <c r="I28" s="16">
        <f>G28-$H$22</f>
        <v>3.0314904848734532</v>
      </c>
      <c r="J28" s="14">
        <f t="shared" si="13"/>
        <v>-0.91256956751685581</v>
      </c>
      <c r="K28" s="16"/>
      <c r="L28" s="16">
        <v>28.683706283569336</v>
      </c>
      <c r="M28" s="16">
        <f t="shared" si="69"/>
        <v>11.836047649383545</v>
      </c>
      <c r="N28" s="16"/>
      <c r="O28" s="16">
        <f t="shared" si="59"/>
        <v>4.1451112429300947</v>
      </c>
      <c r="P28" s="14">
        <f t="shared" si="24"/>
        <v>-1.2478028194859661</v>
      </c>
      <c r="Q28" s="16"/>
      <c r="R28" s="9">
        <v>28.203170776367188</v>
      </c>
      <c r="S28" s="7">
        <f t="shared" si="15"/>
        <v>11.355512142181396</v>
      </c>
      <c r="T28" s="16"/>
      <c r="U28" s="16">
        <f t="shared" si="60"/>
        <v>7.2229768435160322</v>
      </c>
      <c r="V28" s="14">
        <f t="shared" si="25"/>
        <v>-2.1743326878846676</v>
      </c>
      <c r="W28" s="16"/>
      <c r="X28" s="16">
        <v>25.402517318725586</v>
      </c>
      <c r="Y28" s="16">
        <f t="shared" si="3"/>
        <v>8.5548586845397949</v>
      </c>
      <c r="Z28" s="16"/>
      <c r="AA28" s="16">
        <f t="shared" si="57"/>
        <v>3.6644333203633623</v>
      </c>
      <c r="AB28" s="14">
        <f t="shared" si="26"/>
        <v>-1.1031043465399313</v>
      </c>
      <c r="AC28" s="16"/>
      <c r="AD28" s="16">
        <v>21.099218368530273</v>
      </c>
      <c r="AE28" s="16">
        <f t="shared" si="5"/>
        <v>4.2515597343444824</v>
      </c>
      <c r="AF28" s="16"/>
      <c r="AG28" s="16">
        <f t="shared" si="61"/>
        <v>2.7321906089782715</v>
      </c>
      <c r="AH28" s="14">
        <f t="shared" si="27"/>
        <v>-0.82247132717389926</v>
      </c>
      <c r="AI28" s="16"/>
      <c r="AJ28" s="16">
        <v>24.832626342773438</v>
      </c>
      <c r="AK28" s="16">
        <f t="shared" si="6"/>
        <v>7.9849677085876465</v>
      </c>
      <c r="AL28" s="16"/>
      <c r="AM28" s="16">
        <f t="shared" si="62"/>
        <v>3.9839218457539873</v>
      </c>
      <c r="AN28" s="14">
        <f t="shared" si="28"/>
        <v>-1.1992799759529627</v>
      </c>
      <c r="AO28" s="16"/>
      <c r="AP28" s="16">
        <v>25.42241096496582</v>
      </c>
      <c r="AQ28" s="16">
        <f t="shared" si="7"/>
        <v>8.5747523307800293</v>
      </c>
      <c r="AR28" s="16"/>
      <c r="AS28" s="16">
        <f t="shared" si="63"/>
        <v>3.1823115348815918</v>
      </c>
      <c r="AT28" s="14">
        <f t="shared" si="29"/>
        <v>-0.95797122754684283</v>
      </c>
      <c r="AU28" s="16"/>
      <c r="AV28" s="16">
        <v>19.651254653930664</v>
      </c>
      <c r="AW28" s="16">
        <f t="shared" si="8"/>
        <v>2.803596019744873</v>
      </c>
      <c r="AX28" s="16"/>
      <c r="AY28" s="16">
        <f t="shared" si="64"/>
        <v>4.4091448783874512</v>
      </c>
      <c r="AZ28" s="14">
        <f t="shared" si="30"/>
        <v>-1.3272848636228392</v>
      </c>
      <c r="BA28" s="16"/>
      <c r="BB28" s="16">
        <v>28.195068359375</v>
      </c>
      <c r="BC28" s="16">
        <f t="shared" si="9"/>
        <v>11.347409725189209</v>
      </c>
      <c r="BD28" s="16"/>
      <c r="BE28" s="16">
        <f t="shared" si="65"/>
        <v>4.1592224438985186</v>
      </c>
      <c r="BF28" s="14">
        <f t="shared" si="31"/>
        <v>-1.2520507142523041</v>
      </c>
      <c r="BG28" s="16"/>
      <c r="BH28" s="16">
        <v>18.50823974609375</v>
      </c>
      <c r="BI28" s="16">
        <f t="shared" si="10"/>
        <v>1.660581111907959</v>
      </c>
      <c r="BJ28" s="16"/>
      <c r="BK28" s="16">
        <f t="shared" si="66"/>
        <v>3.2539928754170733</v>
      </c>
      <c r="BL28" s="14">
        <f t="shared" si="32"/>
        <v>-0.97954946117742725</v>
      </c>
      <c r="BM28" s="16"/>
      <c r="BN28" s="16">
        <v>20.122104644775391</v>
      </c>
      <c r="BO28" s="16">
        <f t="shared" si="11"/>
        <v>3.2744460105895996</v>
      </c>
      <c r="BP28" s="16"/>
      <c r="BQ28" s="16">
        <f t="shared" si="67"/>
        <v>4.1097458203633623</v>
      </c>
      <c r="BR28" s="14">
        <f t="shared" si="33"/>
        <v>-1.2371567664840479</v>
      </c>
      <c r="BS28" s="16"/>
    </row>
    <row r="29" spans="1:71" x14ac:dyDescent="0.2">
      <c r="A29" s="6">
        <v>7</v>
      </c>
      <c r="B29" s="6" t="s">
        <v>84</v>
      </c>
      <c r="C29" s="7">
        <v>16.960477828979492</v>
      </c>
      <c r="D29" s="7">
        <v>16.873628616333008</v>
      </c>
      <c r="E29" s="7">
        <f t="shared" si="0"/>
        <v>16.91705322265625</v>
      </c>
      <c r="F29" s="7">
        <v>28.129915237426758</v>
      </c>
      <c r="G29" s="7">
        <f t="shared" si="68"/>
        <v>11.212862014770508</v>
      </c>
      <c r="H29" s="7">
        <f>AVERAGE(G29:G33)</f>
        <v>9.2701028823852543</v>
      </c>
      <c r="I29" s="7">
        <f>G29-$H$29</f>
        <v>1.9427591323852536</v>
      </c>
      <c r="J29" s="14">
        <f t="shared" si="13"/>
        <v>-0.58482877319809279</v>
      </c>
      <c r="K29" s="7">
        <f>AVERAGE(J29:J33)</f>
        <v>1.2212453270876723E-16</v>
      </c>
      <c r="L29" s="7">
        <v>27.425432205200195</v>
      </c>
      <c r="M29" s="7">
        <f t="shared" si="69"/>
        <v>10.508378982543945</v>
      </c>
      <c r="N29" s="7">
        <f>AVERAGE(M29:M33)</f>
        <v>9.3998620986938484</v>
      </c>
      <c r="O29" s="7">
        <f>M29-$N$29</f>
        <v>1.1085168838500969</v>
      </c>
      <c r="P29" s="14">
        <f t="shared" si="24"/>
        <v>-0.33369683273884465</v>
      </c>
      <c r="Q29" s="7">
        <f>AVERAGE(P29:P33)</f>
        <v>1.9428902930940239E-16</v>
      </c>
      <c r="R29" s="7">
        <v>27.874549865722656</v>
      </c>
      <c r="S29" s="7">
        <f t="shared" si="15"/>
        <v>10.957496643066406</v>
      </c>
      <c r="T29" s="7">
        <f>AVERAGE(S29:S33)</f>
        <v>10.040060997009277</v>
      </c>
      <c r="U29" s="7">
        <f>S29-$T$29</f>
        <v>0.91743564605712891</v>
      </c>
      <c r="V29" s="14">
        <f t="shared" si="25"/>
        <v>-0.27617564855455934</v>
      </c>
      <c r="W29" s="7">
        <f>AVERAGE(V29:V33)</f>
        <v>0</v>
      </c>
      <c r="X29" s="7">
        <v>28.346607208251953</v>
      </c>
      <c r="Y29" s="7">
        <f t="shared" si="3"/>
        <v>11.429553985595703</v>
      </c>
      <c r="Z29" s="7">
        <f>AVERAGE(Y29:Y33)</f>
        <v>10.805117225646972</v>
      </c>
      <c r="AA29" s="7">
        <f t="shared" ref="AA29:AA38" si="70">Y29-$Z$29</f>
        <v>0.62443675994873082</v>
      </c>
      <c r="AB29" s="14">
        <f t="shared" si="26"/>
        <v>-0.18797419513979693</v>
      </c>
      <c r="AC29" s="7">
        <f>AVERAGE(AB29:AB33)</f>
        <v>-1.1657341758564144E-16</v>
      </c>
      <c r="AD29" s="7">
        <v>23.452713012695312</v>
      </c>
      <c r="AE29" s="7">
        <f t="shared" si="5"/>
        <v>6.5356597900390625</v>
      </c>
      <c r="AF29" s="7">
        <f>AVERAGE(AE29:AE33)</f>
        <v>5.8038831710815426</v>
      </c>
      <c r="AG29" s="7">
        <f>AE29-$AF$29</f>
        <v>0.73177661895751989</v>
      </c>
      <c r="AH29" s="14">
        <f t="shared" si="27"/>
        <v>-0.22028671243178505</v>
      </c>
      <c r="AI29" s="7">
        <f>AVERAGE(AH29:AH33)</f>
        <v>-1.1934897514720432E-16</v>
      </c>
      <c r="AJ29" s="7">
        <v>24.640813827514648</v>
      </c>
      <c r="AK29" s="7">
        <f t="shared" si="6"/>
        <v>7.7237606048583984</v>
      </c>
      <c r="AL29" s="7">
        <f>AVERAGE(AK29:AK33)</f>
        <v>7.4328428268432614</v>
      </c>
      <c r="AM29" s="7">
        <f>AK29-$AL$29</f>
        <v>0.29091777801513707</v>
      </c>
      <c r="AN29" s="14">
        <f t="shared" si="28"/>
        <v>-8.7574977454471736E-2</v>
      </c>
      <c r="AO29" s="7">
        <f>AVERAGE(AN29:AN33)</f>
        <v>-9.9226182825873371E-17</v>
      </c>
      <c r="AP29" s="7">
        <v>25.571691513061523</v>
      </c>
      <c r="AQ29" s="7">
        <f t="shared" si="7"/>
        <v>8.6546382904052734</v>
      </c>
      <c r="AR29" s="7">
        <f>AVERAGE(AQ29:AQ33)</f>
        <v>7.9417188644409178</v>
      </c>
      <c r="AS29" s="7">
        <f>AQ29-$AR$29</f>
        <v>0.71291942596435565</v>
      </c>
      <c r="AT29" s="14">
        <f t="shared" si="29"/>
        <v>-0.21461013170681795</v>
      </c>
      <c r="AU29" s="7">
        <f>AVERAGE(AT29:AT33)</f>
        <v>-6.661338147750939E-17</v>
      </c>
      <c r="AV29" s="7">
        <v>20.161455154418945</v>
      </c>
      <c r="AW29" s="7">
        <f t="shared" si="8"/>
        <v>3.2444019317626953</v>
      </c>
      <c r="AX29" s="7">
        <f>AVERAGE(AW29:AW33)</f>
        <v>2.1466239929199218</v>
      </c>
      <c r="AY29" s="7">
        <f>AW29-$AX$29</f>
        <v>1.0977779388427735</v>
      </c>
      <c r="AZ29" s="14">
        <f t="shared" si="30"/>
        <v>-0.33046408816985429</v>
      </c>
      <c r="BA29" s="7">
        <f>AVERAGE(AZ29:AZ33)</f>
        <v>0</v>
      </c>
      <c r="BB29" s="7">
        <v>31.264589309692383</v>
      </c>
      <c r="BC29" s="7">
        <f t="shared" si="9"/>
        <v>14.347536087036133</v>
      </c>
      <c r="BD29" s="7">
        <f>AVERAGE(BC29:BC33)</f>
        <v>11.992336082458497</v>
      </c>
      <c r="BE29" s="7">
        <f>BC29-$BD$29</f>
        <v>2.355200004577636</v>
      </c>
      <c r="BF29" s="14">
        <f t="shared" si="31"/>
        <v>-0.70898584716581425</v>
      </c>
      <c r="BG29" s="7">
        <f>AVERAGE(BF29:BF33)</f>
        <v>1.9984014443252818E-16</v>
      </c>
      <c r="BH29" s="7">
        <v>19.163036346435547</v>
      </c>
      <c r="BI29" s="7">
        <f t="shared" si="10"/>
        <v>2.2459831237792969</v>
      </c>
      <c r="BJ29" s="7">
        <f>AVERAGE(BI29:BI33)</f>
        <v>0.96807022094726558</v>
      </c>
      <c r="BK29" s="7">
        <f>BI29-$BJ$29</f>
        <v>1.2779129028320313</v>
      </c>
      <c r="BL29" s="14">
        <f t="shared" si="32"/>
        <v>-0.38469011559847199</v>
      </c>
      <c r="BM29" s="7">
        <f>AVERAGE(BL29:BL33)</f>
        <v>0</v>
      </c>
      <c r="BN29" s="7">
        <v>19.860418319702148</v>
      </c>
      <c r="BO29" s="7">
        <f t="shared" si="11"/>
        <v>2.9433650970458984</v>
      </c>
      <c r="BP29" s="7">
        <f>AVERAGE(BO29:BO33)</f>
        <v>2.5224241256713866</v>
      </c>
      <c r="BQ29" s="7">
        <f>BO29-$BP$29</f>
        <v>0.42094097137451181</v>
      </c>
      <c r="BR29" s="14">
        <f t="shared" si="33"/>
        <v>-0.12671585878766131</v>
      </c>
      <c r="BS29" s="7">
        <f>AVERAGE(BR29:BR33)</f>
        <v>-3.2612801348363975E-17</v>
      </c>
    </row>
    <row r="30" spans="1:71" x14ac:dyDescent="0.2">
      <c r="A30" s="6">
        <v>7</v>
      </c>
      <c r="B30" s="6" t="s">
        <v>84</v>
      </c>
      <c r="C30" s="7">
        <v>16.568384170532227</v>
      </c>
      <c r="D30" s="7">
        <v>14.518192291259766</v>
      </c>
      <c r="E30" s="7">
        <f t="shared" si="0"/>
        <v>15.543288230895996</v>
      </c>
      <c r="F30" s="7">
        <v>22.252712249755859</v>
      </c>
      <c r="G30" s="7">
        <f t="shared" si="68"/>
        <v>6.7094240188598633</v>
      </c>
      <c r="I30" s="7">
        <f t="shared" ref="I30:I38" si="71">G30-$H$29</f>
        <v>-2.560678863525391</v>
      </c>
      <c r="J30" s="14">
        <f t="shared" si="13"/>
        <v>0.77084114718389674</v>
      </c>
      <c r="L30" s="7">
        <v>23.049604415893555</v>
      </c>
      <c r="M30" s="7">
        <f t="shared" si="69"/>
        <v>7.5063161849975586</v>
      </c>
      <c r="O30" s="7">
        <f t="shared" ref="O30:O38" si="72">M30-$N$29</f>
        <v>-1.8935459136962898</v>
      </c>
      <c r="P30" s="14">
        <f t="shared" si="24"/>
        <v>0.5700141181895434</v>
      </c>
      <c r="R30" s="7">
        <v>25.874492645263672</v>
      </c>
      <c r="S30" s="7">
        <f t="shared" si="15"/>
        <v>10.331204414367676</v>
      </c>
      <c r="U30" s="7">
        <f t="shared" ref="U30:U38" si="73">S30-$T$29</f>
        <v>0.29114341735839844</v>
      </c>
      <c r="V30" s="14">
        <f t="shared" si="25"/>
        <v>-8.7642901664995332E-2</v>
      </c>
      <c r="X30" s="7">
        <v>26.188234329223633</v>
      </c>
      <c r="Y30" s="7">
        <f t="shared" si="3"/>
        <v>10.644946098327637</v>
      </c>
      <c r="AA30" s="7">
        <f t="shared" si="70"/>
        <v>-0.16017112731933558</v>
      </c>
      <c r="AB30" s="14">
        <f t="shared" si="26"/>
        <v>4.8216313762434557E-2</v>
      </c>
      <c r="AD30" s="7">
        <v>20.003984451293945</v>
      </c>
      <c r="AE30" s="7">
        <f t="shared" si="5"/>
        <v>4.4606962203979492</v>
      </c>
      <c r="AG30" s="7">
        <f t="shared" ref="AG30:AG38" si="74">AE30-$AF$29</f>
        <v>-1.3431869506835934</v>
      </c>
      <c r="AH30" s="14">
        <f t="shared" si="27"/>
        <v>0.40433956194019821</v>
      </c>
      <c r="AJ30" s="7">
        <v>22.892416000366211</v>
      </c>
      <c r="AK30" s="7">
        <f t="shared" si="6"/>
        <v>7.3491277694702148</v>
      </c>
      <c r="AM30" s="7">
        <f t="shared" ref="AM30:AM38" si="75">AK30-$AL$29</f>
        <v>-8.371505737304652E-2</v>
      </c>
      <c r="AN30" s="14">
        <f t="shared" si="28"/>
        <v>2.5200743358018109E-2</v>
      </c>
      <c r="AP30" s="7">
        <v>23.095844268798828</v>
      </c>
      <c r="AQ30" s="7">
        <f t="shared" si="7"/>
        <v>7.552556037902832</v>
      </c>
      <c r="AS30" s="7">
        <f t="shared" ref="AS30:AS38" si="76">AQ30-$AR$29</f>
        <v>-0.38916282653808576</v>
      </c>
      <c r="AT30" s="14">
        <f t="shared" si="29"/>
        <v>0.11714968398534258</v>
      </c>
      <c r="AV30" s="7">
        <v>15.915654182434082</v>
      </c>
      <c r="AW30" s="7">
        <f t="shared" si="8"/>
        <v>0.37236595153808594</v>
      </c>
      <c r="AY30" s="7">
        <f t="shared" ref="AY30:AY38" si="77">AW30-$AX$29</f>
        <v>-1.7742580413818358</v>
      </c>
      <c r="AZ30" s="14">
        <f t="shared" si="30"/>
        <v>0.53410489050395782</v>
      </c>
      <c r="BB30" s="7">
        <v>21.933917999267578</v>
      </c>
      <c r="BC30" s="7">
        <f t="shared" si="9"/>
        <v>6.390629768371582</v>
      </c>
      <c r="BE30" s="7">
        <f t="shared" ref="BE30:BE38" si="78">BC30-$BD$29</f>
        <v>-5.6017063140869148</v>
      </c>
      <c r="BF30" s="14">
        <f t="shared" si="31"/>
        <v>1.6862816274404799</v>
      </c>
      <c r="BH30" s="7">
        <v>14.706875801086426</v>
      </c>
      <c r="BI30" s="7">
        <f t="shared" si="10"/>
        <v>-0.83641242980957031</v>
      </c>
      <c r="BK30" s="7">
        <f t="shared" ref="BK30:BK38" si="79">BI30-$BJ$29</f>
        <v>-1.8044826507568359</v>
      </c>
      <c r="BL30" s="14">
        <f t="shared" si="32"/>
        <v>0.5432034045330596</v>
      </c>
      <c r="BN30" s="7">
        <v>17.665128707885742</v>
      </c>
      <c r="BO30" s="7">
        <f t="shared" si="11"/>
        <v>2.1218404769897461</v>
      </c>
      <c r="BQ30" s="7">
        <f t="shared" ref="BQ30:BQ38" si="80">BO30-$BP$29</f>
        <v>-0.40058364868164054</v>
      </c>
      <c r="BR30" s="14">
        <f t="shared" si="33"/>
        <v>0.12058769402569598</v>
      </c>
    </row>
    <row r="31" spans="1:71" x14ac:dyDescent="0.2">
      <c r="A31" s="6">
        <v>7</v>
      </c>
      <c r="B31" s="6" t="s">
        <v>84</v>
      </c>
      <c r="C31" s="7">
        <v>16.930929183959961</v>
      </c>
      <c r="D31" s="7">
        <v>17.28801155090332</v>
      </c>
      <c r="E31" s="7">
        <f t="shared" si="0"/>
        <v>17.109470367431641</v>
      </c>
      <c r="F31" s="7">
        <v>26.300537109375</v>
      </c>
      <c r="G31" s="7">
        <f t="shared" si="68"/>
        <v>9.1910667419433594</v>
      </c>
      <c r="I31" s="7">
        <f t="shared" si="71"/>
        <v>-7.9036140441894887E-2</v>
      </c>
      <c r="J31" s="14">
        <f t="shared" si="13"/>
        <v>2.3792249014521472E-2</v>
      </c>
      <c r="L31" s="7">
        <v>26.375368118286133</v>
      </c>
      <c r="M31" s="7">
        <f t="shared" si="69"/>
        <v>9.2658977508544922</v>
      </c>
      <c r="O31" s="7">
        <f t="shared" si="72"/>
        <v>-0.13396434783935618</v>
      </c>
      <c r="P31" s="14">
        <f t="shared" si="24"/>
        <v>4.0327287049209425E-2</v>
      </c>
      <c r="R31" s="7">
        <v>26.717147827148438</v>
      </c>
      <c r="S31" s="7">
        <f t="shared" si="15"/>
        <v>9.6076774597167969</v>
      </c>
      <c r="U31" s="7">
        <f t="shared" si="73"/>
        <v>-0.43238353729248047</v>
      </c>
      <c r="V31" s="14">
        <f t="shared" si="25"/>
        <v>0.13016041435633222</v>
      </c>
      <c r="X31" s="7">
        <v>27.895233154296875</v>
      </c>
      <c r="Y31" s="7">
        <f t="shared" si="3"/>
        <v>10.785762786865234</v>
      </c>
      <c r="AA31" s="7">
        <f t="shared" si="70"/>
        <v>-1.9354438781737926E-2</v>
      </c>
      <c r="AB31" s="14">
        <f t="shared" si="26"/>
        <v>5.8262666225453808E-3</v>
      </c>
      <c r="AD31" s="7">
        <v>22.902542114257812</v>
      </c>
      <c r="AE31" s="7">
        <f t="shared" si="5"/>
        <v>5.7930717468261719</v>
      </c>
      <c r="AG31" s="7">
        <f t="shared" si="74"/>
        <v>-1.0811424255370738E-2</v>
      </c>
      <c r="AH31" s="14">
        <f t="shared" si="27"/>
        <v>3.2545629967156821E-3</v>
      </c>
      <c r="AJ31" s="7">
        <v>24.323131561279297</v>
      </c>
      <c r="AK31" s="7">
        <f t="shared" si="6"/>
        <v>7.2136611938476562</v>
      </c>
      <c r="AM31" s="7">
        <f t="shared" si="75"/>
        <v>-0.21918163299560511</v>
      </c>
      <c r="AN31" s="14">
        <f t="shared" si="28"/>
        <v>6.5980246030291317E-2</v>
      </c>
      <c r="AP31" s="7">
        <v>24.443347930908203</v>
      </c>
      <c r="AQ31" s="7">
        <f t="shared" si="7"/>
        <v>7.3338775634765625</v>
      </c>
      <c r="AS31" s="7">
        <f t="shared" si="76"/>
        <v>-0.60784130096435529</v>
      </c>
      <c r="AT31" s="14">
        <f t="shared" si="29"/>
        <v>0.18297846419368854</v>
      </c>
      <c r="AV31" s="7">
        <v>19.41511344909668</v>
      </c>
      <c r="AW31" s="7">
        <f t="shared" si="8"/>
        <v>2.3056430816650391</v>
      </c>
      <c r="AY31" s="7">
        <f t="shared" si="77"/>
        <v>0.15901908874511728</v>
      </c>
      <c r="AZ31" s="14">
        <f t="shared" si="30"/>
        <v>-4.7869515595432829E-2</v>
      </c>
      <c r="BB31" s="7">
        <v>28.425880432128906</v>
      </c>
      <c r="BC31" s="7">
        <f t="shared" si="9"/>
        <v>11.316410064697266</v>
      </c>
      <c r="BE31" s="7">
        <f t="shared" si="78"/>
        <v>-0.67592601776123118</v>
      </c>
      <c r="BF31" s="14">
        <f t="shared" si="31"/>
        <v>0.20347400619583553</v>
      </c>
      <c r="BH31" s="7">
        <v>18.132827758789062</v>
      </c>
      <c r="BI31" s="7">
        <f t="shared" si="10"/>
        <v>1.0233573913574219</v>
      </c>
      <c r="BK31" s="7">
        <f t="shared" si="79"/>
        <v>5.5287170410156294E-2</v>
      </c>
      <c r="BL31" s="14">
        <f t="shared" si="32"/>
        <v>-1.6643096668843126E-2</v>
      </c>
      <c r="BN31" s="7">
        <v>19.543519973754883</v>
      </c>
      <c r="BO31" s="7">
        <f t="shared" si="11"/>
        <v>2.4340496063232422</v>
      </c>
      <c r="BQ31" s="7">
        <f t="shared" si="80"/>
        <v>-8.8374519348144442E-2</v>
      </c>
      <c r="BR31" s="14">
        <f t="shared" si="33"/>
        <v>2.6603381176178342E-2</v>
      </c>
    </row>
    <row r="32" spans="1:71" x14ac:dyDescent="0.2">
      <c r="A32" s="11">
        <v>7</v>
      </c>
      <c r="B32" s="11" t="s">
        <v>84</v>
      </c>
      <c r="C32" s="12">
        <v>17.517271041870117</v>
      </c>
      <c r="D32" s="12">
        <v>17.339187622070312</v>
      </c>
      <c r="E32" s="7">
        <f t="shared" si="0"/>
        <v>17.428229331970215</v>
      </c>
      <c r="F32" s="7">
        <v>27.108358383178711</v>
      </c>
      <c r="G32" s="7">
        <f t="shared" si="68"/>
        <v>9.6801290512084961</v>
      </c>
      <c r="I32" s="7">
        <f t="shared" si="71"/>
        <v>0.41002616882324183</v>
      </c>
      <c r="J32" s="14">
        <f t="shared" si="13"/>
        <v>-0.12343017582297927</v>
      </c>
      <c r="L32" s="7">
        <v>28.305566787719727</v>
      </c>
      <c r="M32" s="7">
        <f t="shared" si="69"/>
        <v>10.877337455749512</v>
      </c>
      <c r="O32" s="7">
        <f t="shared" si="72"/>
        <v>1.4774753570556634</v>
      </c>
      <c r="P32" s="14">
        <f t="shared" si="24"/>
        <v>-0.44476440032810544</v>
      </c>
      <c r="R32" s="7">
        <v>26.296182632446289</v>
      </c>
      <c r="S32" s="7">
        <f t="shared" si="15"/>
        <v>8.8679533004760742</v>
      </c>
      <c r="U32" s="7">
        <f t="shared" si="73"/>
        <v>-1.1721076965332031</v>
      </c>
      <c r="V32" s="14">
        <f t="shared" si="25"/>
        <v>0.35283957480510914</v>
      </c>
      <c r="X32" s="7">
        <v>28.242475509643555</v>
      </c>
      <c r="Y32" s="7">
        <f t="shared" si="3"/>
        <v>10.81424617767334</v>
      </c>
      <c r="AA32" s="7">
        <f t="shared" si="70"/>
        <v>9.1289520263675428E-3</v>
      </c>
      <c r="AB32" s="14">
        <f t="shared" si="26"/>
        <v>-2.7480883889140703E-3</v>
      </c>
      <c r="AD32" s="7">
        <v>24.006233215332031</v>
      </c>
      <c r="AE32" s="7">
        <f t="shared" si="5"/>
        <v>6.5780038833618164</v>
      </c>
      <c r="AG32" s="7">
        <f t="shared" si="74"/>
        <v>0.77412071228027379</v>
      </c>
      <c r="AH32" s="14">
        <f t="shared" si="27"/>
        <v>-0.23303355466112882</v>
      </c>
      <c r="AJ32" s="7">
        <v>24.970132827758789</v>
      </c>
      <c r="AK32" s="7">
        <f t="shared" si="6"/>
        <v>7.5419034957885742</v>
      </c>
      <c r="AM32" s="7">
        <f t="shared" si="75"/>
        <v>0.10906066894531286</v>
      </c>
      <c r="AN32" s="14">
        <f t="shared" si="28"/>
        <v>-3.2830532699718404E-2</v>
      </c>
      <c r="AP32" s="7">
        <v>25.382843017578125</v>
      </c>
      <c r="AQ32" s="7">
        <f t="shared" si="7"/>
        <v>7.9546136856079102</v>
      </c>
      <c r="AS32" s="7">
        <f t="shared" si="76"/>
        <v>1.2894821166992365E-2</v>
      </c>
      <c r="AT32" s="14">
        <f t="shared" si="29"/>
        <v>-3.8817279599874938E-3</v>
      </c>
      <c r="AV32" s="7">
        <v>19.729185104370117</v>
      </c>
      <c r="AW32" s="7">
        <f t="shared" si="8"/>
        <v>2.3009557723999023</v>
      </c>
      <c r="AY32" s="7">
        <f t="shared" si="77"/>
        <v>0.15433177947998056</v>
      </c>
      <c r="AZ32" s="14">
        <f t="shared" si="30"/>
        <v>-4.6458494907673065E-2</v>
      </c>
      <c r="BB32" s="7">
        <v>31.140947341918945</v>
      </c>
      <c r="BC32" s="7">
        <f t="shared" si="9"/>
        <v>13.71271800994873</v>
      </c>
      <c r="BE32" s="7">
        <f t="shared" si="78"/>
        <v>1.7203819274902337</v>
      </c>
      <c r="BF32" s="14">
        <f t="shared" si="31"/>
        <v>-0.51788656417277656</v>
      </c>
      <c r="BH32" s="7">
        <v>18.51637077331543</v>
      </c>
      <c r="BI32" s="7">
        <f t="shared" si="10"/>
        <v>1.0881414413452148</v>
      </c>
      <c r="BK32" s="7">
        <f t="shared" si="79"/>
        <v>0.12007122039794926</v>
      </c>
      <c r="BL32" s="14">
        <f t="shared" si="32"/>
        <v>-3.6145038955763598E-2</v>
      </c>
      <c r="BN32" s="7">
        <v>19.942909240722656</v>
      </c>
      <c r="BO32" s="7">
        <f t="shared" si="11"/>
        <v>2.5146799087524414</v>
      </c>
      <c r="BQ32" s="7">
        <f t="shared" si="80"/>
        <v>-7.7442169189452237E-3</v>
      </c>
      <c r="BR32" s="14">
        <f t="shared" si="33"/>
        <v>2.3312415855309687E-3</v>
      </c>
    </row>
    <row r="33" spans="1:71" x14ac:dyDescent="0.2">
      <c r="A33" s="6">
        <v>7</v>
      </c>
      <c r="B33" s="6" t="s">
        <v>84</v>
      </c>
      <c r="C33" s="7">
        <v>17.031490325927734</v>
      </c>
      <c r="D33" s="7">
        <v>17.736288070678711</v>
      </c>
      <c r="E33" s="7">
        <f t="shared" si="0"/>
        <v>17.383889198303223</v>
      </c>
      <c r="F33" s="7">
        <v>26.940921783447266</v>
      </c>
      <c r="G33" s="7">
        <f t="shared" si="68"/>
        <v>9.557032585144043</v>
      </c>
      <c r="I33" s="7">
        <f>G33-$H$29</f>
        <v>0.28692970275878871</v>
      </c>
      <c r="J33" s="14">
        <f>LOG(2^(-I33))</f>
        <v>-8.6374447177345548E-2</v>
      </c>
      <c r="L33" s="7">
        <v>26.225269317626953</v>
      </c>
      <c r="M33" s="7">
        <f t="shared" si="69"/>
        <v>8.8413801193237305</v>
      </c>
      <c r="O33" s="7">
        <f t="shared" si="72"/>
        <v>-0.5584819793701179</v>
      </c>
      <c r="P33" s="14">
        <f t="shared" si="24"/>
        <v>0.16811982782819826</v>
      </c>
      <c r="R33" s="7">
        <v>27.819862365722656</v>
      </c>
      <c r="S33" s="7">
        <f t="shared" si="15"/>
        <v>10.435973167419434</v>
      </c>
      <c r="U33" s="7">
        <f t="shared" si="73"/>
        <v>0.39591217041015625</v>
      </c>
      <c r="V33" s="14">
        <f t="shared" si="25"/>
        <v>-0.11918143894188671</v>
      </c>
      <c r="X33" s="7">
        <v>27.734966278076172</v>
      </c>
      <c r="Y33" s="7">
        <f t="shared" si="3"/>
        <v>10.351077079772949</v>
      </c>
      <c r="AA33" s="7">
        <f t="shared" si="70"/>
        <v>-0.45404014587402308</v>
      </c>
      <c r="AB33" s="14">
        <f t="shared" si="26"/>
        <v>0.13667970314373051</v>
      </c>
      <c r="AD33" s="7">
        <v>23.035873413085938</v>
      </c>
      <c r="AE33" s="7">
        <f t="shared" si="5"/>
        <v>5.6519842147827148</v>
      </c>
      <c r="AG33" s="7">
        <f t="shared" si="74"/>
        <v>-0.15189895629882777</v>
      </c>
      <c r="AH33" s="14">
        <f t="shared" si="27"/>
        <v>4.5726142155999391E-2</v>
      </c>
      <c r="AJ33" s="7">
        <v>24.719650268554688</v>
      </c>
      <c r="AK33" s="7">
        <f t="shared" si="6"/>
        <v>7.3357610702514648</v>
      </c>
      <c r="AM33" s="7">
        <f t="shared" si="75"/>
        <v>-9.708175659179652E-2</v>
      </c>
      <c r="AN33" s="14">
        <f t="shared" si="28"/>
        <v>2.9224520765880214E-2</v>
      </c>
      <c r="AP33" s="7">
        <v>25.596797943115234</v>
      </c>
      <c r="AQ33" s="7">
        <f t="shared" si="7"/>
        <v>8.2129087448120117</v>
      </c>
      <c r="AS33" s="7">
        <f t="shared" si="76"/>
        <v>0.27118988037109393</v>
      </c>
      <c r="AT33" s="14">
        <f t="shared" si="29"/>
        <v>-8.1636288512226013E-2</v>
      </c>
      <c r="AV33" s="7">
        <v>19.893642425537109</v>
      </c>
      <c r="AW33" s="7">
        <f t="shared" si="8"/>
        <v>2.5097532272338867</v>
      </c>
      <c r="AY33" s="7">
        <f t="shared" si="77"/>
        <v>0.36312923431396493</v>
      </c>
      <c r="AZ33" s="14">
        <f t="shared" si="30"/>
        <v>-0.10931279183099768</v>
      </c>
      <c r="BB33" s="7">
        <v>31.578275680541992</v>
      </c>
      <c r="BC33" s="7">
        <f t="shared" si="9"/>
        <v>14.19438648223877</v>
      </c>
      <c r="BE33" s="7">
        <f t="shared" si="78"/>
        <v>2.2020503997802727</v>
      </c>
      <c r="BF33" s="14">
        <f t="shared" si="31"/>
        <v>-0.66288322229772356</v>
      </c>
      <c r="BH33" s="7">
        <v>18.703170776367188</v>
      </c>
      <c r="BI33" s="7">
        <f t="shared" si="10"/>
        <v>1.3192815780639648</v>
      </c>
      <c r="BK33" s="7">
        <f t="shared" si="79"/>
        <v>0.35121135711669926</v>
      </c>
      <c r="BL33" s="14">
        <f t="shared" si="32"/>
        <v>-0.10572515330998095</v>
      </c>
      <c r="BN33" s="7">
        <v>19.982074737548828</v>
      </c>
      <c r="BO33" s="7">
        <f t="shared" si="11"/>
        <v>2.5981855392456055</v>
      </c>
      <c r="BQ33" s="7">
        <f t="shared" si="80"/>
        <v>7.5761413574218839E-2</v>
      </c>
      <c r="BR33" s="14">
        <f t="shared" si="33"/>
        <v>-2.2806457999744144E-2</v>
      </c>
    </row>
    <row r="34" spans="1:71" x14ac:dyDescent="0.2">
      <c r="A34" s="6">
        <v>7</v>
      </c>
      <c r="B34" s="6" t="s">
        <v>107</v>
      </c>
      <c r="C34" s="7">
        <v>17.883903503417969</v>
      </c>
      <c r="D34" s="7">
        <v>15.472090721130371</v>
      </c>
      <c r="E34" s="7">
        <f t="shared" si="0"/>
        <v>16.67799711227417</v>
      </c>
      <c r="F34" s="7">
        <v>22.450237274169922</v>
      </c>
      <c r="G34" s="7">
        <f t="shared" si="68"/>
        <v>5.772240161895752</v>
      </c>
      <c r="H34" s="7">
        <f>AVERAGE(G34:G38)</f>
        <v>8.9806392669677741</v>
      </c>
      <c r="I34" s="7">
        <f t="shared" si="71"/>
        <v>-3.4978627204895023</v>
      </c>
      <c r="J34" s="14">
        <f t="shared" si="13"/>
        <v>1.0529615995821562</v>
      </c>
      <c r="K34" s="7">
        <f>AVERAGE(J34:J38)</f>
        <v>8.7137230894004561E-2</v>
      </c>
      <c r="L34" s="7">
        <v>29.567478179931641</v>
      </c>
      <c r="M34" s="7">
        <f t="shared" si="69"/>
        <v>12.889481067657471</v>
      </c>
      <c r="N34" s="7">
        <f>AVERAGE(M34:M38)</f>
        <v>12.257612991333009</v>
      </c>
      <c r="O34" s="7">
        <f t="shared" si="72"/>
        <v>3.4896189689636223</v>
      </c>
      <c r="P34" s="14">
        <f t="shared" si="24"/>
        <v>-1.0504799830960656</v>
      </c>
      <c r="Q34" s="7">
        <f>AVERAGE(P34:P38)</f>
        <v>-0.8602687388199044</v>
      </c>
      <c r="R34" s="7">
        <v>25.922941207885742</v>
      </c>
      <c r="S34" s="7">
        <f t="shared" si="15"/>
        <v>9.2449440956115723</v>
      </c>
      <c r="T34" s="7">
        <f>AVERAGE(S34:S38)</f>
        <v>10.280460357666016</v>
      </c>
      <c r="U34" s="7">
        <f t="shared" si="73"/>
        <v>-0.79511690139770508</v>
      </c>
      <c r="V34" s="14">
        <f t="shared" si="25"/>
        <v>0.23935403738010932</v>
      </c>
      <c r="W34" s="7">
        <f>AVERAGE(V34:V38)</f>
        <v>-7.2367418496121785E-2</v>
      </c>
      <c r="X34" s="7">
        <v>23.395614624023438</v>
      </c>
      <c r="Y34" s="7">
        <f t="shared" si="3"/>
        <v>6.7176175117492676</v>
      </c>
      <c r="Z34" s="7">
        <f>AVERAGE(Y34:Y38)</f>
        <v>10.011270523071289</v>
      </c>
      <c r="AA34" s="7">
        <f t="shared" si="70"/>
        <v>-4.0874997138977047</v>
      </c>
      <c r="AB34" s="14">
        <f t="shared" si="26"/>
        <v>1.2304600211511505</v>
      </c>
      <c r="AC34" s="7">
        <f>AVERAGE(AB34:AB38)</f>
        <v>0.23897166943422371</v>
      </c>
      <c r="AD34" s="7">
        <v>19.350841522216797</v>
      </c>
      <c r="AE34" s="7">
        <f t="shared" si="5"/>
        <v>2.672844409942627</v>
      </c>
      <c r="AF34" s="7">
        <f>AVERAGE(AE34:AE38)</f>
        <v>4.8252952575683592</v>
      </c>
      <c r="AG34" s="7">
        <f t="shared" si="74"/>
        <v>-3.1310387611389157</v>
      </c>
      <c r="AH34" s="14">
        <f t="shared" si="27"/>
        <v>0.94253658468940493</v>
      </c>
      <c r="AI34" s="7">
        <f>AVERAGE(AH34:AH38)</f>
        <v>0.29458431536169793</v>
      </c>
      <c r="AJ34" s="7">
        <v>24.527605056762695</v>
      </c>
      <c r="AK34" s="7">
        <f t="shared" si="6"/>
        <v>7.8496079444885254</v>
      </c>
      <c r="AL34" s="7">
        <f>AVERAGE(AK34:AK38)</f>
        <v>7.8250484466552734</v>
      </c>
      <c r="AM34" s="7">
        <f t="shared" si="75"/>
        <v>0.41676511764526403</v>
      </c>
      <c r="AN34" s="14">
        <f t="shared" si="28"/>
        <v>-0.12545880155765243</v>
      </c>
      <c r="AO34" s="7">
        <f>AVERAGE(AN34:AN38)</f>
        <v>-0.11806565603139904</v>
      </c>
      <c r="AP34" s="7">
        <v>23.710865020751999</v>
      </c>
      <c r="AQ34" s="7">
        <f t="shared" si="7"/>
        <v>7.0328679084778294</v>
      </c>
      <c r="AR34" s="7">
        <f>AVERAGE(AQ34:AQ38)</f>
        <v>8.2241039276123136</v>
      </c>
      <c r="AS34" s="7">
        <f t="shared" si="76"/>
        <v>-0.9088509559630884</v>
      </c>
      <c r="AT34" s="14">
        <f t="shared" si="29"/>
        <v>0.27359139933277365</v>
      </c>
      <c r="AU34" s="7">
        <f>AVERAGE(AT34:AT38)</f>
        <v>-8.5006374342058447E-2</v>
      </c>
      <c r="AV34" s="7">
        <v>18.109844207763672</v>
      </c>
      <c r="AW34" s="7">
        <f t="shared" si="8"/>
        <v>1.431847095489502</v>
      </c>
      <c r="AX34" s="7">
        <f>AVERAGE(AW34:AW38)</f>
        <v>1.8243968963623047</v>
      </c>
      <c r="AY34" s="7">
        <f t="shared" si="77"/>
        <v>-0.71477689743041983</v>
      </c>
      <c r="AZ34" s="14">
        <f t="shared" si="30"/>
        <v>0.21516928633419319</v>
      </c>
      <c r="BA34" s="7">
        <f>AVERAGE(AZ34:AZ38)</f>
        <v>9.7000021479556733E-2</v>
      </c>
      <c r="BB34" s="7">
        <v>25.246259689331055</v>
      </c>
      <c r="BC34" s="7">
        <f t="shared" si="9"/>
        <v>8.5682625770568848</v>
      </c>
      <c r="BD34" s="7">
        <f>AVERAGE(BC34:BC38)</f>
        <v>11.992703628540038</v>
      </c>
      <c r="BE34" s="7">
        <f t="shared" si="78"/>
        <v>-3.424073505401612</v>
      </c>
      <c r="BF34" s="14">
        <f t="shared" si="31"/>
        <v>1.0307488324842</v>
      </c>
      <c r="BG34" s="7">
        <f>AVERAGE(BF34:BF38)</f>
        <v>-1.1064239533302711E-4</v>
      </c>
      <c r="BH34" s="7">
        <v>17.052886962890625</v>
      </c>
      <c r="BI34" s="7">
        <f t="shared" si="10"/>
        <v>0.37488985061645508</v>
      </c>
      <c r="BJ34" s="7">
        <f>AVERAGE(BI34:BI38)</f>
        <v>0.7758909225463867</v>
      </c>
      <c r="BK34" s="7">
        <f t="shared" si="79"/>
        <v>-0.5931803703308105</v>
      </c>
      <c r="BL34" s="14">
        <f t="shared" si="32"/>
        <v>0.17856508430864265</v>
      </c>
      <c r="BM34" s="7">
        <f>AVERAGE(BL34:BL38)</f>
        <v>5.7851733364323511E-2</v>
      </c>
      <c r="BN34" s="7">
        <v>19.428333282470703</v>
      </c>
      <c r="BO34" s="7">
        <f t="shared" si="11"/>
        <v>2.7503361701965332</v>
      </c>
      <c r="BP34" s="7">
        <f>AVERAGE(BO34:BO38)</f>
        <v>2.7570858001708984</v>
      </c>
      <c r="BQ34" s="7">
        <f t="shared" si="80"/>
        <v>0.22791204452514657</v>
      </c>
      <c r="BR34" s="14">
        <f t="shared" si="33"/>
        <v>-6.8608361775173918E-2</v>
      </c>
      <c r="BS34" s="7">
        <f>AVERAGE(BR34:BR38)</f>
        <v>-7.0640202857090606E-2</v>
      </c>
    </row>
    <row r="35" spans="1:71" x14ac:dyDescent="0.2">
      <c r="A35" s="6">
        <v>7</v>
      </c>
      <c r="B35" s="6" t="s">
        <v>107</v>
      </c>
      <c r="C35" s="7">
        <v>16.241569519042969</v>
      </c>
      <c r="D35" s="7">
        <v>14.59779167175293</v>
      </c>
      <c r="E35" s="7">
        <f t="shared" si="0"/>
        <v>15.419680595397949</v>
      </c>
      <c r="F35" s="7">
        <v>25.552257537841797</v>
      </c>
      <c r="G35" s="7">
        <f t="shared" si="68"/>
        <v>10.132576942443848</v>
      </c>
      <c r="I35" s="7">
        <f t="shared" si="71"/>
        <v>0.86247406005859339</v>
      </c>
      <c r="J35" s="14">
        <f t="shared" si="13"/>
        <v>-0.2596305625597346</v>
      </c>
      <c r="L35" s="7">
        <v>27.971567153930664</v>
      </c>
      <c r="M35" s="7">
        <f t="shared" si="69"/>
        <v>12.551886558532715</v>
      </c>
      <c r="O35" s="7">
        <f t="shared" si="72"/>
        <v>3.1520244598388665</v>
      </c>
      <c r="P35" s="14">
        <f t="shared" si="24"/>
        <v>-0.94885390947805648</v>
      </c>
      <c r="R35" s="7">
        <v>25.486232757568359</v>
      </c>
      <c r="S35" s="7">
        <f t="shared" si="15"/>
        <v>10.06655216217041</v>
      </c>
      <c r="U35" s="7">
        <f t="shared" si="73"/>
        <v>2.6491165161132812E-2</v>
      </c>
      <c r="V35" s="14">
        <f t="shared" si="25"/>
        <v>-7.9746353335896115E-3</v>
      </c>
      <c r="X35" s="7">
        <v>25.192573547363281</v>
      </c>
      <c r="Y35" s="7">
        <f t="shared" si="3"/>
        <v>9.772892951965332</v>
      </c>
      <c r="AA35" s="7">
        <f t="shared" si="70"/>
        <v>-1.0322242736816403</v>
      </c>
      <c r="AB35" s="14">
        <f t="shared" si="26"/>
        <v>0.3107304686306403</v>
      </c>
      <c r="AD35" s="7">
        <v>20.122051239013672</v>
      </c>
      <c r="AE35" s="7">
        <f t="shared" si="5"/>
        <v>4.7023706436157227</v>
      </c>
      <c r="AG35" s="7">
        <f t="shared" si="74"/>
        <v>-1.10151252746582</v>
      </c>
      <c r="AH35" s="14">
        <f t="shared" si="27"/>
        <v>0.33158831136685668</v>
      </c>
      <c r="AJ35" s="7">
        <v>23.142797470092773</v>
      </c>
      <c r="AK35" s="7">
        <f t="shared" si="6"/>
        <v>7.7231168746948242</v>
      </c>
      <c r="AM35" s="7">
        <f t="shared" si="75"/>
        <v>0.29027404785156286</v>
      </c>
      <c r="AN35" s="14">
        <f t="shared" si="28"/>
        <v>-8.7381195366122252E-2</v>
      </c>
      <c r="AP35" s="7">
        <v>23.979000091552734</v>
      </c>
      <c r="AQ35" s="7">
        <f t="shared" si="7"/>
        <v>8.5593194961547852</v>
      </c>
      <c r="AS35" s="7">
        <f t="shared" si="76"/>
        <v>0.61760063171386737</v>
      </c>
      <c r="AT35" s="14">
        <f t="shared" si="29"/>
        <v>-0.18591631548689755</v>
      </c>
      <c r="AV35" s="7">
        <v>17.031217575073242</v>
      </c>
      <c r="AW35" s="7">
        <f t="shared" si="8"/>
        <v>1.611536979675293</v>
      </c>
      <c r="AY35" s="7">
        <f t="shared" si="77"/>
        <v>-0.53508701324462882</v>
      </c>
      <c r="AZ35" s="14">
        <f t="shared" si="30"/>
        <v>0.16107724127688328</v>
      </c>
      <c r="BB35" s="7">
        <v>29.239330291748047</v>
      </c>
      <c r="BC35" s="7">
        <f t="shared" si="9"/>
        <v>13.819649696350098</v>
      </c>
      <c r="BE35" s="7">
        <f t="shared" si="78"/>
        <v>1.8273136138916009</v>
      </c>
      <c r="BF35" s="14">
        <f t="shared" si="31"/>
        <v>-0.55007620926652245</v>
      </c>
      <c r="BH35" s="7">
        <v>16.31573486328125</v>
      </c>
      <c r="BI35" s="7">
        <f t="shared" si="10"/>
        <v>0.89605426788330078</v>
      </c>
      <c r="BK35" s="7">
        <f t="shared" si="79"/>
        <v>-7.2015953063964799E-2</v>
      </c>
      <c r="BL35" s="14">
        <f t="shared" si="32"/>
        <v>2.1678962038582775E-2</v>
      </c>
      <c r="BN35" s="7">
        <v>18.066699981689453</v>
      </c>
      <c r="BO35" s="7">
        <f t="shared" si="11"/>
        <v>2.6470193862915039</v>
      </c>
      <c r="BQ35" s="7">
        <f t="shared" si="80"/>
        <v>0.12459526062011728</v>
      </c>
      <c r="BR35" s="14">
        <f t="shared" si="33"/>
        <v>-3.7506910764226561E-2</v>
      </c>
    </row>
    <row r="36" spans="1:71" x14ac:dyDescent="0.2">
      <c r="A36" s="6">
        <v>7</v>
      </c>
      <c r="B36" s="6" t="s">
        <v>107</v>
      </c>
      <c r="C36" s="7">
        <v>16.511159896850586</v>
      </c>
      <c r="D36" s="7">
        <v>14.261565208435059</v>
      </c>
      <c r="E36" s="7">
        <f t="shared" si="0"/>
        <v>15.386362552642822</v>
      </c>
      <c r="F36" s="7">
        <v>25.38511848449707</v>
      </c>
      <c r="G36" s="7">
        <f t="shared" si="68"/>
        <v>9.998755931854248</v>
      </c>
      <c r="I36" s="7">
        <f t="shared" si="71"/>
        <v>0.72865304946899379</v>
      </c>
      <c r="J36" s="14">
        <f t="shared" si="13"/>
        <v>-0.21934642432219789</v>
      </c>
      <c r="L36" s="7">
        <v>27.441246032714844</v>
      </c>
      <c r="M36" s="7">
        <f t="shared" si="69"/>
        <v>12.054883480072021</v>
      </c>
      <c r="O36" s="7">
        <f t="shared" si="72"/>
        <v>2.6550213813781731</v>
      </c>
      <c r="P36" s="14">
        <f t="shared" si="24"/>
        <v>-0.79924107492404883</v>
      </c>
      <c r="R36" s="7">
        <v>24.113214492797852</v>
      </c>
      <c r="S36" s="7">
        <f t="shared" si="15"/>
        <v>8.7268519401550293</v>
      </c>
      <c r="U36" s="7">
        <f t="shared" si="73"/>
        <v>-1.313209056854248</v>
      </c>
      <c r="V36" s="14">
        <f t="shared" si="25"/>
        <v>0.39531531669073511</v>
      </c>
      <c r="X36" s="7">
        <v>26.819917678833008</v>
      </c>
      <c r="Y36" s="7">
        <f t="shared" si="3"/>
        <v>11.433555126190186</v>
      </c>
      <c r="AA36" s="7">
        <f t="shared" si="70"/>
        <v>0.62843790054321325</v>
      </c>
      <c r="AB36" s="14">
        <f t="shared" si="26"/>
        <v>-0.189178658475605</v>
      </c>
      <c r="AD36" s="7">
        <v>20.573993682861328</v>
      </c>
      <c r="AE36" s="7">
        <f t="shared" si="5"/>
        <v>5.1876311302185059</v>
      </c>
      <c r="AG36" s="7">
        <f t="shared" si="74"/>
        <v>-0.61625204086303675</v>
      </c>
      <c r="AH36" s="14">
        <f t="shared" si="27"/>
        <v>0.18551034918891951</v>
      </c>
      <c r="AJ36" s="7">
        <v>23.637556076049805</v>
      </c>
      <c r="AK36" s="7">
        <f t="shared" si="6"/>
        <v>8.2511935234069824</v>
      </c>
      <c r="AM36" s="7">
        <f t="shared" si="75"/>
        <v>0.81835069656372106</v>
      </c>
      <c r="AN36" s="14">
        <f t="shared" si="28"/>
        <v>-0.2463481066381929</v>
      </c>
      <c r="AP36" s="7">
        <v>23.915756225585938</v>
      </c>
      <c r="AQ36" s="7">
        <f t="shared" si="7"/>
        <v>8.5293936729431152</v>
      </c>
      <c r="AS36" s="7">
        <f t="shared" si="76"/>
        <v>0.58767480850219744</v>
      </c>
      <c r="AT36" s="14">
        <f t="shared" si="29"/>
        <v>-0.17690774505524745</v>
      </c>
      <c r="AV36" s="7">
        <v>18.036052703857422</v>
      </c>
      <c r="AW36" s="7">
        <f t="shared" si="8"/>
        <v>2.6496901512145996</v>
      </c>
      <c r="AY36" s="7">
        <f t="shared" si="77"/>
        <v>0.50306615829467782</v>
      </c>
      <c r="AZ36" s="14">
        <f t="shared" si="30"/>
        <v>-0.15143800345014252</v>
      </c>
      <c r="BB36" s="7">
        <v>28.289157867431641</v>
      </c>
      <c r="BC36" s="7">
        <f t="shared" si="9"/>
        <v>12.902795314788818</v>
      </c>
      <c r="BE36" s="7">
        <f t="shared" si="78"/>
        <v>0.91045923233032156</v>
      </c>
      <c r="BF36" s="14">
        <f t="shared" si="31"/>
        <v>-0.27407553876062835</v>
      </c>
      <c r="BH36" s="7">
        <v>16.417293548583984</v>
      </c>
      <c r="BI36" s="7">
        <f t="shared" si="10"/>
        <v>1.0309309959411621</v>
      </c>
      <c r="BK36" s="7">
        <f t="shared" si="79"/>
        <v>6.2860774993896529E-2</v>
      </c>
      <c r="BL36" s="14">
        <f t="shared" si="32"/>
        <v>-1.8922978823847168E-2</v>
      </c>
      <c r="BN36" s="7">
        <v>18.554746627807617</v>
      </c>
      <c r="BO36" s="7">
        <f t="shared" si="11"/>
        <v>3.1683840751647949</v>
      </c>
      <c r="BQ36" s="7">
        <f t="shared" si="80"/>
        <v>0.64595994949340829</v>
      </c>
      <c r="BR36" s="14">
        <f t="shared" si="33"/>
        <v>-0.19445332079510622</v>
      </c>
    </row>
    <row r="37" spans="1:71" x14ac:dyDescent="0.2">
      <c r="A37" s="6">
        <v>7</v>
      </c>
      <c r="B37" s="6" t="s">
        <v>107</v>
      </c>
      <c r="C37" s="7">
        <v>16.644123077392578</v>
      </c>
      <c r="D37" s="7">
        <v>14.672673225402832</v>
      </c>
      <c r="E37" s="7">
        <f t="shared" si="0"/>
        <v>15.658398151397705</v>
      </c>
      <c r="F37" s="7">
        <v>25.848770141601562</v>
      </c>
      <c r="G37" s="7">
        <f t="shared" si="68"/>
        <v>10.190371990203857</v>
      </c>
      <c r="I37" s="7">
        <f t="shared" si="71"/>
        <v>0.92026910781860316</v>
      </c>
      <c r="J37" s="14">
        <f t="shared" si="13"/>
        <v>-0.27702860553632991</v>
      </c>
      <c r="L37" s="7">
        <v>28.571929931640625</v>
      </c>
      <c r="M37" s="7">
        <f t="shared" si="69"/>
        <v>12.91353178024292</v>
      </c>
      <c r="O37" s="7">
        <f t="shared" si="72"/>
        <v>3.5136696815490716</v>
      </c>
      <c r="P37" s="14">
        <f t="shared" si="24"/>
        <v>-1.0577199690013792</v>
      </c>
      <c r="R37" s="7">
        <v>26.667016983032227</v>
      </c>
      <c r="S37" s="7">
        <f t="shared" si="15"/>
        <v>11.008618831634521</v>
      </c>
      <c r="U37" s="7">
        <f t="shared" si="73"/>
        <v>0.96855783462524414</v>
      </c>
      <c r="V37" s="14">
        <f t="shared" si="25"/>
        <v>-0.29156496075755223</v>
      </c>
      <c r="X37" s="7">
        <v>26.876672744750977</v>
      </c>
      <c r="Y37" s="7">
        <f t="shared" si="3"/>
        <v>11.218274593353271</v>
      </c>
      <c r="AA37" s="7">
        <f t="shared" si="70"/>
        <v>0.41315736770629918</v>
      </c>
      <c r="AB37" s="14">
        <f t="shared" si="26"/>
        <v>-0.1243727606091692</v>
      </c>
      <c r="AD37" s="7">
        <v>21.230052947998047</v>
      </c>
      <c r="AE37" s="7">
        <f t="shared" si="5"/>
        <v>5.5716547966003418</v>
      </c>
      <c r="AG37" s="7">
        <f t="shared" si="74"/>
        <v>-0.23222837448120082</v>
      </c>
      <c r="AH37" s="14">
        <f t="shared" si="27"/>
        <v>6.9907706563129293E-2</v>
      </c>
      <c r="AJ37" s="7">
        <v>23.409706115722656</v>
      </c>
      <c r="AK37" s="7">
        <f t="shared" si="6"/>
        <v>7.7513079643249512</v>
      </c>
      <c r="AM37" s="7">
        <f t="shared" si="75"/>
        <v>0.31846513748168981</v>
      </c>
      <c r="AN37" s="14">
        <f t="shared" si="28"/>
        <v>-9.5867558955242266E-2</v>
      </c>
      <c r="AP37" s="7">
        <v>24.402410507202148</v>
      </c>
      <c r="AQ37" s="7">
        <f t="shared" si="7"/>
        <v>8.7440123558044434</v>
      </c>
      <c r="AS37" s="7">
        <f t="shared" si="76"/>
        <v>0.80229349136352557</v>
      </c>
      <c r="AT37" s="14">
        <f t="shared" si="29"/>
        <v>-0.24151440622640244</v>
      </c>
      <c r="AV37" s="7">
        <v>17.558361053466797</v>
      </c>
      <c r="AW37" s="7">
        <f t="shared" si="8"/>
        <v>1.8999629020690918</v>
      </c>
      <c r="AY37" s="7">
        <f t="shared" si="77"/>
        <v>-0.24666109085082999</v>
      </c>
      <c r="AZ37" s="14">
        <f t="shared" si="30"/>
        <v>7.4252387109298226E-2</v>
      </c>
      <c r="BB37" s="7">
        <v>29.460506439208984</v>
      </c>
      <c r="BC37" s="7">
        <f t="shared" si="9"/>
        <v>13.802108287811279</v>
      </c>
      <c r="BE37" s="7">
        <f t="shared" si="78"/>
        <v>1.8097722053527825</v>
      </c>
      <c r="BF37" s="14">
        <f t="shared" si="31"/>
        <v>-0.5447957191301418</v>
      </c>
      <c r="BH37" s="7">
        <v>16.676351547241211</v>
      </c>
      <c r="BI37" s="7">
        <f t="shared" si="10"/>
        <v>1.0179533958435059</v>
      </c>
      <c r="BK37" s="7">
        <f t="shared" si="79"/>
        <v>4.9883174896240279E-2</v>
      </c>
      <c r="BL37" s="14">
        <f t="shared" si="32"/>
        <v>-1.5016331922720852E-2</v>
      </c>
      <c r="BN37" s="7">
        <v>18.4237060546875</v>
      </c>
      <c r="BO37" s="7">
        <f t="shared" si="11"/>
        <v>2.7653079032897949</v>
      </c>
      <c r="BQ37" s="7">
        <f t="shared" si="80"/>
        <v>0.24288377761840829</v>
      </c>
      <c r="BR37" s="14">
        <f t="shared" si="33"/>
        <v>-7.3115302523320824E-2</v>
      </c>
    </row>
    <row r="38" spans="1:71" s="15" customFormat="1" ht="16" thickBot="1" x14ac:dyDescent="0.25">
      <c r="A38" s="15">
        <v>7</v>
      </c>
      <c r="B38" s="15" t="s">
        <v>107</v>
      </c>
      <c r="C38" s="16">
        <v>16.471052169799805</v>
      </c>
      <c r="D38" s="16">
        <v>14.392264366149902</v>
      </c>
      <c r="E38" s="16">
        <f t="shared" si="0"/>
        <v>15.431658267974854</v>
      </c>
      <c r="F38" s="16">
        <v>24.240909576416016</v>
      </c>
      <c r="G38" s="16">
        <f t="shared" si="68"/>
        <v>8.8092513084411621</v>
      </c>
      <c r="H38" s="16"/>
      <c r="I38" s="16">
        <f t="shared" si="71"/>
        <v>-0.46085157394409215</v>
      </c>
      <c r="J38" s="14">
        <f t="shared" si="13"/>
        <v>0.13873014730612898</v>
      </c>
      <c r="K38" s="16"/>
      <c r="L38" s="16">
        <v>26.309940338134766</v>
      </c>
      <c r="M38" s="16">
        <f t="shared" si="69"/>
        <v>10.878282070159912</v>
      </c>
      <c r="N38" s="16"/>
      <c r="O38" s="16">
        <f t="shared" si="72"/>
        <v>1.4784199714660637</v>
      </c>
      <c r="P38" s="14">
        <f t="shared" si="24"/>
        <v>-0.44504875759997226</v>
      </c>
      <c r="Q38" s="16"/>
      <c r="R38" s="7">
        <v>27.786993026733398</v>
      </c>
      <c r="S38" s="7">
        <f t="shared" si="15"/>
        <v>12.355334758758545</v>
      </c>
      <c r="T38" s="16"/>
      <c r="U38" s="16">
        <f t="shared" si="73"/>
        <v>2.3152737617492676</v>
      </c>
      <c r="V38" s="14">
        <f t="shared" si="25"/>
        <v>-0.69696685046031148</v>
      </c>
      <c r="W38" s="16"/>
      <c r="X38" s="16">
        <v>26.345670700073242</v>
      </c>
      <c r="Y38" s="16">
        <f t="shared" si="3"/>
        <v>10.914012432098389</v>
      </c>
      <c r="Z38" s="16"/>
      <c r="AA38" s="16">
        <f t="shared" si="70"/>
        <v>0.10889520645141637</v>
      </c>
      <c r="AB38" s="14">
        <f t="shared" si="26"/>
        <v>-3.2780723525898177E-2</v>
      </c>
      <c r="AC38" s="16"/>
      <c r="AD38" s="16">
        <v>21.423633575439453</v>
      </c>
      <c r="AE38" s="16">
        <f t="shared" si="5"/>
        <v>5.9919753074645996</v>
      </c>
      <c r="AF38" s="16"/>
      <c r="AG38" s="16">
        <f t="shared" si="74"/>
        <v>0.188092136383057</v>
      </c>
      <c r="AH38" s="14">
        <f t="shared" si="27"/>
        <v>-5.6621374999820562E-2</v>
      </c>
      <c r="AI38" s="16"/>
      <c r="AJ38" s="16">
        <v>22.981674194335938</v>
      </c>
      <c r="AK38" s="16">
        <f t="shared" si="6"/>
        <v>7.550015926361084</v>
      </c>
      <c r="AL38" s="16"/>
      <c r="AM38" s="16">
        <f t="shared" si="75"/>
        <v>0.11717309951782262</v>
      </c>
      <c r="AN38" s="14">
        <f t="shared" si="28"/>
        <v>-3.5272617639785397E-2</v>
      </c>
      <c r="AO38" s="16"/>
      <c r="AP38" s="16">
        <v>23.68658447265625</v>
      </c>
      <c r="AQ38" s="16">
        <f t="shared" si="7"/>
        <v>8.2549262046813965</v>
      </c>
      <c r="AR38" s="16"/>
      <c r="AS38" s="16">
        <f t="shared" si="76"/>
        <v>0.31320734024047869</v>
      </c>
      <c r="AT38" s="14">
        <f t="shared" si="29"/>
        <v>-9.4284804274518436E-2</v>
      </c>
      <c r="AU38" s="16"/>
      <c r="AV38" s="16">
        <v>16.960605621337891</v>
      </c>
      <c r="AW38" s="16">
        <f t="shared" si="8"/>
        <v>1.5289473533630371</v>
      </c>
      <c r="AX38" s="16"/>
      <c r="AY38" s="16">
        <f t="shared" si="77"/>
        <v>-0.61767663955688468</v>
      </c>
      <c r="AZ38" s="14">
        <f t="shared" si="30"/>
        <v>0.18593919612755147</v>
      </c>
      <c r="BA38" s="16"/>
      <c r="BB38" s="16">
        <v>26.302360534667969</v>
      </c>
      <c r="BC38" s="16">
        <f t="shared" si="9"/>
        <v>10.870702266693115</v>
      </c>
      <c r="BD38" s="16"/>
      <c r="BE38" s="16">
        <f t="shared" si="78"/>
        <v>-1.1216338157653816</v>
      </c>
      <c r="BF38" s="14">
        <f t="shared" si="31"/>
        <v>0.33764542269642744</v>
      </c>
      <c r="BG38" s="16"/>
      <c r="BH38" s="16">
        <v>15.991284370422363</v>
      </c>
      <c r="BI38" s="16">
        <f t="shared" si="10"/>
        <v>0.55962610244750977</v>
      </c>
      <c r="BJ38" s="16"/>
      <c r="BK38" s="16">
        <f t="shared" si="79"/>
        <v>-0.40844411849975581</v>
      </c>
      <c r="BL38" s="14">
        <f t="shared" si="32"/>
        <v>0.12295393122096014</v>
      </c>
      <c r="BM38" s="16"/>
      <c r="BN38" s="16">
        <v>17.886039733886719</v>
      </c>
      <c r="BO38" s="16">
        <f t="shared" si="11"/>
        <v>2.4543814659118652</v>
      </c>
      <c r="BP38" s="16"/>
      <c r="BQ38" s="16">
        <f t="shared" si="80"/>
        <v>-6.8042659759521396E-2</v>
      </c>
      <c r="BR38" s="14">
        <f t="shared" si="33"/>
        <v>2.048288157237451E-2</v>
      </c>
      <c r="BS38" s="16"/>
    </row>
    <row r="39" spans="1:71" x14ac:dyDescent="0.2">
      <c r="A39" s="6">
        <v>11</v>
      </c>
      <c r="B39" s="6" t="s">
        <v>84</v>
      </c>
      <c r="C39" s="7">
        <v>27.270137786865234</v>
      </c>
      <c r="D39" s="7">
        <v>19.256711959838867</v>
      </c>
      <c r="E39" s="7">
        <f t="shared" si="0"/>
        <v>23.263424873352051</v>
      </c>
      <c r="F39" s="7">
        <v>28.962493896484375</v>
      </c>
      <c r="G39" s="7">
        <f t="shared" si="68"/>
        <v>5.6990690231323242</v>
      </c>
      <c r="H39" s="7">
        <f>AVERAGE(G39:G43)</f>
        <v>4.8783355712890621</v>
      </c>
      <c r="I39" s="7">
        <f>G39-$H$39</f>
        <v>0.82073345184326207</v>
      </c>
      <c r="J39" s="14">
        <f t="shared" si="13"/>
        <v>-0.24706538744966147</v>
      </c>
      <c r="K39" s="7">
        <f>AVERAGE(J39:J43)</f>
        <v>-8.3266726846886741E-17</v>
      </c>
      <c r="L39" s="7">
        <v>28.9049568176269</v>
      </c>
      <c r="M39" s="7">
        <f t="shared" si="69"/>
        <v>5.6415319442748491</v>
      </c>
      <c r="N39" s="7">
        <f>AVERAGE(M39:M43)</f>
        <v>6.1950702667236222</v>
      </c>
      <c r="O39" s="7">
        <f>M39-$N$39</f>
        <v>-0.5535383224487731</v>
      </c>
      <c r="P39" s="14">
        <f t="shared" si="24"/>
        <v>0.16663163880660156</v>
      </c>
      <c r="Q39" s="7">
        <f>AVERAGE(P39:P43)</f>
        <v>-3.0531133177191807E-17</v>
      </c>
      <c r="R39" s="7">
        <v>28.331806182861328</v>
      </c>
      <c r="S39" s="7">
        <f t="shared" si="15"/>
        <v>5.0683813095092773</v>
      </c>
      <c r="T39" s="7">
        <f>AVERAGE(S39:S43)</f>
        <v>4.4199428558349609</v>
      </c>
      <c r="U39" s="7">
        <f>S39-$T$39</f>
        <v>0.64843845367431641</v>
      </c>
      <c r="V39" s="14">
        <f t="shared" si="25"/>
        <v>-0.19519942489793815</v>
      </c>
      <c r="W39" s="7">
        <f>AVERAGE(V39:V43)</f>
        <v>0</v>
      </c>
      <c r="X39" s="7">
        <v>27.123256683349609</v>
      </c>
      <c r="Y39" s="7">
        <f t="shared" si="3"/>
        <v>3.8598318099975586</v>
      </c>
      <c r="Z39" s="7">
        <f>AVERAGE(Y39:Y43)</f>
        <v>3.6972675323486328</v>
      </c>
      <c r="AA39" s="7">
        <f t="shared" ref="AA39:AA48" si="81">Y39-$Z$39</f>
        <v>0.16256427764892578</v>
      </c>
      <c r="AB39" s="14">
        <f t="shared" si="26"/>
        <v>-4.8936723795774371E-2</v>
      </c>
      <c r="AC39" s="7">
        <f>AVERAGE(AB39:AB43)</f>
        <v>0</v>
      </c>
      <c r="AD39" s="7">
        <v>24.130502700805664</v>
      </c>
      <c r="AE39" s="7">
        <f t="shared" si="5"/>
        <v>0.86707782745361328</v>
      </c>
      <c r="AF39" s="7">
        <f>AVERAGE(AE39:AE43)</f>
        <v>7.331581115722656E-2</v>
      </c>
      <c r="AG39" s="7">
        <f>AE39-$AF$39</f>
        <v>0.79376201629638676</v>
      </c>
      <c r="AH39" s="14">
        <f t="shared" si="27"/>
        <v>-0.23894617632393428</v>
      </c>
      <c r="AI39" s="7">
        <f>AVERAGE(AH39:AH43)</f>
        <v>0</v>
      </c>
      <c r="AJ39" s="7">
        <v>19.418058395385742</v>
      </c>
      <c r="AK39" s="7">
        <f t="shared" si="6"/>
        <v>-3.8453664779663086</v>
      </c>
      <c r="AL39" s="7">
        <f>AVERAGE(AK39:AK43)</f>
        <v>-3.5694530487060545</v>
      </c>
      <c r="AM39" s="7">
        <f>AK39-$AL$39</f>
        <v>-0.27591342926025408</v>
      </c>
      <c r="AN39" s="14">
        <f t="shared" si="28"/>
        <v>8.30582184138485E-2</v>
      </c>
      <c r="AO39" s="7">
        <f>AVERAGE(AN39:AN43)</f>
        <v>0</v>
      </c>
      <c r="AP39" s="7">
        <v>27.700029373168945</v>
      </c>
      <c r="AQ39" s="7">
        <f t="shared" si="7"/>
        <v>4.4366044998168945</v>
      </c>
      <c r="AR39" s="7">
        <f>AVERAGE(AQ39:AQ43)</f>
        <v>4.1665828704833983</v>
      </c>
      <c r="AS39" s="7">
        <f>AQ39-$AR$39</f>
        <v>0.27002162933349627</v>
      </c>
      <c r="AT39" s="14">
        <f t="shared" si="29"/>
        <v>-8.1284609907443517E-2</v>
      </c>
      <c r="AU39" s="7">
        <f>AVERAGE(AT39:AT43)</f>
        <v>-5.2735593669694933E-17</v>
      </c>
      <c r="AV39" s="7">
        <v>21.637805938720703</v>
      </c>
      <c r="AW39" s="7">
        <f t="shared" si="8"/>
        <v>-1.6256189346313477</v>
      </c>
      <c r="AX39" s="7">
        <f>AVERAGE(AW39:AW43)</f>
        <v>-1.0399894714355669</v>
      </c>
      <c r="AY39" s="7">
        <f>AW39-$AX$39</f>
        <v>-0.5856294631957808</v>
      </c>
      <c r="AZ39" s="14">
        <f t="shared" si="30"/>
        <v>0.1762920347665255</v>
      </c>
      <c r="BA39" s="7">
        <f>AVERAGE(AZ39:AZ43)</f>
        <v>-2.3592239273284576E-17</v>
      </c>
      <c r="BB39" s="7">
        <v>30.847925186157227</v>
      </c>
      <c r="BC39" s="7">
        <f t="shared" si="9"/>
        <v>7.5845003128051758</v>
      </c>
      <c r="BD39" s="7">
        <f>AVERAGE(BC39:BC43)</f>
        <v>4.00133171081543</v>
      </c>
      <c r="BE39" s="7">
        <f>BC39-$BD$39</f>
        <v>3.5831686019897457</v>
      </c>
      <c r="BF39" s="14">
        <f t="shared" si="31"/>
        <v>-1.0786412287202867</v>
      </c>
      <c r="BG39" s="7">
        <f>AVERAGE(BF39:BF43)</f>
        <v>0</v>
      </c>
      <c r="BH39" s="7">
        <v>19.529462814331055</v>
      </c>
      <c r="BI39" s="7">
        <f t="shared" si="10"/>
        <v>-3.7339620590209961</v>
      </c>
      <c r="BJ39" s="7">
        <f>AVERAGE(BI39:BI43)</f>
        <v>-3.2168557643890381</v>
      </c>
      <c r="BK39" s="7">
        <f>BI39-$BJ$39</f>
        <v>-0.51710629463195801</v>
      </c>
      <c r="BL39" s="14">
        <f t="shared" si="32"/>
        <v>0.15566450563087572</v>
      </c>
      <c r="BM39" s="7">
        <f>AVERAGE(BL39:BL43)</f>
        <v>1.3931997916438732E-17</v>
      </c>
      <c r="BN39" s="7">
        <v>32.006111145019531</v>
      </c>
      <c r="BO39" s="7">
        <f t="shared" si="11"/>
        <v>8.7426862716674805</v>
      </c>
      <c r="BP39" s="7">
        <f>AVERAGE(BO39:BO43)</f>
        <v>8.1135341644287102</v>
      </c>
      <c r="BQ39" s="7">
        <f>BO39-$BP$39</f>
        <v>0.62915210723877024</v>
      </c>
      <c r="BR39" s="14">
        <f t="shared" si="33"/>
        <v>-0.18939365611407158</v>
      </c>
      <c r="BS39" s="7">
        <f>AVERAGE(BR39:BR43)</f>
        <v>-1.8873791418627661E-16</v>
      </c>
    </row>
    <row r="40" spans="1:71" x14ac:dyDescent="0.2">
      <c r="A40" s="6">
        <v>11</v>
      </c>
      <c r="B40" s="6" t="s">
        <v>84</v>
      </c>
      <c r="C40" s="7">
        <v>25.799308776855469</v>
      </c>
      <c r="D40" s="7">
        <v>17.941692352294922</v>
      </c>
      <c r="E40" s="7">
        <f t="shared" si="0"/>
        <v>21.870500564575195</v>
      </c>
      <c r="F40" s="7">
        <v>27.127361297607422</v>
      </c>
      <c r="G40" s="7">
        <f t="shared" si="68"/>
        <v>5.2568607330322266</v>
      </c>
      <c r="I40" s="7">
        <f t="shared" ref="I40:I48" si="82">G40-$H$39</f>
        <v>0.37852516174316442</v>
      </c>
      <c r="J40" s="14">
        <f t="shared" si="13"/>
        <v>-0.11394742779825255</v>
      </c>
      <c r="L40" s="7">
        <v>28.199247360229492</v>
      </c>
      <c r="M40" s="7">
        <f t="shared" si="69"/>
        <v>6.3287467956542969</v>
      </c>
      <c r="O40" s="7">
        <f t="shared" ref="O40:O48" si="83">M40-$N$39</f>
        <v>0.13367652893067472</v>
      </c>
      <c r="P40" s="14">
        <f t="shared" si="24"/>
        <v>-4.0240644924377122E-2</v>
      </c>
      <c r="R40" s="7">
        <v>26.636175155639648</v>
      </c>
      <c r="S40" s="7">
        <f t="shared" si="15"/>
        <v>4.7656745910644531</v>
      </c>
      <c r="U40" s="7">
        <f t="shared" ref="U40:U48" si="84">S40-$T$39</f>
        <v>0.34573173522949219</v>
      </c>
      <c r="V40" s="14">
        <f t="shared" si="25"/>
        <v>-0.10407562275703471</v>
      </c>
      <c r="X40" s="7">
        <v>26.076961517333984</v>
      </c>
      <c r="Y40" s="7">
        <f t="shared" si="3"/>
        <v>4.2064609527587891</v>
      </c>
      <c r="AA40" s="7">
        <f t="shared" si="81"/>
        <v>0.50919342041015625</v>
      </c>
      <c r="AB40" s="14">
        <f t="shared" si="26"/>
        <v>-0.15328249313819708</v>
      </c>
      <c r="AD40" s="7">
        <v>22.480140686035156</v>
      </c>
      <c r="AE40" s="7">
        <f t="shared" si="5"/>
        <v>0.60964012145996094</v>
      </c>
      <c r="AG40" s="7">
        <f t="shared" ref="AG40:AG48" si="85">AE40-$AF$39</f>
        <v>0.53632431030273442</v>
      </c>
      <c r="AH40" s="14">
        <f t="shared" si="27"/>
        <v>-0.16144970480491985</v>
      </c>
      <c r="AJ40" s="7">
        <v>18.027294158935547</v>
      </c>
      <c r="AK40" s="7">
        <f t="shared" si="6"/>
        <v>-3.8432064056396484</v>
      </c>
      <c r="AM40" s="7">
        <f t="shared" ref="AM40:AM48" si="86">AK40-$AL$39</f>
        <v>-0.27375335693359393</v>
      </c>
      <c r="AN40" s="14">
        <f t="shared" si="28"/>
        <v>8.2407971850720074E-2</v>
      </c>
      <c r="AP40" s="7">
        <v>26.41282844543457</v>
      </c>
      <c r="AQ40" s="7">
        <f t="shared" si="7"/>
        <v>4.542327880859375</v>
      </c>
      <c r="AS40" s="7">
        <f t="shared" ref="AS40:AS48" si="87">AQ40-$AR$39</f>
        <v>0.37574501037597674</v>
      </c>
      <c r="AT40" s="14">
        <f t="shared" si="29"/>
        <v>-0.11311051884424285</v>
      </c>
      <c r="AV40" s="7">
        <v>21.872783660888672</v>
      </c>
      <c r="AW40" s="7">
        <f t="shared" si="8"/>
        <v>2.2830963134765625E-3</v>
      </c>
      <c r="AY40" s="7">
        <f t="shared" ref="AY40:AY48" si="88">AW40-$AX$39</f>
        <v>1.0422725677490434</v>
      </c>
      <c r="AZ40" s="14">
        <f t="shared" si="30"/>
        <v>-0.31375530655018102</v>
      </c>
      <c r="BB40" s="7">
        <v>25.580076217651367</v>
      </c>
      <c r="BC40" s="7">
        <f t="shared" si="9"/>
        <v>3.7095756530761719</v>
      </c>
      <c r="BE40" s="7">
        <f t="shared" ref="BE40:BE48" si="89">BC40-$BD$39</f>
        <v>-0.29175605773925817</v>
      </c>
      <c r="BF40" s="14">
        <f t="shared" si="31"/>
        <v>8.7827324796189113E-2</v>
      </c>
      <c r="BH40" s="7">
        <v>19.166610717773438</v>
      </c>
      <c r="BI40" s="7">
        <f t="shared" si="10"/>
        <v>-2.7038898468017578</v>
      </c>
      <c r="BK40" s="7">
        <f t="shared" ref="BK40:BK48" si="90">BI40-$BJ$39</f>
        <v>0.51296591758728027</v>
      </c>
      <c r="BL40" s="14">
        <f t="shared" si="32"/>
        <v>-0.15441812794706913</v>
      </c>
      <c r="BN40" s="7">
        <v>30.533004760742188</v>
      </c>
      <c r="BO40" s="7">
        <f t="shared" si="11"/>
        <v>8.6625041961669922</v>
      </c>
      <c r="BQ40" s="7">
        <f t="shared" ref="BQ40:BQ48" si="91">BO40-$BP$39</f>
        <v>0.54897003173828196</v>
      </c>
      <c r="BR40" s="14">
        <f t="shared" si="33"/>
        <v>-0.1652564462738306</v>
      </c>
    </row>
    <row r="41" spans="1:71" x14ac:dyDescent="0.2">
      <c r="A41" s="6">
        <v>11</v>
      </c>
      <c r="B41" s="6" t="s">
        <v>84</v>
      </c>
      <c r="C41" s="7">
        <v>30.375837326049805</v>
      </c>
      <c r="D41" s="7">
        <v>23.003351211547852</v>
      </c>
      <c r="E41" s="7">
        <f t="shared" si="0"/>
        <v>26.689594268798828</v>
      </c>
      <c r="F41" s="7">
        <v>30.312135696411133</v>
      </c>
      <c r="G41" s="7">
        <f t="shared" si="68"/>
        <v>3.6225414276123047</v>
      </c>
      <c r="I41" s="7">
        <f t="shared" si="82"/>
        <v>-1.2557941436767575</v>
      </c>
      <c r="J41" s="14">
        <f t="shared" si="13"/>
        <v>0.3780317056258673</v>
      </c>
      <c r="L41" s="7">
        <v>31.483732223510742</v>
      </c>
      <c r="M41" s="7">
        <f t="shared" si="69"/>
        <v>4.7941379547119141</v>
      </c>
      <c r="O41" s="7">
        <f t="shared" si="83"/>
        <v>-1.4009323120117081</v>
      </c>
      <c r="P41" s="14">
        <f t="shared" si="24"/>
        <v>0.42172264781041569</v>
      </c>
      <c r="R41" s="7">
        <v>29.677274703979492</v>
      </c>
      <c r="S41" s="7">
        <f t="shared" si="15"/>
        <v>2.9876804351806641</v>
      </c>
      <c r="U41" s="7">
        <f t="shared" si="84"/>
        <v>-1.4322624206542969</v>
      </c>
      <c r="V41" s="14">
        <f t="shared" si="25"/>
        <v>0.43115395027924619</v>
      </c>
      <c r="X41" s="7">
        <v>27.980871200561523</v>
      </c>
      <c r="Y41" s="7">
        <f t="shared" si="3"/>
        <v>1.2912769317626953</v>
      </c>
      <c r="AA41" s="7">
        <f t="shared" si="81"/>
        <v>-2.4059906005859375</v>
      </c>
      <c r="AB41" s="14">
        <f t="shared" si="26"/>
        <v>0.72427534006196426</v>
      </c>
      <c r="AD41" s="7">
        <v>26.169618606567383</v>
      </c>
      <c r="AE41" s="7">
        <f t="shared" si="5"/>
        <v>-0.51997566223144531</v>
      </c>
      <c r="AG41" s="7">
        <f t="shared" si="85"/>
        <v>-0.59329147338867183</v>
      </c>
      <c r="AH41" s="14">
        <f t="shared" si="27"/>
        <v>0.17859852966166892</v>
      </c>
      <c r="AJ41" s="7">
        <v>21.76038932800293</v>
      </c>
      <c r="AK41" s="7">
        <f t="shared" si="6"/>
        <v>-4.9292049407958984</v>
      </c>
      <c r="AM41" s="7">
        <f t="shared" si="86"/>
        <v>-1.3597518920898439</v>
      </c>
      <c r="AN41" s="14">
        <f t="shared" si="28"/>
        <v>0.40932610617989595</v>
      </c>
      <c r="AP41" s="7">
        <v>29.352163314819336</v>
      </c>
      <c r="AQ41" s="7">
        <f t="shared" si="7"/>
        <v>2.6625690460205078</v>
      </c>
      <c r="AS41" s="7">
        <f t="shared" si="87"/>
        <v>-1.5040138244628904</v>
      </c>
      <c r="AT41" s="14">
        <f t="shared" si="29"/>
        <v>0.45275327505663171</v>
      </c>
      <c r="AV41" s="7">
        <v>24.7413635253906</v>
      </c>
      <c r="AW41" s="7">
        <f t="shared" si="8"/>
        <v>-1.948230743408228</v>
      </c>
      <c r="AY41" s="7">
        <f t="shared" si="88"/>
        <v>-0.90824127197266113</v>
      </c>
      <c r="AZ41" s="14">
        <f t="shared" si="30"/>
        <v>0.27340786616377893</v>
      </c>
      <c r="BB41" s="7">
        <v>26.534196853637695</v>
      </c>
      <c r="BC41" s="7">
        <f t="shared" si="9"/>
        <v>-0.15539741516113281</v>
      </c>
      <c r="BE41" s="7">
        <f t="shared" si="89"/>
        <v>-4.1567291259765629</v>
      </c>
      <c r="BF41" s="14">
        <f t="shared" si="31"/>
        <v>1.2513001507690691</v>
      </c>
      <c r="BH41" s="7">
        <v>23.473152160644531</v>
      </c>
      <c r="BI41" s="7">
        <f t="shared" si="10"/>
        <v>-3.2164421081542969</v>
      </c>
      <c r="BK41" s="7">
        <f t="shared" si="90"/>
        <v>4.1365623474121094E-4</v>
      </c>
      <c r="BL41" s="14">
        <f t="shared" si="32"/>
        <v>-1.2452293455049565E-4</v>
      </c>
      <c r="BN41" s="7">
        <v>33.308273315429688</v>
      </c>
      <c r="BO41" s="7">
        <f t="shared" si="11"/>
        <v>6.6186790466308594</v>
      </c>
      <c r="BQ41" s="7">
        <f t="shared" si="91"/>
        <v>-1.4948551177978509</v>
      </c>
      <c r="BR41" s="14">
        <f t="shared" si="33"/>
        <v>0.44999622962896718</v>
      </c>
    </row>
    <row r="42" spans="1:71" x14ac:dyDescent="0.2">
      <c r="A42" s="6">
        <v>11</v>
      </c>
      <c r="B42" s="6" t="s">
        <v>84</v>
      </c>
      <c r="C42" s="7">
        <v>28.491437911987305</v>
      </c>
      <c r="D42" s="7">
        <v>18.934385299682617</v>
      </c>
      <c r="E42" s="7">
        <f t="shared" si="0"/>
        <v>23.712911605834961</v>
      </c>
      <c r="F42" s="7">
        <v>28.172866821289062</v>
      </c>
      <c r="G42" s="7">
        <f t="shared" si="68"/>
        <v>4.4599552154541016</v>
      </c>
      <c r="I42" s="7">
        <f t="shared" si="82"/>
        <v>-0.41838035583496058</v>
      </c>
      <c r="J42" s="14">
        <f t="shared" si="13"/>
        <v>0.12594503670289312</v>
      </c>
      <c r="L42" s="7">
        <v>31.423336029052734</v>
      </c>
      <c r="M42" s="7">
        <f t="shared" si="69"/>
        <v>7.7104244232177734</v>
      </c>
      <c r="O42" s="7">
        <f t="shared" si="83"/>
        <v>1.5153541564941513</v>
      </c>
      <c r="P42" s="14">
        <f t="shared" si="24"/>
        <v>-0.45616705515883033</v>
      </c>
      <c r="R42" s="7">
        <v>27.718023300170898</v>
      </c>
      <c r="S42" s="7">
        <f t="shared" si="15"/>
        <v>4.0051116943359375</v>
      </c>
      <c r="U42" s="7">
        <f t="shared" si="84"/>
        <v>-0.41483116149902344</v>
      </c>
      <c r="V42" s="14">
        <f t="shared" si="25"/>
        <v>0.12487662274733531</v>
      </c>
      <c r="X42" s="7">
        <v>28.018268585205078</v>
      </c>
      <c r="Y42" s="7">
        <f t="shared" si="3"/>
        <v>4.3053569793701172</v>
      </c>
      <c r="AA42" s="7">
        <f t="shared" si="81"/>
        <v>0.60808944702148438</v>
      </c>
      <c r="AB42" s="14">
        <f t="shared" si="26"/>
        <v>-0.18305316360019017</v>
      </c>
      <c r="AD42" s="7">
        <v>22.351993560791016</v>
      </c>
      <c r="AE42" s="7">
        <f t="shared" si="5"/>
        <v>-1.3609180450439453</v>
      </c>
      <c r="AG42" s="7">
        <f t="shared" si="85"/>
        <v>-1.4342338562011718</v>
      </c>
      <c r="AH42" s="14">
        <f t="shared" si="27"/>
        <v>0.43174741151337381</v>
      </c>
      <c r="AJ42" s="7">
        <v>21.074321746826172</v>
      </c>
      <c r="AK42" s="7">
        <f t="shared" si="6"/>
        <v>-2.6385898590087891</v>
      </c>
      <c r="AM42" s="7">
        <f t="shared" si="86"/>
        <v>0.93086318969726545</v>
      </c>
      <c r="AN42" s="14">
        <f t="shared" si="28"/>
        <v>-0.28021774195832755</v>
      </c>
      <c r="AP42" s="7">
        <v>29.060365676879883</v>
      </c>
      <c r="AQ42" s="7">
        <f t="shared" si="7"/>
        <v>5.3474540710449219</v>
      </c>
      <c r="AS42" s="7">
        <f t="shared" si="87"/>
        <v>1.1808712005615236</v>
      </c>
      <c r="AT42" s="14">
        <f t="shared" si="29"/>
        <v>-0.35547765238475576</v>
      </c>
      <c r="AV42" s="7">
        <v>22.991085052490234</v>
      </c>
      <c r="AW42" s="7">
        <f t="shared" si="8"/>
        <v>-0.72182655334472656</v>
      </c>
      <c r="AY42" s="7">
        <f t="shared" si="88"/>
        <v>0.3181629180908403</v>
      </c>
      <c r="AZ42" s="14">
        <f t="shared" si="30"/>
        <v>-9.5776581853325271E-2</v>
      </c>
      <c r="BB42" s="7">
        <v>30.562067031860352</v>
      </c>
      <c r="BC42" s="7">
        <f t="shared" si="9"/>
        <v>6.8491554260253906</v>
      </c>
      <c r="BE42" s="7">
        <f t="shared" si="89"/>
        <v>2.8478237152099606</v>
      </c>
      <c r="BF42" s="14">
        <f t="shared" si="31"/>
        <v>-0.8572803606414372</v>
      </c>
      <c r="BH42" s="7">
        <v>20.499782562255859</v>
      </c>
      <c r="BI42" s="7">
        <f t="shared" si="10"/>
        <v>-3.2131290435791016</v>
      </c>
      <c r="BK42" s="7">
        <f t="shared" si="90"/>
        <v>3.7267208099365234E-3</v>
      </c>
      <c r="BL42" s="14">
        <f t="shared" si="32"/>
        <v>-1.1218547492560362E-3</v>
      </c>
      <c r="BN42" s="7">
        <v>31.477956771850586</v>
      </c>
      <c r="BO42" s="7">
        <f t="shared" si="11"/>
        <v>7.765045166015625</v>
      </c>
      <c r="BQ42" s="7">
        <f t="shared" si="91"/>
        <v>-0.34848899841308523</v>
      </c>
      <c r="BR42" s="14">
        <f t="shared" si="33"/>
        <v>0.10490564168123617</v>
      </c>
    </row>
    <row r="43" spans="1:71" x14ac:dyDescent="0.2">
      <c r="A43" s="6">
        <v>11</v>
      </c>
      <c r="B43" s="6" t="s">
        <v>84</v>
      </c>
      <c r="C43" s="7">
        <v>27.725870132446289</v>
      </c>
      <c r="D43" s="7">
        <v>17.501251220703125</v>
      </c>
      <c r="E43" s="7">
        <f t="shared" si="0"/>
        <v>22.613560676574707</v>
      </c>
      <c r="F43" s="7">
        <v>27.966812133789062</v>
      </c>
      <c r="G43" s="7">
        <f t="shared" si="68"/>
        <v>5.3532514572143555</v>
      </c>
      <c r="I43" s="7">
        <f t="shared" si="82"/>
        <v>0.47491588592529332</v>
      </c>
      <c r="J43" s="14">
        <f t="shared" si="13"/>
        <v>-0.14296392708084682</v>
      </c>
      <c r="L43" s="7">
        <v>29.114070892333984</v>
      </c>
      <c r="M43" s="7">
        <f t="shared" si="69"/>
        <v>6.5005102157592773</v>
      </c>
      <c r="O43" s="7">
        <f t="shared" si="83"/>
        <v>0.30543994903565519</v>
      </c>
      <c r="P43" s="14">
        <f t="shared" si="24"/>
        <v>-9.1946586533809924E-2</v>
      </c>
      <c r="R43" s="7">
        <v>27.88642692565918</v>
      </c>
      <c r="S43" s="7">
        <f t="shared" si="15"/>
        <v>5.2728662490844727</v>
      </c>
      <c r="U43" s="7">
        <f t="shared" si="84"/>
        <v>0.85292339324951172</v>
      </c>
      <c r="V43" s="14">
        <f t="shared" si="25"/>
        <v>-0.25675552537160867</v>
      </c>
      <c r="X43" s="7">
        <v>27.436971664428711</v>
      </c>
      <c r="Y43" s="7">
        <f t="shared" si="3"/>
        <v>4.8234109878540039</v>
      </c>
      <c r="AA43" s="7">
        <f t="shared" si="81"/>
        <v>1.1261434555053711</v>
      </c>
      <c r="AB43" s="14">
        <f t="shared" si="26"/>
        <v>-0.33900295952780263</v>
      </c>
      <c r="AD43" s="7">
        <v>23.384315490722656</v>
      </c>
      <c r="AE43" s="7">
        <f t="shared" si="5"/>
        <v>0.77075481414794922</v>
      </c>
      <c r="AG43" s="7">
        <f t="shared" si="85"/>
        <v>0.6974390029907227</v>
      </c>
      <c r="AH43" s="14">
        <f t="shared" si="27"/>
        <v>-0.20995006004618857</v>
      </c>
      <c r="AJ43" s="7">
        <v>20.022663116455078</v>
      </c>
      <c r="AK43" s="7">
        <f t="shared" si="6"/>
        <v>-2.5908975601196289</v>
      </c>
      <c r="AM43" s="7">
        <f t="shared" si="86"/>
        <v>0.9785554885864256</v>
      </c>
      <c r="AN43" s="14">
        <f t="shared" si="28"/>
        <v>-0.29457455448613667</v>
      </c>
      <c r="AP43" s="7">
        <v>26.45751953125</v>
      </c>
      <c r="AQ43" s="7">
        <f t="shared" si="7"/>
        <v>3.843958854675293</v>
      </c>
      <c r="AS43" s="7">
        <f t="shared" si="87"/>
        <v>-0.32262401580810529</v>
      </c>
      <c r="AT43" s="14">
        <f t="shared" si="29"/>
        <v>9.7119506079810139E-2</v>
      </c>
      <c r="AV43" s="7">
        <v>21.707006454467699</v>
      </c>
      <c r="AW43" s="7">
        <f t="shared" si="8"/>
        <v>-0.9065542221070082</v>
      </c>
      <c r="AY43" s="7">
        <f t="shared" si="88"/>
        <v>0.13343524932855866</v>
      </c>
      <c r="AZ43" s="14">
        <f t="shared" si="30"/>
        <v>-4.0168012526798254E-2</v>
      </c>
      <c r="BB43" s="7">
        <v>24.63238525390625</v>
      </c>
      <c r="BC43" s="7">
        <f t="shared" si="9"/>
        <v>2.018824577331543</v>
      </c>
      <c r="BE43" s="7">
        <f t="shared" si="89"/>
        <v>-1.9825071334838871</v>
      </c>
      <c r="BF43" s="14">
        <f t="shared" si="31"/>
        <v>0.5967941137964663</v>
      </c>
      <c r="BH43" s="19"/>
      <c r="BI43" s="17"/>
      <c r="BK43" s="17"/>
      <c r="BN43" s="7">
        <v>31.392316818237305</v>
      </c>
      <c r="BO43" s="7">
        <f t="shared" si="11"/>
        <v>8.7787561416625977</v>
      </c>
      <c r="BQ43" s="7">
        <f t="shared" si="91"/>
        <v>0.66522197723388743</v>
      </c>
      <c r="BR43" s="14">
        <f t="shared" si="33"/>
        <v>-0.20025176892230212</v>
      </c>
    </row>
    <row r="44" spans="1:71" x14ac:dyDescent="0.2">
      <c r="A44" s="6">
        <v>11</v>
      </c>
      <c r="B44" s="6" t="s">
        <v>107</v>
      </c>
      <c r="C44" s="7">
        <v>27.242671966552734</v>
      </c>
      <c r="D44" s="7">
        <v>18.944501876831055</v>
      </c>
      <c r="E44" s="7">
        <f t="shared" si="0"/>
        <v>23.093586921691895</v>
      </c>
      <c r="F44" s="7">
        <v>24.627885818481445</v>
      </c>
      <c r="G44" s="7">
        <f t="shared" si="68"/>
        <v>1.5342988967895508</v>
      </c>
      <c r="H44" s="7">
        <f>AVERAGE(G44:G48)</f>
        <v>2.398575210571289</v>
      </c>
      <c r="I44" s="7">
        <f t="shared" si="82"/>
        <v>-3.3440366744995114</v>
      </c>
      <c r="J44" s="14">
        <f t="shared" si="13"/>
        <v>1.006655345624782</v>
      </c>
      <c r="K44" s="7">
        <f>AVERAGE(J44:J48)</f>
        <v>0.74648225063458362</v>
      </c>
      <c r="L44" s="7">
        <v>29.217758178710898</v>
      </c>
      <c r="M44" s="7">
        <f t="shared" si="69"/>
        <v>6.1241712570190039</v>
      </c>
      <c r="N44" s="7">
        <f>AVERAGE(M44:M48)</f>
        <v>5.4306034088134689</v>
      </c>
      <c r="O44" s="7">
        <f t="shared" si="83"/>
        <v>-7.0899009704618265E-2</v>
      </c>
      <c r="P44" s="14">
        <f t="shared" si="24"/>
        <v>2.134272858396178E-2</v>
      </c>
      <c r="Q44" s="7">
        <f>AVERAGE(P44:P48)</f>
        <v>0.23012745492195083</v>
      </c>
      <c r="R44" s="7">
        <v>26.325906753540039</v>
      </c>
      <c r="S44" s="7">
        <f t="shared" si="15"/>
        <v>3.2323198318481445</v>
      </c>
      <c r="T44" s="7">
        <f>AVERAGE(S44:S48)</f>
        <v>3.3733142852783202</v>
      </c>
      <c r="U44" s="7">
        <f t="shared" si="84"/>
        <v>-1.1876230239868164</v>
      </c>
      <c r="V44" s="14">
        <f t="shared" si="25"/>
        <v>0.3575101537611956</v>
      </c>
      <c r="W44" s="7">
        <f>AVERAGE(V44:V48)</f>
        <v>0.31506659405646431</v>
      </c>
      <c r="X44" s="7">
        <v>27.160783767700195</v>
      </c>
      <c r="Y44" s="7">
        <f t="shared" si="3"/>
        <v>4.0671968460083008</v>
      </c>
      <c r="Z44" s="7">
        <f>AVERAGE(Y44:Y48)</f>
        <v>2.9124900817871096</v>
      </c>
      <c r="AA44" s="7">
        <f t="shared" si="81"/>
        <v>0.36992931365966797</v>
      </c>
      <c r="AB44" s="14">
        <f t="shared" si="26"/>
        <v>-0.11135981968694939</v>
      </c>
      <c r="AC44" s="7">
        <f>AVERAGE(AB44:AB48)</f>
        <v>0.23624155253972559</v>
      </c>
      <c r="AD44" s="7">
        <v>21.29359245300293</v>
      </c>
      <c r="AE44" s="7">
        <f t="shared" si="5"/>
        <v>-1.7999944686889648</v>
      </c>
      <c r="AF44" s="7">
        <f>AVERAGE(AE44:AE48)</f>
        <v>-1.7473766326904296</v>
      </c>
      <c r="AG44" s="7">
        <f t="shared" si="85"/>
        <v>-1.8733102798461914</v>
      </c>
      <c r="AH44" s="14">
        <f t="shared" si="27"/>
        <v>0.56392258541939033</v>
      </c>
      <c r="AI44" s="7">
        <f>AVERAGE(AH44:AH48)</f>
        <v>0.54808303847690332</v>
      </c>
      <c r="AJ44" s="7">
        <v>21.067220687866211</v>
      </c>
      <c r="AK44" s="7">
        <f t="shared" si="6"/>
        <v>-2.0263662338256836</v>
      </c>
      <c r="AL44" s="7">
        <f>AVERAGE(AK44:AK48)</f>
        <v>-2.7879108428955193</v>
      </c>
      <c r="AM44" s="7">
        <f t="shared" si="86"/>
        <v>1.5430868148803709</v>
      </c>
      <c r="AN44" s="14">
        <f t="shared" si="28"/>
        <v>-0.46451541719258466</v>
      </c>
      <c r="AO44" s="7">
        <f>AVERAGE(AN44:AN48)</f>
        <v>-0.23526764682636375</v>
      </c>
      <c r="AP44" s="7">
        <v>25.806360244750977</v>
      </c>
      <c r="AQ44" s="7">
        <f t="shared" si="7"/>
        <v>2.712773323059082</v>
      </c>
      <c r="AR44" s="7">
        <f>AVERAGE(AQ44:AQ48)</f>
        <v>2.1616680145263674</v>
      </c>
      <c r="AS44" s="7">
        <f t="shared" si="87"/>
        <v>-1.4538095474243162</v>
      </c>
      <c r="AT44" s="14">
        <f t="shared" si="29"/>
        <v>0.43764028175739633</v>
      </c>
      <c r="AU44" s="7">
        <f>AVERAGE(AT44:AT48)</f>
        <v>0.60353951039539644</v>
      </c>
      <c r="AV44" s="7">
        <v>20.237577438354492</v>
      </c>
      <c r="AW44" s="7">
        <f t="shared" si="8"/>
        <v>-2.8560094833374023</v>
      </c>
      <c r="AX44" s="7">
        <f>AVERAGE(AW44:AW48)</f>
        <v>-3.0456845092773435</v>
      </c>
      <c r="AY44" s="7">
        <f t="shared" si="88"/>
        <v>-1.8160200119018355</v>
      </c>
      <c r="AZ44" s="14">
        <f t="shared" si="30"/>
        <v>0.54667649630851256</v>
      </c>
      <c r="BA44" s="7">
        <f>AVERAGE(AZ44:AZ48)</f>
        <v>0.60377436854477862</v>
      </c>
      <c r="BB44" s="7">
        <v>23.910848617553711</v>
      </c>
      <c r="BC44" s="7">
        <f t="shared" si="9"/>
        <v>0.81726169586181641</v>
      </c>
      <c r="BD44" s="7">
        <f>AVERAGE(BC44:BC48)</f>
        <v>0.60826377868652348</v>
      </c>
      <c r="BE44" s="7">
        <f t="shared" si="89"/>
        <v>-3.1840700149536136</v>
      </c>
      <c r="BF44" s="14">
        <f t="shared" si="31"/>
        <v>0.95850058279529882</v>
      </c>
      <c r="BG44" s="7">
        <f>AVERAGE(BF44:BF48)</f>
        <v>1.0214152248963584</v>
      </c>
      <c r="BH44" s="7">
        <v>18.533109664916992</v>
      </c>
      <c r="BI44" s="7">
        <f>BH44-$E44</f>
        <v>-4.5604772567749023</v>
      </c>
      <c r="BJ44" s="7">
        <f>AVERAGE(BI44:BI48)</f>
        <v>-3.8614730834960938</v>
      </c>
      <c r="BK44" s="7">
        <f t="shared" si="90"/>
        <v>-1.3436214923858643</v>
      </c>
      <c r="BL44" s="14">
        <f t="shared" si="32"/>
        <v>0.40447037202694863</v>
      </c>
      <c r="BM44" s="7">
        <f>AVERAGE(BL44:BL48)</f>
        <v>0.19404914877572416</v>
      </c>
      <c r="BN44" s="7">
        <v>27.960910797119141</v>
      </c>
      <c r="BO44" s="7">
        <f t="shared" si="11"/>
        <v>4.8673238754272461</v>
      </c>
      <c r="BP44" s="7">
        <f>AVERAGE(BO44:BO48)</f>
        <v>5.380695724487305</v>
      </c>
      <c r="BQ44" s="7">
        <f t="shared" si="91"/>
        <v>-3.2462102890014641</v>
      </c>
      <c r="BR44" s="14">
        <f t="shared" si="33"/>
        <v>0.97720666922248189</v>
      </c>
      <c r="BS44" s="7">
        <f>AVERAGE(BR44:BR48)</f>
        <v>0.82266634372592251</v>
      </c>
    </row>
    <row r="45" spans="1:71" x14ac:dyDescent="0.2">
      <c r="A45" s="6">
        <v>11</v>
      </c>
      <c r="B45" s="6" t="s">
        <v>107</v>
      </c>
      <c r="C45" s="7">
        <v>31.230100631713867</v>
      </c>
      <c r="D45" s="7">
        <v>26.24079704284668</v>
      </c>
      <c r="E45" s="7">
        <f t="shared" si="0"/>
        <v>28.735448837280273</v>
      </c>
      <c r="F45" s="7">
        <v>28.383510589599609</v>
      </c>
      <c r="G45" s="7">
        <f t="shared" si="68"/>
        <v>-0.35193824768066406</v>
      </c>
      <c r="I45" s="7">
        <f t="shared" si="82"/>
        <v>-5.2302738189697262</v>
      </c>
      <c r="J45" s="14">
        <f t="shared" si="13"/>
        <v>1.5744693050458911</v>
      </c>
      <c r="L45" s="7">
        <v>33.524456024169922</v>
      </c>
      <c r="M45" s="7">
        <f t="shared" si="69"/>
        <v>4.7890071868896484</v>
      </c>
      <c r="O45" s="7">
        <f t="shared" si="83"/>
        <v>-1.4060630798339737</v>
      </c>
      <c r="P45" s="14">
        <f t="shared" si="24"/>
        <v>0.42326716282570515</v>
      </c>
      <c r="R45" s="7">
        <v>30.230363845825195</v>
      </c>
      <c r="S45" s="7">
        <f t="shared" si="15"/>
        <v>1.4949150085449219</v>
      </c>
      <c r="U45" s="7">
        <f t="shared" si="84"/>
        <v>-2.9250278472900391</v>
      </c>
      <c r="V45" s="14">
        <f t="shared" si="25"/>
        <v>0.88052112018674467</v>
      </c>
      <c r="X45" s="7">
        <v>29.994596481323242</v>
      </c>
      <c r="Y45" s="7">
        <f t="shared" si="3"/>
        <v>1.2591476440429688</v>
      </c>
      <c r="AA45" s="7">
        <f t="shared" si="81"/>
        <v>-2.4381198883056641</v>
      </c>
      <c r="AB45" s="14">
        <f t="shared" si="26"/>
        <v>0.73394721940492036</v>
      </c>
      <c r="AD45" s="7">
        <v>23.006221771240234</v>
      </c>
      <c r="AE45" s="7">
        <f t="shared" si="5"/>
        <v>-5.7292270660400391</v>
      </c>
      <c r="AG45" s="7">
        <f t="shared" si="85"/>
        <v>-5.8025428771972658</v>
      </c>
      <c r="AH45" s="14">
        <f t="shared" si="27"/>
        <v>1.7467394571627577</v>
      </c>
      <c r="AJ45" s="7">
        <v>24.67542839050293</v>
      </c>
      <c r="AK45" s="7">
        <f t="shared" si="6"/>
        <v>-4.0600204467773438</v>
      </c>
      <c r="AM45" s="7">
        <f t="shared" si="86"/>
        <v>-0.49056739807128924</v>
      </c>
      <c r="AN45" s="14">
        <f t="shared" si="28"/>
        <v>0.14767550171429075</v>
      </c>
      <c r="AP45" s="7">
        <v>28.140401840209961</v>
      </c>
      <c r="AQ45" s="7">
        <f t="shared" si="7"/>
        <v>-0.5950469970703125</v>
      </c>
      <c r="AS45" s="7">
        <f t="shared" si="87"/>
        <v>-4.7616298675537108</v>
      </c>
      <c r="AT45" s="14">
        <f t="shared" si="29"/>
        <v>1.4333934183831769</v>
      </c>
      <c r="AV45" s="7">
        <v>23.059921264648438</v>
      </c>
      <c r="AW45" s="7">
        <f t="shared" si="8"/>
        <v>-5.6755275726318359</v>
      </c>
      <c r="AY45" s="7">
        <f t="shared" si="88"/>
        <v>-4.6355381011962695</v>
      </c>
      <c r="AZ45" s="14">
        <f t="shared" si="30"/>
        <v>1.3954360145033327</v>
      </c>
      <c r="BB45" s="7">
        <v>27.634828567504883</v>
      </c>
      <c r="BC45" s="7">
        <f t="shared" si="9"/>
        <v>-1.1006202697753906</v>
      </c>
      <c r="BE45" s="7">
        <f t="shared" si="89"/>
        <v>-5.1019519805908207</v>
      </c>
      <c r="BF45" s="14">
        <f t="shared" si="31"/>
        <v>1.5358405825950949</v>
      </c>
      <c r="BH45" s="20"/>
      <c r="BI45" s="17"/>
      <c r="BK45" s="17"/>
      <c r="BN45" s="7">
        <v>32.564746856689453</v>
      </c>
      <c r="BO45" s="7">
        <f t="shared" si="11"/>
        <v>3.8292980194091797</v>
      </c>
      <c r="BQ45" s="7">
        <f t="shared" si="91"/>
        <v>-4.2842361450195305</v>
      </c>
      <c r="BR45" s="14">
        <f t="shared" si="33"/>
        <v>1.2896835881587008</v>
      </c>
    </row>
    <row r="46" spans="1:71" x14ac:dyDescent="0.2">
      <c r="A46" s="6">
        <v>11</v>
      </c>
      <c r="B46" s="6" t="s">
        <v>107</v>
      </c>
      <c r="C46" s="7">
        <v>29.110942840576172</v>
      </c>
      <c r="D46" s="7">
        <v>18.760536193847656</v>
      </c>
      <c r="E46" s="7">
        <f t="shared" si="0"/>
        <v>23.935739517211914</v>
      </c>
      <c r="F46" s="7">
        <v>29.523420333862305</v>
      </c>
      <c r="G46" s="7">
        <f t="shared" si="68"/>
        <v>5.5876808166503906</v>
      </c>
      <c r="I46" s="7">
        <f t="shared" si="82"/>
        <v>0.70934524536132848</v>
      </c>
      <c r="J46" s="14">
        <f t="shared" si="13"/>
        <v>-0.21353419613538641</v>
      </c>
      <c r="L46" s="7">
        <v>30.133129119873047</v>
      </c>
      <c r="M46" s="7">
        <f t="shared" si="69"/>
        <v>6.1973896026611328</v>
      </c>
      <c r="O46" s="7">
        <f t="shared" si="83"/>
        <v>2.3193359375106581E-3</v>
      </c>
      <c r="P46" s="14">
        <f t="shared" si="24"/>
        <v>-6.9818968721212411E-4</v>
      </c>
      <c r="R46" s="7">
        <v>29.546787261962891</v>
      </c>
      <c r="S46" s="7">
        <f t="shared" si="15"/>
        <v>5.6110477447509766</v>
      </c>
      <c r="U46" s="7">
        <f t="shared" si="84"/>
        <v>1.1911048889160156</v>
      </c>
      <c r="V46" s="14">
        <f t="shared" si="25"/>
        <v>-0.35855829954573504</v>
      </c>
      <c r="X46" s="7">
        <v>28.917686462402344</v>
      </c>
      <c r="Y46" s="7">
        <f t="shared" si="3"/>
        <v>4.9819469451904297</v>
      </c>
      <c r="AA46" s="7">
        <f t="shared" si="81"/>
        <v>1.2846794128417969</v>
      </c>
      <c r="AB46" s="14">
        <f t="shared" si="26"/>
        <v>-0.38672703807737208</v>
      </c>
      <c r="AD46" s="7">
        <v>25.814521789550781</v>
      </c>
      <c r="AE46" s="7">
        <f t="shared" si="5"/>
        <v>1.8787822723388672</v>
      </c>
      <c r="AG46" s="7">
        <f t="shared" si="85"/>
        <v>1.8054664611816407</v>
      </c>
      <c r="AH46" s="14">
        <f t="shared" si="27"/>
        <v>-0.54349956098097274</v>
      </c>
      <c r="AJ46" s="7">
        <v>21.922517776489201</v>
      </c>
      <c r="AK46" s="7">
        <f t="shared" si="6"/>
        <v>-2.0132217407227131</v>
      </c>
      <c r="AM46" s="7">
        <f t="shared" si="86"/>
        <v>1.5562313079833414</v>
      </c>
      <c r="AN46" s="14">
        <f t="shared" si="28"/>
        <v>-0.46847230389437705</v>
      </c>
      <c r="AP46" s="7">
        <v>27.866401672363281</v>
      </c>
      <c r="AQ46" s="7">
        <f t="shared" si="7"/>
        <v>3.9306621551513672</v>
      </c>
      <c r="AS46" s="7">
        <f t="shared" si="87"/>
        <v>-0.23592071533203107</v>
      </c>
      <c r="AT46" s="14">
        <f t="shared" si="29"/>
        <v>7.1019211913444666E-2</v>
      </c>
      <c r="AV46" s="7">
        <v>22.225000000000001</v>
      </c>
      <c r="AW46" s="7">
        <f t="shared" si="8"/>
        <v>-1.7107395172119126</v>
      </c>
      <c r="AY46" s="7">
        <f t="shared" si="88"/>
        <v>-0.67075004577634578</v>
      </c>
      <c r="AZ46" s="14">
        <f t="shared" si="30"/>
        <v>0.20191588337166858</v>
      </c>
      <c r="BB46" s="7">
        <v>26.473295211791992</v>
      </c>
      <c r="BC46" s="7">
        <f t="shared" si="9"/>
        <v>2.5375556945800781</v>
      </c>
      <c r="BE46" s="7">
        <f t="shared" si="89"/>
        <v>-1.4637760162353519</v>
      </c>
      <c r="BF46" s="14">
        <f t="shared" si="31"/>
        <v>0.44064048782036763</v>
      </c>
      <c r="BH46" s="7">
        <v>19.979869842529297</v>
      </c>
      <c r="BI46" s="7">
        <f t="shared" ref="BI46:BI67" si="92">BH46-$E46</f>
        <v>-3.9558696746826172</v>
      </c>
      <c r="BK46" s="7">
        <f t="shared" si="90"/>
        <v>-0.7390139102935791</v>
      </c>
      <c r="BL46" s="14">
        <f t="shared" si="32"/>
        <v>0.2224653542112979</v>
      </c>
      <c r="BN46" s="7">
        <v>31.897865295410156</v>
      </c>
      <c r="BO46" s="7">
        <f t="shared" si="11"/>
        <v>7.9621257781982422</v>
      </c>
      <c r="BQ46" s="7">
        <f t="shared" si="91"/>
        <v>-0.15140838623046804</v>
      </c>
      <c r="BR46" s="14">
        <f t="shared" si="33"/>
        <v>4.557846585044819E-2</v>
      </c>
    </row>
    <row r="47" spans="1:71" x14ac:dyDescent="0.2">
      <c r="A47" s="6">
        <v>11</v>
      </c>
      <c r="B47" s="6" t="s">
        <v>107</v>
      </c>
      <c r="C47" s="7">
        <v>29.985012054443359</v>
      </c>
      <c r="D47" s="7">
        <v>20.594705581665039</v>
      </c>
      <c r="E47" s="7">
        <f t="shared" si="0"/>
        <v>25.289858818054199</v>
      </c>
      <c r="F47" s="7">
        <v>29.226198196411133</v>
      </c>
      <c r="G47" s="7">
        <f t="shared" si="68"/>
        <v>3.9363393783569336</v>
      </c>
      <c r="I47" s="7">
        <f t="shared" si="82"/>
        <v>-0.94199619293212855</v>
      </c>
      <c r="J47" s="14">
        <f t="shared" si="13"/>
        <v>0.28356910987384543</v>
      </c>
      <c r="L47" s="7">
        <v>31.622840881347656</v>
      </c>
      <c r="M47" s="7">
        <f t="shared" si="69"/>
        <v>6.332982063293457</v>
      </c>
      <c r="O47" s="7">
        <f t="shared" si="83"/>
        <v>0.13791179656983488</v>
      </c>
      <c r="P47" s="14">
        <f t="shared" si="24"/>
        <v>-4.1515587523429209E-2</v>
      </c>
      <c r="R47" s="7">
        <v>28.400775909423828</v>
      </c>
      <c r="S47" s="7">
        <f t="shared" si="15"/>
        <v>3.1109170913696289</v>
      </c>
      <c r="U47" s="7">
        <f t="shared" si="84"/>
        <v>-1.309025764465332</v>
      </c>
      <c r="V47" s="14">
        <f t="shared" si="25"/>
        <v>0.39405602020103853</v>
      </c>
      <c r="X47" s="7">
        <v>28.123720169067383</v>
      </c>
      <c r="Y47" s="7">
        <f t="shared" si="3"/>
        <v>2.8338613510131836</v>
      </c>
      <c r="AA47" s="7">
        <f t="shared" si="81"/>
        <v>-0.86340618133544922</v>
      </c>
      <c r="AB47" s="14">
        <f t="shared" si="26"/>
        <v>0.2599111590236648</v>
      </c>
      <c r="AD47" s="7">
        <v>25.392507553100586</v>
      </c>
      <c r="AE47" s="7">
        <f t="shared" si="5"/>
        <v>0.10264873504638672</v>
      </c>
      <c r="AG47" s="7">
        <f t="shared" si="85"/>
        <v>2.9332923889160159E-2</v>
      </c>
      <c r="AH47" s="14">
        <f t="shared" si="27"/>
        <v>-8.8300899511657965E-3</v>
      </c>
      <c r="AJ47" s="7">
        <v>22.382377624511719</v>
      </c>
      <c r="AK47" s="7">
        <f t="shared" si="6"/>
        <v>-2.9074811935424805</v>
      </c>
      <c r="AM47" s="7">
        <f t="shared" si="86"/>
        <v>0.66197185516357404</v>
      </c>
      <c r="AN47" s="14">
        <f t="shared" si="28"/>
        <v>-0.19927338468956829</v>
      </c>
      <c r="AP47" s="7">
        <v>28.223907470703125</v>
      </c>
      <c r="AQ47" s="7">
        <f t="shared" si="7"/>
        <v>2.9340486526489258</v>
      </c>
      <c r="AS47" s="7">
        <f t="shared" si="87"/>
        <v>-1.2325342178344725</v>
      </c>
      <c r="AT47" s="14">
        <f t="shared" si="29"/>
        <v>0.37102977025041972</v>
      </c>
      <c r="AV47" s="7">
        <v>22.762502670288086</v>
      </c>
      <c r="AW47" s="7">
        <f t="shared" si="8"/>
        <v>-2.5273561477661133</v>
      </c>
      <c r="AY47" s="7">
        <f t="shared" si="88"/>
        <v>-1.4873666763305464</v>
      </c>
      <c r="AZ47" s="14">
        <f t="shared" si="30"/>
        <v>0.44774198412653449</v>
      </c>
      <c r="BB47" s="7">
        <v>25.323888778686523</v>
      </c>
      <c r="BC47" s="7">
        <f t="shared" si="9"/>
        <v>3.4029960632324219E-2</v>
      </c>
      <c r="BE47" s="7">
        <f t="shared" si="89"/>
        <v>-3.9673017501831058</v>
      </c>
      <c r="BF47" s="14">
        <f t="shared" si="31"/>
        <v>1.1942768286553254</v>
      </c>
      <c r="BH47" s="7">
        <v>22.050449371337891</v>
      </c>
      <c r="BI47" s="7">
        <f t="shared" si="92"/>
        <v>-3.2394094467163086</v>
      </c>
      <c r="BK47" s="7">
        <f t="shared" si="90"/>
        <v>-2.2553682327270508E-2</v>
      </c>
      <c r="BL47" s="14">
        <f t="shared" si="32"/>
        <v>6.7893348931850192E-3</v>
      </c>
      <c r="BN47" s="7">
        <v>30.103780746459961</v>
      </c>
      <c r="BO47" s="7">
        <f t="shared" si="11"/>
        <v>4.8139219284057617</v>
      </c>
      <c r="BQ47" s="7">
        <f t="shared" si="91"/>
        <v>-3.2996122360229485</v>
      </c>
      <c r="BR47" s="14">
        <f t="shared" si="33"/>
        <v>0.99328225710280738</v>
      </c>
    </row>
    <row r="48" spans="1:71" s="15" customFormat="1" ht="16" thickBot="1" x14ac:dyDescent="0.25">
      <c r="A48" s="15">
        <v>11</v>
      </c>
      <c r="B48" s="15" t="s">
        <v>107</v>
      </c>
      <c r="C48" s="16">
        <v>30.733692169189453</v>
      </c>
      <c r="D48" s="16">
        <v>22.392822265625</v>
      </c>
      <c r="E48" s="16">
        <f t="shared" si="0"/>
        <v>26.563257217407227</v>
      </c>
      <c r="F48" s="16">
        <v>27.849752426147461</v>
      </c>
      <c r="G48" s="16">
        <f t="shared" si="68"/>
        <v>1.2864952087402344</v>
      </c>
      <c r="H48" s="16"/>
      <c r="I48" s="16">
        <f t="shared" si="82"/>
        <v>-3.5918403625488278</v>
      </c>
      <c r="J48" s="14">
        <f t="shared" si="13"/>
        <v>1.0812516887637862</v>
      </c>
      <c r="K48" s="16"/>
      <c r="L48" s="16">
        <v>30.272724151611328</v>
      </c>
      <c r="M48" s="16">
        <f t="shared" si="69"/>
        <v>3.7094669342041016</v>
      </c>
      <c r="N48" s="16"/>
      <c r="O48" s="16">
        <f t="shared" si="83"/>
        <v>-2.4856033325195206</v>
      </c>
      <c r="P48" s="14">
        <f t="shared" si="24"/>
        <v>0.74824116041072852</v>
      </c>
      <c r="Q48" s="16"/>
      <c r="R48" s="7">
        <v>29.980628967285156</v>
      </c>
      <c r="S48" s="7">
        <f t="shared" si="15"/>
        <v>3.4173717498779297</v>
      </c>
      <c r="T48" s="16"/>
      <c r="U48" s="16">
        <f t="shared" si="84"/>
        <v>-1.0025711059570312</v>
      </c>
      <c r="V48" s="14">
        <f t="shared" si="25"/>
        <v>0.30180397567907791</v>
      </c>
      <c r="W48" s="16"/>
      <c r="X48" s="16">
        <v>27.983554840087891</v>
      </c>
      <c r="Y48" s="16">
        <f t="shared" si="3"/>
        <v>1.4202976226806641</v>
      </c>
      <c r="Z48" s="16"/>
      <c r="AA48" s="16">
        <f t="shared" si="81"/>
        <v>-2.2769699096679688</v>
      </c>
      <c r="AB48" s="14">
        <f t="shared" si="26"/>
        <v>0.68543624203436426</v>
      </c>
      <c r="AC48" s="16"/>
      <c r="AD48" s="16">
        <v>23.374164581298828</v>
      </c>
      <c r="AE48" s="16">
        <f t="shared" si="5"/>
        <v>-3.1890926361083984</v>
      </c>
      <c r="AF48" s="16"/>
      <c r="AG48" s="16">
        <f t="shared" si="85"/>
        <v>-3.2624084472656252</v>
      </c>
      <c r="AH48" s="14">
        <f t="shared" si="27"/>
        <v>0.98208280073450671</v>
      </c>
      <c r="AI48" s="16"/>
      <c r="AJ48" s="16">
        <v>23.630792617797852</v>
      </c>
      <c r="AK48" s="16">
        <f t="shared" si="6"/>
        <v>-2.932464599609375</v>
      </c>
      <c r="AL48" s="16"/>
      <c r="AM48" s="16">
        <f t="shared" si="86"/>
        <v>0.63698844909667951</v>
      </c>
      <c r="AN48" s="14">
        <f t="shared" si="28"/>
        <v>-0.19175263006957949</v>
      </c>
      <c r="AO48" s="16"/>
      <c r="AP48" s="16">
        <v>28.38916015625</v>
      </c>
      <c r="AQ48" s="16">
        <f t="shared" si="7"/>
        <v>1.8259029388427734</v>
      </c>
      <c r="AR48" s="16"/>
      <c r="AS48" s="16">
        <f t="shared" si="87"/>
        <v>-2.3406799316406248</v>
      </c>
      <c r="AT48" s="14">
        <f t="shared" si="29"/>
        <v>0.70461486967254505</v>
      </c>
      <c r="AU48" s="16"/>
      <c r="AV48" s="16">
        <v>24.104467391967773</v>
      </c>
      <c r="AW48" s="16">
        <f t="shared" si="8"/>
        <v>-2.4587898254394531</v>
      </c>
      <c r="AX48" s="16"/>
      <c r="AY48" s="16">
        <f t="shared" si="88"/>
        <v>-1.4188003540038863</v>
      </c>
      <c r="AZ48" s="14">
        <f t="shared" si="30"/>
        <v>0.42710146441384483</v>
      </c>
      <c r="BA48" s="16"/>
      <c r="BB48" s="16">
        <v>27.316349029541016</v>
      </c>
      <c r="BC48" s="16">
        <f t="shared" si="9"/>
        <v>0.75309181213378906</v>
      </c>
      <c r="BD48" s="16"/>
      <c r="BE48" s="16">
        <f t="shared" si="89"/>
        <v>-3.248239898681641</v>
      </c>
      <c r="BF48" s="14">
        <f t="shared" si="31"/>
        <v>0.97781764261570514</v>
      </c>
      <c r="BG48" s="16"/>
      <c r="BH48" s="16">
        <v>22.87312126159668</v>
      </c>
      <c r="BI48" s="16">
        <f t="shared" si="92"/>
        <v>-3.6901359558105469</v>
      </c>
      <c r="BJ48" s="16"/>
      <c r="BK48" s="16">
        <f t="shared" si="90"/>
        <v>-0.47328019142150879</v>
      </c>
      <c r="BL48" s="14">
        <f t="shared" si="32"/>
        <v>0.142471533971465</v>
      </c>
      <c r="BM48" s="16"/>
      <c r="BN48" s="16">
        <v>31.99406623840332</v>
      </c>
      <c r="BO48" s="16">
        <f t="shared" si="11"/>
        <v>5.4308090209960938</v>
      </c>
      <c r="BP48" s="16"/>
      <c r="BQ48" s="16">
        <f t="shared" si="91"/>
        <v>-2.6827251434326165</v>
      </c>
      <c r="BR48" s="14">
        <f t="shared" si="33"/>
        <v>0.80758073829517385</v>
      </c>
      <c r="BS48" s="16"/>
    </row>
    <row r="49" spans="1:71" x14ac:dyDescent="0.2">
      <c r="A49" s="6">
        <v>13</v>
      </c>
      <c r="B49" s="6" t="s">
        <v>84</v>
      </c>
      <c r="C49" s="7">
        <v>29.041681289672852</v>
      </c>
      <c r="D49" s="7">
        <v>20.065744400024414</v>
      </c>
      <c r="E49" s="7">
        <f t="shared" si="0"/>
        <v>24.553712844848633</v>
      </c>
      <c r="F49" s="7">
        <v>27.655683517456001</v>
      </c>
      <c r="G49" s="7">
        <f t="shared" si="68"/>
        <v>3.1019706726073686</v>
      </c>
      <c r="H49" s="7">
        <f>AVERAGE(G49:G53)</f>
        <v>2.1783691406249894</v>
      </c>
      <c r="I49" s="7">
        <f>G49-$H$49</f>
        <v>0.92360153198237915</v>
      </c>
      <c r="J49" s="14">
        <f t="shared" si="13"/>
        <v>-0.27803176516790201</v>
      </c>
      <c r="K49" s="7">
        <f>AVERAGE(J49:J53)</f>
        <v>0</v>
      </c>
      <c r="L49" s="7">
        <v>30.0712985992431</v>
      </c>
      <c r="M49" s="7">
        <f t="shared" si="69"/>
        <v>5.5175857543944673</v>
      </c>
      <c r="N49" s="7">
        <f>AVERAGE(M49:M53)</f>
        <v>4.5510551452636587</v>
      </c>
      <c r="O49" s="7">
        <f>M49-$N$49</f>
        <v>0.96653060913080857</v>
      </c>
      <c r="P49" s="14">
        <f t="shared" si="24"/>
        <v>-0.29095470507575244</v>
      </c>
      <c r="Q49" s="7">
        <f>AVERAGE(P49:P53)</f>
        <v>-1.0477729794899915E-16</v>
      </c>
      <c r="S49" s="17"/>
      <c r="T49" s="7">
        <f>AVERAGE(S49:S53)</f>
        <v>3.2972331047058105</v>
      </c>
      <c r="U49" s="17"/>
      <c r="W49" s="7">
        <f>AVERAGE(V49:V53)</f>
        <v>-2.7755575615628914E-17</v>
      </c>
      <c r="X49" s="7">
        <v>27.449260711669922</v>
      </c>
      <c r="Y49" s="7">
        <f t="shared" si="3"/>
        <v>2.8955478668212891</v>
      </c>
      <c r="Z49" s="7">
        <f>AVERAGE(Y49:Y53)</f>
        <v>2.9107944488525392</v>
      </c>
      <c r="AA49" s="7">
        <f t="shared" ref="AA49:AA58" si="93">Y49-$Z$49</f>
        <v>-1.5246582031250178E-2</v>
      </c>
      <c r="AB49" s="14">
        <f t="shared" si="26"/>
        <v>4.5896785227578073E-3</v>
      </c>
      <c r="AC49" s="7">
        <f>AVERAGE(AB49:AB53)</f>
        <v>6.661338147750939E-17</v>
      </c>
      <c r="AD49" s="7">
        <v>24.201974868774414</v>
      </c>
      <c r="AE49" s="7">
        <f t="shared" si="5"/>
        <v>-0.35173797607421875</v>
      </c>
      <c r="AF49" s="7">
        <f>AVERAGE(AE49:AE53)</f>
        <v>-0.30930023193359374</v>
      </c>
      <c r="AG49" s="7">
        <f>AE49-$AF$49</f>
        <v>-4.2437744140625011E-2</v>
      </c>
      <c r="AH49" s="14">
        <f t="shared" si="27"/>
        <v>1.2775033934641451E-2</v>
      </c>
      <c r="AI49" s="7">
        <f>AVERAGE(AH49:AH53)</f>
        <v>0</v>
      </c>
      <c r="AJ49" s="7">
        <v>18.541532516479492</v>
      </c>
      <c r="AK49" s="7">
        <f t="shared" si="6"/>
        <v>-6.0121803283691406</v>
      </c>
      <c r="AL49" s="7">
        <f>AVERAGE(AK49:AK53)</f>
        <v>-4.9959739685058597</v>
      </c>
      <c r="AM49" s="7">
        <f>AK49-$AL$49</f>
        <v>-1.0162063598632809</v>
      </c>
      <c r="AN49" s="14">
        <f t="shared" si="28"/>
        <v>0.30590859610335353</v>
      </c>
      <c r="AO49" s="7">
        <f>AVERAGE(AN49:AN53)</f>
        <v>-1.1796119636642288E-16</v>
      </c>
      <c r="AP49" s="7">
        <v>29.063859939575195</v>
      </c>
      <c r="AQ49" s="7">
        <f t="shared" si="7"/>
        <v>4.5101470947265625</v>
      </c>
      <c r="AR49" s="7">
        <f>AVERAGE(AQ49:AQ53)</f>
        <v>2.7881759643554687</v>
      </c>
      <c r="AS49" s="7">
        <f>AQ49-$AR$49</f>
        <v>1.7219711303710938</v>
      </c>
      <c r="AT49" s="14">
        <f t="shared" si="29"/>
        <v>-0.51836496190911108</v>
      </c>
      <c r="AU49" s="7">
        <f>AVERAGE(AT49:AT53)</f>
        <v>0</v>
      </c>
      <c r="AV49" s="7">
        <v>22.987865447998047</v>
      </c>
      <c r="AW49" s="7">
        <f t="shared" si="8"/>
        <v>-1.5658473968505859</v>
      </c>
      <c r="AX49" s="7">
        <f>AVERAGE(AW49:AW53)</f>
        <v>-2.3088840484619313</v>
      </c>
      <c r="AY49" s="7">
        <f>AW49-$AX$49</f>
        <v>0.74303665161134536</v>
      </c>
      <c r="AZ49" s="14">
        <f t="shared" si="30"/>
        <v>-0.22367632001274237</v>
      </c>
      <c r="BA49" s="7">
        <f>AVERAGE(AZ49:AZ53)</f>
        <v>-4.7531423241764512E-17</v>
      </c>
      <c r="BB49" s="7">
        <v>29.909116744995117</v>
      </c>
      <c r="BC49" s="7">
        <f t="shared" si="9"/>
        <v>5.3554039001464844</v>
      </c>
      <c r="BD49" s="7">
        <f>AVERAGE(BC49:BC53)</f>
        <v>1.7100307464599609</v>
      </c>
      <c r="BE49" s="7">
        <f>BC49-$BD$49</f>
        <v>3.6453731536865233</v>
      </c>
      <c r="BF49" s="14">
        <f t="shared" si="31"/>
        <v>-1.0973666646478475</v>
      </c>
      <c r="BG49" s="7">
        <f>AVERAGE(BF49:BF53)</f>
        <v>0</v>
      </c>
      <c r="BH49" s="7">
        <v>21.59663200378418</v>
      </c>
      <c r="BI49" s="7">
        <f t="shared" si="92"/>
        <v>-2.9570808410644531</v>
      </c>
      <c r="BJ49" s="7">
        <f>AVERAGE(BI49:BI53)</f>
        <v>-3.7503295898437501</v>
      </c>
      <c r="BK49" s="7">
        <f>BI49-$BJ$49</f>
        <v>0.79324874877929696</v>
      </c>
      <c r="BL49" s="14">
        <f t="shared" si="32"/>
        <v>-0.23879166740549027</v>
      </c>
      <c r="BM49" s="7">
        <f>AVERAGE(BL49:BL53)</f>
        <v>-3.3306690738754695E-17</v>
      </c>
      <c r="BN49" s="7">
        <v>38.078517913818359</v>
      </c>
      <c r="BO49" s="7">
        <f t="shared" si="11"/>
        <v>13.524805068969727</v>
      </c>
      <c r="BP49" s="7">
        <f>AVERAGE(BO49:BO53)</f>
        <v>7.1833744049072266</v>
      </c>
      <c r="BQ49" s="7">
        <f>BO49-$BP$49</f>
        <v>6.3414306640625</v>
      </c>
      <c r="BR49" s="14">
        <f t="shared" si="33"/>
        <v>-1.9089608453061717</v>
      </c>
      <c r="BS49" s="7">
        <f>AVERAGE(BR49:BR53)</f>
        <v>0</v>
      </c>
    </row>
    <row r="50" spans="1:71" x14ac:dyDescent="0.2">
      <c r="A50" s="6">
        <v>13</v>
      </c>
      <c r="B50" s="6" t="s">
        <v>84</v>
      </c>
      <c r="C50" s="7">
        <v>29.576265335083008</v>
      </c>
      <c r="D50" s="7">
        <v>21.475471496582031</v>
      </c>
      <c r="E50" s="7">
        <f t="shared" si="0"/>
        <v>25.52586841583252</v>
      </c>
      <c r="F50" s="7">
        <v>26.958316802978516</v>
      </c>
      <c r="G50" s="7">
        <f t="shared" si="68"/>
        <v>1.4324483871459961</v>
      </c>
      <c r="I50" s="7">
        <f t="shared" ref="I50:I58" si="94">G50-$H$49</f>
        <v>-0.74592075347899334</v>
      </c>
      <c r="J50" s="14">
        <f t="shared" si="13"/>
        <v>0.22454452118545495</v>
      </c>
      <c r="L50" s="7">
        <v>28.666046142578125</v>
      </c>
      <c r="M50" s="7">
        <f t="shared" si="69"/>
        <v>3.1401777267456055</v>
      </c>
      <c r="O50" s="7">
        <f t="shared" ref="O50:O58" si="95">M50-$N$49</f>
        <v>-1.4108774185180533</v>
      </c>
      <c r="P50" s="14">
        <f t="shared" si="24"/>
        <v>0.42471642317889857</v>
      </c>
      <c r="R50" s="7">
        <v>29.104129791259766</v>
      </c>
      <c r="S50" s="7">
        <f>R50-$E50</f>
        <v>3.5782613754272461</v>
      </c>
      <c r="U50" s="7">
        <f>S50-$T$49</f>
        <v>0.28102827072143555</v>
      </c>
      <c r="V50" s="14">
        <f t="shared" si="25"/>
        <v>-8.4597939116729845E-2</v>
      </c>
      <c r="X50" s="7">
        <v>28.638919830322266</v>
      </c>
      <c r="Y50" s="7">
        <f t="shared" si="3"/>
        <v>3.1130514144897461</v>
      </c>
      <c r="AA50" s="7">
        <f t="shared" si="93"/>
        <v>0.20225696563720685</v>
      </c>
      <c r="AB50" s="14">
        <f t="shared" si="26"/>
        <v>-6.088541348877833E-2</v>
      </c>
      <c r="AD50" s="7">
        <v>27.794336318969727</v>
      </c>
      <c r="AE50" s="7">
        <f t="shared" si="5"/>
        <v>2.268467903137207</v>
      </c>
      <c r="AG50" s="7">
        <f t="shared" ref="AG50:AG58" si="96">AE50-$AF$49</f>
        <v>2.5777681350708006</v>
      </c>
      <c r="AH50" s="14">
        <f t="shared" si="27"/>
        <v>-0.77598553052311203</v>
      </c>
      <c r="AJ50" s="7">
        <v>21.283039093017578</v>
      </c>
      <c r="AK50" s="7">
        <f t="shared" si="6"/>
        <v>-4.2428293228149414</v>
      </c>
      <c r="AM50" s="7">
        <f t="shared" ref="AM50:AM58" si="97">AK50-$AL$49</f>
        <v>0.75314464569091832</v>
      </c>
      <c r="AN50" s="14">
        <f t="shared" si="28"/>
        <v>-0.22671912942668779</v>
      </c>
      <c r="AP50" s="7">
        <v>27.726781845092773</v>
      </c>
      <c r="AQ50" s="7">
        <f t="shared" si="7"/>
        <v>2.2009134292602539</v>
      </c>
      <c r="AS50" s="7">
        <f t="shared" ref="AS50:AS58" si="98">AQ50-$AR$49</f>
        <v>-0.58726253509521475</v>
      </c>
      <c r="AT50" s="14">
        <f t="shared" si="29"/>
        <v>0.17678363839333108</v>
      </c>
      <c r="AV50" s="7">
        <v>22.288747787475586</v>
      </c>
      <c r="AW50" s="7">
        <f t="shared" si="8"/>
        <v>-3.2371206283569336</v>
      </c>
      <c r="AY50" s="7">
        <f t="shared" ref="AY50:AY58" si="99">AW50-$AX$49</f>
        <v>-0.9282365798950023</v>
      </c>
      <c r="AZ50" s="14">
        <f t="shared" si="30"/>
        <v>0.27942705362094128</v>
      </c>
      <c r="BB50" s="7">
        <v>26.94456672668457</v>
      </c>
      <c r="BC50" s="7">
        <f t="shared" si="9"/>
        <v>1.4186983108520508</v>
      </c>
      <c r="BE50" s="7">
        <f t="shared" ref="BE50:BE58" si="100">BC50-$BD$49</f>
        <v>-0.29133243560791011</v>
      </c>
      <c r="BF50" s="14">
        <f t="shared" si="31"/>
        <v>8.7699801827826246E-2</v>
      </c>
      <c r="BH50" s="7">
        <v>21.048213958740234</v>
      </c>
      <c r="BI50" s="7">
        <f t="shared" si="92"/>
        <v>-4.4776544570922852</v>
      </c>
      <c r="BK50" s="7">
        <f t="shared" ref="BK50:BK58" si="101">BI50-$BJ$49</f>
        <v>-0.72732486724853507</v>
      </c>
      <c r="BL50" s="14">
        <f t="shared" si="32"/>
        <v>0.21894660163413215</v>
      </c>
      <c r="BN50" s="7">
        <v>31.64317512512207</v>
      </c>
      <c r="BO50" s="7">
        <f t="shared" si="11"/>
        <v>6.1173067092895508</v>
      </c>
      <c r="BQ50" s="7">
        <f t="shared" ref="BQ50:BQ58" si="102">BO50-$BP$49</f>
        <v>-1.0660676956176758</v>
      </c>
      <c r="BR50" s="14">
        <f t="shared" si="33"/>
        <v>0.32091835378929934</v>
      </c>
    </row>
    <row r="51" spans="1:71" x14ac:dyDescent="0.2">
      <c r="A51" s="6">
        <v>13</v>
      </c>
      <c r="B51" s="6" t="s">
        <v>84</v>
      </c>
      <c r="C51" s="7">
        <v>29.779533386230469</v>
      </c>
      <c r="D51" s="7">
        <v>23.871915817260742</v>
      </c>
      <c r="E51" s="7">
        <f t="shared" si="0"/>
        <v>26.825724601745605</v>
      </c>
      <c r="F51" s="7">
        <v>29.004917144775391</v>
      </c>
      <c r="G51" s="7">
        <f t="shared" si="68"/>
        <v>2.1791925430297852</v>
      </c>
      <c r="I51" s="7">
        <f t="shared" si="94"/>
        <v>8.2340240479572557E-4</v>
      </c>
      <c r="J51" s="14">
        <f t="shared" si="13"/>
        <v>-2.4786882234535982E-4</v>
      </c>
      <c r="L51" s="7">
        <v>30.78105354309082</v>
      </c>
      <c r="M51" s="7">
        <f t="shared" si="69"/>
        <v>3.9553289413452148</v>
      </c>
      <c r="O51" s="7">
        <f t="shared" si="95"/>
        <v>-0.59572620391844389</v>
      </c>
      <c r="P51" s="14">
        <f t="shared" si="24"/>
        <v>0.17933145658248917</v>
      </c>
      <c r="R51" s="7">
        <v>28.89056396484375</v>
      </c>
      <c r="S51" s="7">
        <f t="shared" ref="S51:S67" si="103">R51-$E51</f>
        <v>2.0648393630981445</v>
      </c>
      <c r="U51" s="7">
        <f t="shared" ref="U51:U58" si="104">S51-$T$49</f>
        <v>-1.232393741607666</v>
      </c>
      <c r="V51" s="14">
        <f t="shared" si="25"/>
        <v>0.37098748269247322</v>
      </c>
      <c r="X51" s="7">
        <v>28.751014709472656</v>
      </c>
      <c r="Y51" s="7">
        <f t="shared" si="3"/>
        <v>1.9252901077270508</v>
      </c>
      <c r="AA51" s="7">
        <f t="shared" si="93"/>
        <v>-0.98550434112548846</v>
      </c>
      <c r="AB51" s="14">
        <f t="shared" si="26"/>
        <v>0.29666636753584041</v>
      </c>
      <c r="AD51" s="7">
        <v>25.539947509765625</v>
      </c>
      <c r="AE51" s="7">
        <f t="shared" si="5"/>
        <v>-1.2857770919799805</v>
      </c>
      <c r="AG51" s="7">
        <f t="shared" si="96"/>
        <v>-0.97647686004638667</v>
      </c>
      <c r="AH51" s="14">
        <f t="shared" si="27"/>
        <v>0.29394882494574176</v>
      </c>
      <c r="AJ51" s="7">
        <v>21.032125473022461</v>
      </c>
      <c r="AK51" s="7">
        <f t="shared" si="6"/>
        <v>-5.7935991287231445</v>
      </c>
      <c r="AM51" s="7">
        <f t="shared" si="97"/>
        <v>-0.7976251602172848</v>
      </c>
      <c r="AN51" s="14">
        <f t="shared" si="28"/>
        <v>0.24010909852169157</v>
      </c>
      <c r="AP51" s="7">
        <v>28.983860015869141</v>
      </c>
      <c r="AQ51" s="7">
        <f t="shared" si="7"/>
        <v>2.1581354141235352</v>
      </c>
      <c r="AS51" s="7">
        <f t="shared" si="98"/>
        <v>-0.6300405502319335</v>
      </c>
      <c r="AT51" s="14">
        <f t="shared" si="29"/>
        <v>0.18966110410445128</v>
      </c>
      <c r="AV51" s="7">
        <v>23.767055511474609</v>
      </c>
      <c r="AW51" s="7">
        <f t="shared" si="8"/>
        <v>-3.0586690902709961</v>
      </c>
      <c r="AY51" s="7">
        <f t="shared" si="99"/>
        <v>-0.7497850418090648</v>
      </c>
      <c r="AZ51" s="14">
        <f t="shared" si="30"/>
        <v>0.22570778788470072</v>
      </c>
      <c r="BB51" s="7">
        <v>26.228199005126953</v>
      </c>
      <c r="BC51" s="7">
        <f t="shared" si="9"/>
        <v>-0.59752559661865234</v>
      </c>
      <c r="BE51" s="7">
        <f t="shared" si="100"/>
        <v>-2.3075563430786135</v>
      </c>
      <c r="BF51" s="14">
        <f t="shared" si="31"/>
        <v>0.69464367595134735</v>
      </c>
      <c r="BH51" s="7">
        <v>22.578182220458984</v>
      </c>
      <c r="BI51" s="7">
        <f t="shared" si="92"/>
        <v>-4.2475423812866211</v>
      </c>
      <c r="BK51" s="7">
        <f t="shared" si="101"/>
        <v>-0.497212791442871</v>
      </c>
      <c r="BL51" s="14">
        <f t="shared" si="32"/>
        <v>0.14967596445212344</v>
      </c>
      <c r="BN51" s="7">
        <v>30.894069671630859</v>
      </c>
      <c r="BO51" s="7">
        <f t="shared" si="11"/>
        <v>4.0683450698852539</v>
      </c>
      <c r="BQ51" s="7">
        <f t="shared" si="102"/>
        <v>-3.1150293350219727</v>
      </c>
      <c r="BR51" s="14">
        <f t="shared" si="33"/>
        <v>0.93771726721483861</v>
      </c>
    </row>
    <row r="52" spans="1:71" x14ac:dyDescent="0.2">
      <c r="A52" s="11">
        <v>13</v>
      </c>
      <c r="B52" s="11" t="s">
        <v>84</v>
      </c>
      <c r="C52" s="12">
        <v>29.290824890136719</v>
      </c>
      <c r="D52" s="12">
        <v>20.007930755615234</v>
      </c>
      <c r="E52" s="7">
        <f t="shared" si="0"/>
        <v>24.649377822875977</v>
      </c>
      <c r="F52" s="7">
        <v>29.168792724609375</v>
      </c>
      <c r="G52" s="7">
        <f t="shared" si="68"/>
        <v>4.5194149017333984</v>
      </c>
      <c r="I52" s="7">
        <f t="shared" si="94"/>
        <v>2.341045761108409</v>
      </c>
      <c r="J52" s="14">
        <f t="shared" si="13"/>
        <v>-0.70472499531564581</v>
      </c>
      <c r="L52" s="7">
        <v>30.294916152954102</v>
      </c>
      <c r="M52" s="7">
        <f t="shared" si="69"/>
        <v>5.645538330078125</v>
      </c>
      <c r="O52" s="7">
        <f t="shared" si="95"/>
        <v>1.0944831848144663</v>
      </c>
      <c r="P52" s="14">
        <f t="shared" si="24"/>
        <v>-0.32947226837899907</v>
      </c>
      <c r="R52" s="7">
        <v>29.155736923217773</v>
      </c>
      <c r="S52" s="7">
        <f t="shared" si="103"/>
        <v>4.5063591003417969</v>
      </c>
      <c r="U52" s="7">
        <f t="shared" si="104"/>
        <v>1.2091259956359863</v>
      </c>
      <c r="V52" s="14">
        <f t="shared" si="25"/>
        <v>-0.36398319322350797</v>
      </c>
      <c r="X52" s="7">
        <v>28.864652633666992</v>
      </c>
      <c r="Y52" s="7">
        <f t="shared" si="3"/>
        <v>4.2152748107910156</v>
      </c>
      <c r="AA52" s="7">
        <f t="shared" si="93"/>
        <v>1.3044803619384764</v>
      </c>
      <c r="AB52" s="14">
        <f t="shared" si="26"/>
        <v>-0.39268771769808813</v>
      </c>
      <c r="AD52" s="7">
        <v>24.575681686401367</v>
      </c>
      <c r="AE52" s="7">
        <f t="shared" si="5"/>
        <v>-7.3696136474609375E-2</v>
      </c>
      <c r="AG52" s="7">
        <f t="shared" si="96"/>
        <v>0.23560409545898436</v>
      </c>
      <c r="AH52" s="14">
        <f t="shared" si="27"/>
        <v>-7.0923899834434243E-2</v>
      </c>
      <c r="AJ52" s="7">
        <v>20.595806121826172</v>
      </c>
      <c r="AK52" s="7">
        <f t="shared" si="6"/>
        <v>-4.0535717010498047</v>
      </c>
      <c r="AM52" s="7">
        <f t="shared" si="97"/>
        <v>0.94240226745605504</v>
      </c>
      <c r="AN52" s="14">
        <f t="shared" si="28"/>
        <v>-0.28369135048602229</v>
      </c>
      <c r="AP52" s="7">
        <v>28.12005615234375</v>
      </c>
      <c r="AQ52" s="7">
        <f t="shared" si="7"/>
        <v>3.4706783294677734</v>
      </c>
      <c r="AS52" s="7">
        <f t="shared" si="98"/>
        <v>0.68250236511230478</v>
      </c>
      <c r="AT52" s="14">
        <f t="shared" si="29"/>
        <v>-0.20545368401041403</v>
      </c>
      <c r="AV52" s="7">
        <v>23.244579315185547</v>
      </c>
      <c r="AW52" s="7">
        <f t="shared" si="8"/>
        <v>-1.4047985076904297</v>
      </c>
      <c r="AY52" s="7">
        <f t="shared" si="99"/>
        <v>0.90408554077150161</v>
      </c>
      <c r="AZ52" s="14">
        <f t="shared" si="30"/>
        <v>-0.27215686641831316</v>
      </c>
      <c r="BB52" s="7">
        <v>26.135246276855469</v>
      </c>
      <c r="BC52" s="7">
        <f t="shared" si="9"/>
        <v>1.4858684539794922</v>
      </c>
      <c r="BE52" s="7">
        <f t="shared" si="100"/>
        <v>-0.22416229248046871</v>
      </c>
      <c r="BF52" s="14">
        <f t="shared" si="31"/>
        <v>6.7479573933423562E-2</v>
      </c>
      <c r="BH52" s="7">
        <v>21.416187286376953</v>
      </c>
      <c r="BI52" s="7">
        <f t="shared" si="92"/>
        <v>-3.2331905364990234</v>
      </c>
      <c r="BK52" s="7">
        <f t="shared" si="101"/>
        <v>0.51713905334472665</v>
      </c>
      <c r="BL52" s="14">
        <f t="shared" si="32"/>
        <v>-0.15567436698603843</v>
      </c>
      <c r="BN52" s="7">
        <v>30.833274841308594</v>
      </c>
      <c r="BO52" s="7">
        <f t="shared" si="11"/>
        <v>6.1838970184326172</v>
      </c>
      <c r="BQ52" s="7">
        <f t="shared" si="102"/>
        <v>-0.99947738647460938</v>
      </c>
      <c r="BR52" s="14">
        <f t="shared" si="33"/>
        <v>0.30087267331669892</v>
      </c>
    </row>
    <row r="53" spans="1:71" x14ac:dyDescent="0.2">
      <c r="A53" s="6">
        <v>13</v>
      </c>
      <c r="B53" s="6" t="s">
        <v>84</v>
      </c>
      <c r="C53" s="7">
        <v>29.535848617553711</v>
      </c>
      <c r="D53" s="7">
        <v>21.318330764770508</v>
      </c>
      <c r="E53" s="7">
        <f t="shared" si="0"/>
        <v>25.427089691162109</v>
      </c>
      <c r="F53" s="7">
        <v>25.085908889770508</v>
      </c>
      <c r="G53" s="7">
        <f t="shared" si="68"/>
        <v>-0.34118080139160156</v>
      </c>
      <c r="I53" s="7">
        <f t="shared" si="94"/>
        <v>-2.519549942016591</v>
      </c>
      <c r="J53" s="14">
        <f t="shared" si="13"/>
        <v>0.7584601081204384</v>
      </c>
      <c r="L53" s="7">
        <v>29.923734664916992</v>
      </c>
      <c r="M53" s="7">
        <f t="shared" si="69"/>
        <v>4.4966449737548828</v>
      </c>
      <c r="O53" s="7">
        <f t="shared" si="95"/>
        <v>-5.4410171508775917E-2</v>
      </c>
      <c r="P53" s="14">
        <f t="shared" si="24"/>
        <v>1.6379093693363243E-2</v>
      </c>
      <c r="R53" s="7">
        <v>28.466562271118164</v>
      </c>
      <c r="S53" s="7">
        <f t="shared" si="103"/>
        <v>3.0394725799560547</v>
      </c>
      <c r="U53" s="7">
        <f t="shared" si="104"/>
        <v>-0.25776052474975586</v>
      </c>
      <c r="V53" s="14">
        <f t="shared" si="25"/>
        <v>7.7593649647764495E-2</v>
      </c>
      <c r="X53" s="7">
        <v>27.831897735595703</v>
      </c>
      <c r="Y53" s="7">
        <f t="shared" si="3"/>
        <v>2.4048080444335938</v>
      </c>
      <c r="AA53" s="7">
        <f t="shared" si="93"/>
        <v>-0.50598640441894549</v>
      </c>
      <c r="AB53" s="14">
        <f t="shared" si="26"/>
        <v>0.15231708512826858</v>
      </c>
      <c r="AD53" s="7">
        <v>23.323331832885742</v>
      </c>
      <c r="AE53" s="7">
        <f t="shared" si="5"/>
        <v>-2.1037578582763672</v>
      </c>
      <c r="AG53" s="7">
        <f t="shared" si="96"/>
        <v>-1.7944576263427734</v>
      </c>
      <c r="AH53" s="14">
        <f t="shared" si="27"/>
        <v>0.54018557147716295</v>
      </c>
      <c r="AJ53" s="7">
        <v>20.549400329589844</v>
      </c>
      <c r="AK53" s="7">
        <f t="shared" si="6"/>
        <v>-4.8776893615722656</v>
      </c>
      <c r="AM53" s="7">
        <f t="shared" si="97"/>
        <v>0.11828460693359411</v>
      </c>
      <c r="AN53" s="14">
        <f t="shared" si="28"/>
        <v>-3.5607214712335612E-2</v>
      </c>
      <c r="AP53" s="7">
        <v>27.028095245361328</v>
      </c>
      <c r="AQ53" s="7">
        <f t="shared" si="7"/>
        <v>1.6010055541992188</v>
      </c>
      <c r="AS53" s="7">
        <f t="shared" si="98"/>
        <v>-1.1871704101562499</v>
      </c>
      <c r="AT53" s="14">
        <f t="shared" si="29"/>
        <v>0.35737390342174269</v>
      </c>
      <c r="AV53" s="7">
        <v>23.149105072021399</v>
      </c>
      <c r="AW53" s="7">
        <f t="shared" si="8"/>
        <v>-2.2779846191407103</v>
      </c>
      <c r="AY53" s="7">
        <f t="shared" si="99"/>
        <v>3.0899429321221028E-2</v>
      </c>
      <c r="AZ53" s="14">
        <f t="shared" si="30"/>
        <v>-9.3016550745867056E-3</v>
      </c>
      <c r="BB53" s="7">
        <v>26.314798355102539</v>
      </c>
      <c r="BC53" s="7">
        <f t="shared" si="9"/>
        <v>0.88770866394042969</v>
      </c>
      <c r="BE53" s="7">
        <f t="shared" si="100"/>
        <v>-0.82232208251953121</v>
      </c>
      <c r="BF53" s="14">
        <f t="shared" si="31"/>
        <v>0.24754361293525043</v>
      </c>
      <c r="BH53" s="7">
        <v>21.590909957885742</v>
      </c>
      <c r="BI53" s="7">
        <f t="shared" si="92"/>
        <v>-3.8361797332763672</v>
      </c>
      <c r="BK53" s="7">
        <f t="shared" si="101"/>
        <v>-8.5850143432617099E-2</v>
      </c>
      <c r="BL53" s="14">
        <f t="shared" si="32"/>
        <v>2.5843468305272926E-2</v>
      </c>
      <c r="BN53" s="7">
        <v>31.449607849121094</v>
      </c>
      <c r="BO53" s="7">
        <f t="shared" si="11"/>
        <v>6.0225181579589844</v>
      </c>
      <c r="BQ53" s="7">
        <f t="shared" si="102"/>
        <v>-1.1608562469482422</v>
      </c>
      <c r="BR53" s="14">
        <f t="shared" si="33"/>
        <v>0.34945255098533484</v>
      </c>
    </row>
    <row r="54" spans="1:71" x14ac:dyDescent="0.2">
      <c r="A54" s="6">
        <v>13</v>
      </c>
      <c r="B54" s="6" t="s">
        <v>107</v>
      </c>
      <c r="C54" s="7">
        <v>28.594650268554688</v>
      </c>
      <c r="D54" s="7">
        <v>21.101654052734375</v>
      </c>
      <c r="E54" s="7">
        <f t="shared" si="0"/>
        <v>24.848152160644531</v>
      </c>
      <c r="F54" s="7">
        <v>23.725986480712891</v>
      </c>
      <c r="G54" s="7">
        <f t="shared" si="68"/>
        <v>-1.1221656799316406</v>
      </c>
      <c r="H54" s="7">
        <f>AVERAGE(G54:G58)</f>
        <v>-0.13775882720947266</v>
      </c>
      <c r="I54" s="7">
        <f t="shared" si="94"/>
        <v>-3.3005348205566301</v>
      </c>
      <c r="J54" s="14">
        <f t="shared" si="13"/>
        <v>0.99355998272098134</v>
      </c>
      <c r="K54" s="7">
        <f>AVERAGE(J54:J58)</f>
        <v>0.69722399211443364</v>
      </c>
      <c r="L54" s="21">
        <v>30.779918670654297</v>
      </c>
      <c r="M54" s="7">
        <f t="shared" si="69"/>
        <v>5.9317665100097656</v>
      </c>
      <c r="N54" s="7">
        <f>AVERAGE(M54:M58)</f>
        <v>6.1225000381469723</v>
      </c>
      <c r="O54" s="7">
        <f t="shared" si="95"/>
        <v>1.3807113647461069</v>
      </c>
      <c r="P54" s="14">
        <f t="shared" si="24"/>
        <v>-0.41563553614273019</v>
      </c>
      <c r="Q54" s="7">
        <f>AVERAGE(P54:P58)</f>
        <v>-0.47305204929084937</v>
      </c>
      <c r="R54" s="7">
        <v>29.309816360473633</v>
      </c>
      <c r="S54" s="7">
        <f t="shared" si="103"/>
        <v>4.4616641998291016</v>
      </c>
      <c r="T54" s="7">
        <f>AVERAGE(S54:S58)</f>
        <v>3.3764078140258791</v>
      </c>
      <c r="U54" s="7">
        <f t="shared" si="104"/>
        <v>1.164431095123291</v>
      </c>
      <c r="V54" s="14">
        <f t="shared" si="25"/>
        <v>-0.35052868751596916</v>
      </c>
      <c r="W54" s="7">
        <f>AVERAGE(V54:V58)</f>
        <v>-2.3833962403317168E-2</v>
      </c>
      <c r="X54" s="7">
        <v>26.760149002075195</v>
      </c>
      <c r="Y54" s="7">
        <f t="shared" si="3"/>
        <v>1.9119968414306641</v>
      </c>
      <c r="Z54" s="7">
        <f>AVERAGE(Y54:Y58)</f>
        <v>1.6583208084106444</v>
      </c>
      <c r="AA54" s="7">
        <f t="shared" si="93"/>
        <v>-0.99879760742187518</v>
      </c>
      <c r="AB54" s="14">
        <f t="shared" si="26"/>
        <v>0.30066803943140191</v>
      </c>
      <c r="AC54" s="7">
        <f>AVERAGE(AB54:AB58)</f>
        <v>0.37703213455147433</v>
      </c>
      <c r="AD54" s="7">
        <v>22.921432495117188</v>
      </c>
      <c r="AE54" s="7">
        <f t="shared" si="5"/>
        <v>-1.9267196655273438</v>
      </c>
      <c r="AF54" s="7">
        <f>AVERAGE(AE54:AE58)</f>
        <v>-2.8454214096069337</v>
      </c>
      <c r="AG54" s="7">
        <f t="shared" si="96"/>
        <v>-1.61741943359375</v>
      </c>
      <c r="AH54" s="14">
        <f t="shared" si="27"/>
        <v>0.48689176508156551</v>
      </c>
      <c r="AI54" s="7">
        <f>AVERAGE(AH54:AH58)</f>
        <v>0.76344854711833632</v>
      </c>
      <c r="AJ54" s="7">
        <v>22.47802734375</v>
      </c>
      <c r="AK54" s="7">
        <f t="shared" si="6"/>
        <v>-2.3701248168945312</v>
      </c>
      <c r="AL54" s="7">
        <f>AVERAGE(AK54:AK58)</f>
        <v>-3.000544548034668</v>
      </c>
      <c r="AM54" s="7">
        <f t="shared" si="97"/>
        <v>2.6258491516113285</v>
      </c>
      <c r="AN54" s="14">
        <f t="shared" si="28"/>
        <v>-0.79045935872382689</v>
      </c>
      <c r="AO54" s="7">
        <f>AVERAGE(AN54:AN58)</f>
        <v>-0.60068410979222331</v>
      </c>
      <c r="AP54" s="7">
        <v>25.845743179321289</v>
      </c>
      <c r="AQ54" s="7">
        <f t="shared" si="7"/>
        <v>0.99759101867675781</v>
      </c>
      <c r="AR54" s="7">
        <f>AVERAGE(AQ54:AQ58)</f>
        <v>1.0759428024291993</v>
      </c>
      <c r="AS54" s="7">
        <f t="shared" si="98"/>
        <v>-1.7905849456787108</v>
      </c>
      <c r="AT54" s="14">
        <f t="shared" si="29"/>
        <v>0.53901977843365223</v>
      </c>
      <c r="AU54" s="7">
        <f>AVERAGE(AT54:AT58)</f>
        <v>0.51543354131038954</v>
      </c>
      <c r="AV54" s="7">
        <v>21.204378128051758</v>
      </c>
      <c r="AW54" s="7">
        <f t="shared" si="8"/>
        <v>-3.6437740325927734</v>
      </c>
      <c r="AX54" s="7">
        <f>AVERAGE(AW54:AW58)</f>
        <v>-3.469253349304199</v>
      </c>
      <c r="AY54" s="7">
        <f t="shared" si="99"/>
        <v>-1.3348899841308421</v>
      </c>
      <c r="AZ54" s="14">
        <f t="shared" si="30"/>
        <v>0.4018419261347993</v>
      </c>
      <c r="BA54" s="7">
        <f>AVERAGE(AZ54:AZ58)</f>
        <v>0.34930596560116478</v>
      </c>
      <c r="BB54" s="7">
        <v>25.958433151245117</v>
      </c>
      <c r="BC54" s="7">
        <f t="shared" si="9"/>
        <v>1.1102809906005859</v>
      </c>
      <c r="BD54" s="7">
        <f>AVERAGE(BC54:BC58)</f>
        <v>-0.11425533294677734</v>
      </c>
      <c r="BE54" s="7">
        <f>BC54-$BD$49</f>
        <v>-0.59974975585937496</v>
      </c>
      <c r="BF54" s="14">
        <f t="shared" si="31"/>
        <v>0.18054266640582142</v>
      </c>
      <c r="BG54" s="7">
        <f>AVERAGE(BF54:BF58)</f>
        <v>0.54916483057367171</v>
      </c>
      <c r="BH54" s="7">
        <v>20.177770614624023</v>
      </c>
      <c r="BI54" s="7">
        <f t="shared" si="92"/>
        <v>-4.6703815460205078</v>
      </c>
      <c r="BJ54" s="7">
        <f>AVERAGE(BI54:BI58)</f>
        <v>-4.4955007553100588</v>
      </c>
      <c r="BK54" s="7">
        <f t="shared" si="101"/>
        <v>-0.92005195617675772</v>
      </c>
      <c r="BL54" s="14">
        <f t="shared" si="32"/>
        <v>0.27696323637852677</v>
      </c>
      <c r="BM54" s="7">
        <f>AVERAGE(BL54:BL58)</f>
        <v>0.22431887270924666</v>
      </c>
      <c r="BN54" s="7">
        <v>30.389387130737305</v>
      </c>
      <c r="BO54" s="7">
        <f t="shared" si="11"/>
        <v>5.5412349700927734</v>
      </c>
      <c r="BP54" s="7">
        <f>AVERAGE(BO54:BO58)</f>
        <v>4.6376005172729489</v>
      </c>
      <c r="BQ54" s="7">
        <f t="shared" si="102"/>
        <v>-1.6421394348144531</v>
      </c>
      <c r="BR54" s="14">
        <f t="shared" si="33"/>
        <v>0.49433322694184739</v>
      </c>
      <c r="BS54" s="7">
        <f>AVERAGE(BR54:BR58)</f>
        <v>0.76635430235602309</v>
      </c>
    </row>
    <row r="55" spans="1:71" x14ac:dyDescent="0.2">
      <c r="A55" s="6">
        <v>13</v>
      </c>
      <c r="B55" s="6" t="s">
        <v>107</v>
      </c>
      <c r="C55" s="7">
        <v>29.042636871337891</v>
      </c>
      <c r="D55" s="7">
        <v>19.968778610229492</v>
      </c>
      <c r="E55" s="7">
        <f t="shared" si="0"/>
        <v>24.505707740783691</v>
      </c>
      <c r="F55" s="7">
        <v>25.875629425048828</v>
      </c>
      <c r="G55" s="7">
        <f t="shared" si="68"/>
        <v>1.3699216842651367</v>
      </c>
      <c r="I55" s="7">
        <f t="shared" si="94"/>
        <v>-0.80844745635985271</v>
      </c>
      <c r="J55" s="14">
        <f t="shared" si="13"/>
        <v>0.24336693428256306</v>
      </c>
      <c r="L55" s="7">
        <v>30.22492790222168</v>
      </c>
      <c r="M55" s="7">
        <f t="shared" si="69"/>
        <v>5.7192201614379883</v>
      </c>
      <c r="O55" s="7">
        <f t="shared" si="95"/>
        <v>1.1681650161743296</v>
      </c>
      <c r="P55" s="14">
        <f t="shared" si="24"/>
        <v>-0.35165270975377289</v>
      </c>
      <c r="R55" s="7">
        <v>27.330188751220703</v>
      </c>
      <c r="S55" s="7">
        <f t="shared" si="103"/>
        <v>2.8244810104370117</v>
      </c>
      <c r="U55" s="7">
        <f t="shared" si="104"/>
        <v>-0.47275209426879883</v>
      </c>
      <c r="V55" s="14">
        <f t="shared" si="25"/>
        <v>0.1423125608878745</v>
      </c>
      <c r="X55" s="7">
        <v>26.589252471923828</v>
      </c>
      <c r="Y55" s="7">
        <f t="shared" si="3"/>
        <v>2.0835447311401367</v>
      </c>
      <c r="AA55" s="7">
        <f t="shared" si="93"/>
        <v>-0.82724971771240252</v>
      </c>
      <c r="AB55" s="14">
        <f t="shared" si="26"/>
        <v>0.24902697893599415</v>
      </c>
      <c r="AD55" s="7">
        <v>22.297784805297852</v>
      </c>
      <c r="AE55" s="7">
        <f t="shared" si="5"/>
        <v>-2.2079229354858398</v>
      </c>
      <c r="AG55" s="7">
        <f t="shared" si="96"/>
        <v>-1.898622703552246</v>
      </c>
      <c r="AH55" s="14">
        <f t="shared" si="27"/>
        <v>0.57154238421786885</v>
      </c>
      <c r="AJ55" s="7">
        <v>21.746931076049805</v>
      </c>
      <c r="AK55" s="7">
        <f t="shared" si="6"/>
        <v>-2.7587766647338867</v>
      </c>
      <c r="AM55" s="7">
        <f t="shared" si="97"/>
        <v>2.237197303771973</v>
      </c>
      <c r="AN55" s="14">
        <f t="shared" si="28"/>
        <v>-0.6734634946539475</v>
      </c>
      <c r="AP55" s="7">
        <v>26.090396881103516</v>
      </c>
      <c r="AQ55" s="7">
        <f t="shared" si="7"/>
        <v>1.5846891403198242</v>
      </c>
      <c r="AS55" s="7">
        <f t="shared" si="98"/>
        <v>-1.2034868240356444</v>
      </c>
      <c r="AT55" s="14">
        <f t="shared" si="29"/>
        <v>0.36228563342110853</v>
      </c>
      <c r="AV55" s="7">
        <v>21.237543106079102</v>
      </c>
      <c r="AW55" s="7">
        <f t="shared" si="8"/>
        <v>-3.2681646347045898</v>
      </c>
      <c r="AY55" s="7">
        <f t="shared" si="99"/>
        <v>-0.95928058624265855</v>
      </c>
      <c r="AZ55" s="14">
        <f t="shared" si="30"/>
        <v>0.28877223071716879</v>
      </c>
      <c r="BB55" s="7">
        <v>23.74250602722168</v>
      </c>
      <c r="BC55" s="7">
        <f t="shared" si="9"/>
        <v>-0.76320171356201172</v>
      </c>
      <c r="BE55" s="7">
        <f t="shared" si="100"/>
        <v>-2.4732324600219728</v>
      </c>
      <c r="BF55" s="14">
        <f t="shared" si="31"/>
        <v>0.74451715671643193</v>
      </c>
      <c r="BH55" s="7">
        <v>20.312458038330078</v>
      </c>
      <c r="BI55" s="7">
        <f t="shared" si="92"/>
        <v>-4.1932497024536133</v>
      </c>
      <c r="BK55" s="7">
        <f t="shared" si="101"/>
        <v>-0.44292011260986319</v>
      </c>
      <c r="BL55" s="14">
        <f t="shared" si="32"/>
        <v>0.13333223957843721</v>
      </c>
      <c r="BN55" s="7">
        <v>27.857944488525391</v>
      </c>
      <c r="BO55" s="7">
        <f t="shared" si="11"/>
        <v>3.3522367477416992</v>
      </c>
      <c r="BQ55" s="7">
        <f t="shared" si="102"/>
        <v>-3.8311376571655273</v>
      </c>
      <c r="BR55" s="14">
        <f t="shared" si="33"/>
        <v>1.1532873523246538</v>
      </c>
    </row>
    <row r="56" spans="1:71" x14ac:dyDescent="0.2">
      <c r="A56" s="6">
        <v>13</v>
      </c>
      <c r="B56" s="6" t="s">
        <v>107</v>
      </c>
      <c r="C56" s="7">
        <v>29.408351898193359</v>
      </c>
      <c r="D56" s="7">
        <v>20.283962249755859</v>
      </c>
      <c r="E56" s="7">
        <f t="shared" si="0"/>
        <v>24.846157073974609</v>
      </c>
      <c r="F56" s="7">
        <v>27.096187591552734</v>
      </c>
      <c r="G56" s="7">
        <f t="shared" si="68"/>
        <v>2.250030517578125</v>
      </c>
      <c r="I56" s="7">
        <f t="shared" si="94"/>
        <v>7.1661376953135569E-2</v>
      </c>
      <c r="J56" s="14">
        <f t="shared" si="13"/>
        <v>-2.1572223993477326E-2</v>
      </c>
      <c r="L56" s="7">
        <v>32.459941864013672</v>
      </c>
      <c r="M56" s="7">
        <f t="shared" si="69"/>
        <v>7.6137847900390625</v>
      </c>
      <c r="O56" s="7">
        <f t="shared" si="95"/>
        <v>3.0627296447754038</v>
      </c>
      <c r="P56" s="14">
        <f t="shared" si="24"/>
        <v>-0.92197349168668652</v>
      </c>
      <c r="R56" s="7">
        <v>28.806673049926758</v>
      </c>
      <c r="S56" s="7">
        <f t="shared" si="103"/>
        <v>3.9605159759521484</v>
      </c>
      <c r="U56" s="7">
        <f t="shared" si="104"/>
        <v>0.66328287124633789</v>
      </c>
      <c r="V56" s="14">
        <f t="shared" si="25"/>
        <v>-0.19966803985527809</v>
      </c>
      <c r="X56" s="7">
        <v>27.384920120239258</v>
      </c>
      <c r="Y56" s="7">
        <f t="shared" si="3"/>
        <v>2.5387630462646484</v>
      </c>
      <c r="AA56" s="7">
        <f t="shared" si="93"/>
        <v>-0.3720314025878908</v>
      </c>
      <c r="AB56" s="14">
        <f t="shared" si="26"/>
        <v>0.1119926115078976</v>
      </c>
      <c r="AD56" s="7">
        <v>21.310192108154297</v>
      </c>
      <c r="AE56" s="7">
        <f t="shared" si="5"/>
        <v>-3.5359649658203125</v>
      </c>
      <c r="AG56" s="7">
        <f t="shared" si="96"/>
        <v>-3.2266647338867189</v>
      </c>
      <c r="AH56" s="14">
        <f t="shared" si="27"/>
        <v>0.97132287085103997</v>
      </c>
      <c r="AJ56" s="7">
        <v>21.529579162597656</v>
      </c>
      <c r="AK56" s="7">
        <f t="shared" si="6"/>
        <v>-3.3165779113769531</v>
      </c>
      <c r="AM56" s="7">
        <f t="shared" si="97"/>
        <v>1.6793960571289066</v>
      </c>
      <c r="AN56" s="14">
        <f t="shared" si="28"/>
        <v>-0.50554858779562184</v>
      </c>
      <c r="AP56" s="7">
        <v>27.736923217773438</v>
      </c>
      <c r="AQ56" s="7">
        <f t="shared" si="7"/>
        <v>2.8907661437988281</v>
      </c>
      <c r="AS56" s="7">
        <f t="shared" si="98"/>
        <v>0.10259017944335946</v>
      </c>
      <c r="AT56" s="14">
        <f t="shared" si="29"/>
        <v>-3.0882721273001582E-2</v>
      </c>
      <c r="AV56" s="7">
        <v>22.493898391723633</v>
      </c>
      <c r="AW56" s="7">
        <f t="shared" si="8"/>
        <v>-2.3522586822509766</v>
      </c>
      <c r="AY56" s="7">
        <f t="shared" si="99"/>
        <v>-4.3374633789045269E-2</v>
      </c>
      <c r="AZ56" s="14">
        <f t="shared" si="30"/>
        <v>1.3057065821443115E-2</v>
      </c>
      <c r="BB56" s="7">
        <v>25.461885452270508</v>
      </c>
      <c r="BC56" s="7">
        <f t="shared" si="9"/>
        <v>0.61572837829589844</v>
      </c>
      <c r="BE56" s="7">
        <f t="shared" si="100"/>
        <v>-1.0943023681640625</v>
      </c>
      <c r="BF56" s="14">
        <f t="shared" si="31"/>
        <v>0.32941783714351208</v>
      </c>
      <c r="BH56" s="7">
        <v>20.703361511230469</v>
      </c>
      <c r="BI56" s="7">
        <f t="shared" si="92"/>
        <v>-4.1427955627441406</v>
      </c>
      <c r="BK56" s="7">
        <f t="shared" si="101"/>
        <v>-0.39246597290039054</v>
      </c>
      <c r="BL56" s="14">
        <f t="shared" si="32"/>
        <v>0.11814403012046473</v>
      </c>
      <c r="BN56" s="7">
        <v>30.96971321105957</v>
      </c>
      <c r="BO56" s="7">
        <f t="shared" si="11"/>
        <v>6.1235561370849609</v>
      </c>
      <c r="BQ56" s="7">
        <f t="shared" si="102"/>
        <v>-1.0598182678222656</v>
      </c>
      <c r="BR56" s="14">
        <f t="shared" si="33"/>
        <v>0.31903708856714469</v>
      </c>
    </row>
    <row r="57" spans="1:71" x14ac:dyDescent="0.2">
      <c r="A57" s="6">
        <v>13</v>
      </c>
      <c r="B57" s="6" t="s">
        <v>107</v>
      </c>
      <c r="C57" s="7">
        <v>30.709644317626953</v>
      </c>
      <c r="D57" s="7">
        <v>23.691822052001953</v>
      </c>
      <c r="E57" s="7">
        <f t="shared" si="0"/>
        <v>27.200733184814453</v>
      </c>
      <c r="F57" s="7">
        <v>25.035686492919922</v>
      </c>
      <c r="G57" s="7">
        <f t="shared" si="68"/>
        <v>-2.1650466918945312</v>
      </c>
      <c r="I57" s="7">
        <f t="shared" si="94"/>
        <v>-4.3434158325195202</v>
      </c>
      <c r="J57" s="14">
        <f t="shared" si="13"/>
        <v>1.3074984492302184</v>
      </c>
      <c r="L57" s="7">
        <v>34.199764251708984</v>
      </c>
      <c r="M57" s="7">
        <f t="shared" si="69"/>
        <v>6.9990310668945312</v>
      </c>
      <c r="O57" s="7">
        <f t="shared" si="95"/>
        <v>2.4479759216308725</v>
      </c>
      <c r="P57" s="14">
        <f t="shared" si="24"/>
        <v>-0.73691418107407192</v>
      </c>
      <c r="R57" s="7">
        <v>29.747734069824219</v>
      </c>
      <c r="S57" s="7">
        <f t="shared" si="103"/>
        <v>2.5470008850097656</v>
      </c>
      <c r="U57" s="7">
        <f>S57-$T$49</f>
        <v>-0.75023221969604492</v>
      </c>
      <c r="V57" s="14">
        <f t="shared" si="25"/>
        <v>0.22584240184207935</v>
      </c>
      <c r="X57" s="7">
        <v>27.827428817749023</v>
      </c>
      <c r="Y57" s="7">
        <f t="shared" si="3"/>
        <v>0.62669563293457031</v>
      </c>
      <c r="AA57" s="7">
        <f t="shared" si="93"/>
        <v>-2.2840988159179689</v>
      </c>
      <c r="AB57" s="14">
        <f t="shared" si="26"/>
        <v>0.68758225665189077</v>
      </c>
      <c r="AD57" s="7">
        <v>23.887441635131836</v>
      </c>
      <c r="AE57" s="7">
        <f t="shared" si="5"/>
        <v>-3.3132915496826172</v>
      </c>
      <c r="AG57" s="7">
        <f t="shared" si="96"/>
        <v>-3.0039913177490236</v>
      </c>
      <c r="AH57" s="14">
        <f t="shared" si="27"/>
        <v>0.90429149335662562</v>
      </c>
      <c r="AJ57" s="7">
        <v>23.883201599121094</v>
      </c>
      <c r="AK57" s="7">
        <f t="shared" si="6"/>
        <v>-3.3175315856933594</v>
      </c>
      <c r="AM57" s="7">
        <f t="shared" si="97"/>
        <v>1.6784423828125004</v>
      </c>
      <c r="AN57" s="14">
        <f t="shared" si="28"/>
        <v>-0.50526150322028918</v>
      </c>
      <c r="AP57" s="7">
        <v>27.404253005981445</v>
      </c>
      <c r="AQ57" s="7">
        <f t="shared" si="7"/>
        <v>0.20351982116699219</v>
      </c>
      <c r="AS57" s="7">
        <f t="shared" si="98"/>
        <v>-2.5846561431884765</v>
      </c>
      <c r="AT57" s="14">
        <f t="shared" si="29"/>
        <v>0.77805902757690937</v>
      </c>
      <c r="AV57" s="7">
        <v>23.356456756591797</v>
      </c>
      <c r="AW57" s="7">
        <f t="shared" si="8"/>
        <v>-3.8442764282226562</v>
      </c>
      <c r="AY57" s="7">
        <f t="shared" si="99"/>
        <v>-1.535392379760725</v>
      </c>
      <c r="AZ57" s="14">
        <f t="shared" si="30"/>
        <v>0.46219916142188078</v>
      </c>
      <c r="BB57" s="7">
        <v>26.208698272705078</v>
      </c>
      <c r="BC57" s="7">
        <f t="shared" si="9"/>
        <v>-0.992034912109375</v>
      </c>
      <c r="BE57" s="7">
        <f t="shared" si="100"/>
        <v>-2.7020656585693361</v>
      </c>
      <c r="BF57" s="14">
        <f t="shared" si="31"/>
        <v>0.81340281348291965</v>
      </c>
      <c r="BH57" s="7">
        <v>22.942941665649414</v>
      </c>
      <c r="BI57" s="7">
        <f t="shared" si="92"/>
        <v>-4.2577915191650391</v>
      </c>
      <c r="BK57" s="7">
        <f t="shared" si="101"/>
        <v>-0.50746192932128897</v>
      </c>
      <c r="BL57" s="14">
        <f t="shared" si="32"/>
        <v>0.15276126238322313</v>
      </c>
      <c r="BN57" s="7">
        <v>30.822629928588867</v>
      </c>
      <c r="BO57" s="7">
        <f t="shared" si="11"/>
        <v>3.6218967437744141</v>
      </c>
      <c r="BQ57" s="7">
        <f t="shared" si="102"/>
        <v>-3.5614776611328125</v>
      </c>
      <c r="BR57" s="14">
        <f t="shared" si="33"/>
        <v>1.0721116048881765</v>
      </c>
    </row>
    <row r="58" spans="1:71" s="15" customFormat="1" ht="16" thickBot="1" x14ac:dyDescent="0.25">
      <c r="A58" s="15">
        <v>13</v>
      </c>
      <c r="B58" s="15" t="s">
        <v>107</v>
      </c>
      <c r="C58" s="16">
        <v>31.439447402954102</v>
      </c>
      <c r="D58" s="16">
        <v>23.78233528137207</v>
      </c>
      <c r="E58" s="16">
        <f t="shared" si="0"/>
        <v>27.610891342163086</v>
      </c>
      <c r="F58" s="16">
        <v>26.589357376098633</v>
      </c>
      <c r="G58" s="16">
        <f t="shared" si="68"/>
        <v>-1.0215339660644531</v>
      </c>
      <c r="H58" s="16"/>
      <c r="I58" s="16">
        <f t="shared" si="94"/>
        <v>-3.1999031066894426</v>
      </c>
      <c r="J58" s="14">
        <f t="shared" si="13"/>
        <v>0.96326681833188277</v>
      </c>
      <c r="K58" s="16"/>
      <c r="L58" s="16">
        <v>31.959589004516602</v>
      </c>
      <c r="M58" s="16">
        <f t="shared" si="69"/>
        <v>4.3486976623535156</v>
      </c>
      <c r="N58" s="16"/>
      <c r="O58" s="16">
        <f t="shared" si="95"/>
        <v>-0.2023574829101431</v>
      </c>
      <c r="P58" s="14">
        <f t="shared" si="24"/>
        <v>6.0915672203014519E-2</v>
      </c>
      <c r="Q58" s="16"/>
      <c r="R58" s="7">
        <v>30.699268341064453</v>
      </c>
      <c r="S58" s="7">
        <f t="shared" si="103"/>
        <v>3.0883769989013672</v>
      </c>
      <c r="T58" s="16"/>
      <c r="U58" s="16">
        <f t="shared" si="104"/>
        <v>-0.20885610580444336</v>
      </c>
      <c r="V58" s="14">
        <f t="shared" si="25"/>
        <v>6.2871952624707586E-2</v>
      </c>
      <c r="W58" s="16"/>
      <c r="X58" s="16">
        <v>28.741495132446289</v>
      </c>
      <c r="Y58" s="16">
        <f t="shared" si="3"/>
        <v>1.1306037902832031</v>
      </c>
      <c r="Z58" s="16"/>
      <c r="AA58" s="16">
        <f t="shared" si="93"/>
        <v>-1.7801906585693361</v>
      </c>
      <c r="AB58" s="14">
        <f t="shared" si="26"/>
        <v>0.53589078623018704</v>
      </c>
      <c r="AC58" s="16"/>
      <c r="AD58" s="16">
        <v>24.367683410644531</v>
      </c>
      <c r="AE58" s="16">
        <f t="shared" si="5"/>
        <v>-3.2432079315185547</v>
      </c>
      <c r="AF58" s="16"/>
      <c r="AG58" s="16">
        <f t="shared" si="96"/>
        <v>-2.9339076995849611</v>
      </c>
      <c r="AH58" s="14">
        <f t="shared" si="27"/>
        <v>0.88319422208458187</v>
      </c>
      <c r="AI58" s="16"/>
      <c r="AJ58" s="16">
        <v>24.371179580688477</v>
      </c>
      <c r="AK58" s="16">
        <f t="shared" si="6"/>
        <v>-3.2397117614746094</v>
      </c>
      <c r="AL58" s="16"/>
      <c r="AM58" s="16">
        <f t="shared" si="97"/>
        <v>1.7562622070312504</v>
      </c>
      <c r="AN58" s="14">
        <f t="shared" si="28"/>
        <v>-0.52868760456743125</v>
      </c>
      <c r="AO58" s="16"/>
      <c r="AP58" s="16">
        <v>27.31403923034668</v>
      </c>
      <c r="AQ58" s="16">
        <f t="shared" si="7"/>
        <v>-0.29685211181640625</v>
      </c>
      <c r="AR58" s="16"/>
      <c r="AS58" s="16">
        <f t="shared" si="98"/>
        <v>-3.0850280761718749</v>
      </c>
      <c r="AT58" s="14">
        <f t="shared" si="29"/>
        <v>0.92868598839327965</v>
      </c>
      <c r="AU58" s="16"/>
      <c r="AV58" s="16">
        <v>23.373098373413086</v>
      </c>
      <c r="AW58" s="16">
        <f t="shared" si="8"/>
        <v>-4.23779296875</v>
      </c>
      <c r="AX58" s="16"/>
      <c r="AY58" s="16">
        <f t="shared" si="99"/>
        <v>-1.9289089202880687</v>
      </c>
      <c r="AZ58" s="14">
        <f t="shared" si="30"/>
        <v>0.58065944391053192</v>
      </c>
      <c r="BA58" s="16"/>
      <c r="BB58" s="16">
        <v>27.068841934204102</v>
      </c>
      <c r="BC58" s="16">
        <f t="shared" si="9"/>
        <v>-0.54204940795898438</v>
      </c>
      <c r="BD58" s="16"/>
      <c r="BE58" s="16">
        <f t="shared" si="100"/>
        <v>-2.2520801544189455</v>
      </c>
      <c r="BF58" s="14">
        <f t="shared" si="31"/>
        <v>0.67794367911967324</v>
      </c>
      <c r="BG58" s="16"/>
      <c r="BH58" s="16">
        <v>22.397605895996094</v>
      </c>
      <c r="BI58" s="16">
        <f t="shared" si="92"/>
        <v>-5.2132854461669922</v>
      </c>
      <c r="BJ58" s="16"/>
      <c r="BK58" s="16">
        <f t="shared" si="101"/>
        <v>-1.4629558563232421</v>
      </c>
      <c r="BL58" s="14">
        <f t="shared" si="32"/>
        <v>0.44039359508558146</v>
      </c>
      <c r="BM58" s="16"/>
      <c r="BN58" s="16">
        <v>32.159969329833984</v>
      </c>
      <c r="BO58" s="16">
        <f t="shared" si="11"/>
        <v>4.5490779876708984</v>
      </c>
      <c r="BP58" s="16"/>
      <c r="BQ58" s="16">
        <f t="shared" si="102"/>
        <v>-2.6342964172363281</v>
      </c>
      <c r="BR58" s="14">
        <f t="shared" si="33"/>
        <v>0.79300223905829303</v>
      </c>
      <c r="BS58" s="16"/>
    </row>
    <row r="59" spans="1:71" s="22" customFormat="1" ht="16" thickBot="1" x14ac:dyDescent="0.25">
      <c r="A59" s="22">
        <v>23</v>
      </c>
      <c r="B59" s="22" t="s">
        <v>84</v>
      </c>
      <c r="C59" s="17">
        <v>18.414411544799805</v>
      </c>
      <c r="D59" s="17">
        <v>18.187734603881836</v>
      </c>
      <c r="E59" s="17">
        <f t="shared" si="0"/>
        <v>18.30107307434082</v>
      </c>
      <c r="F59" s="17">
        <v>23.134548187255859</v>
      </c>
      <c r="G59" s="17">
        <f t="shared" si="68"/>
        <v>4.8334751129150391</v>
      </c>
      <c r="H59" s="7">
        <f>AVERAGE(G59:G62)</f>
        <v>5.9826827049255371</v>
      </c>
      <c r="I59" s="16">
        <f>G59-$H$59</f>
        <v>-1.149207592010498</v>
      </c>
      <c r="J59" s="14">
        <f t="shared" si="13"/>
        <v>0.34594595643993448</v>
      </c>
      <c r="K59" s="7">
        <f>AVERAGE(J59:J62)</f>
        <v>0</v>
      </c>
      <c r="L59" s="17">
        <v>27.530193328857422</v>
      </c>
      <c r="M59" s="17">
        <f t="shared" si="69"/>
        <v>9.2291202545166016</v>
      </c>
      <c r="N59" s="7">
        <f>AVERAGE(M59:M62)</f>
        <v>9.4040298461914062</v>
      </c>
      <c r="O59" s="16">
        <f>M59-$N$59</f>
        <v>-0.17490959167480469</v>
      </c>
      <c r="P59" s="14">
        <f t="shared" si="24"/>
        <v>5.2653033623455213E-2</v>
      </c>
      <c r="Q59" s="7">
        <f>AVERAGE(P59:P62)</f>
        <v>0</v>
      </c>
      <c r="R59" s="7">
        <v>27.307304382324219</v>
      </c>
      <c r="S59" s="7">
        <f t="shared" si="103"/>
        <v>9.0062313079833984</v>
      </c>
      <c r="T59" s="7">
        <f>AVERAGE(S59:S62)</f>
        <v>8.294273853302002</v>
      </c>
      <c r="U59" s="16">
        <f>S59-$T$59</f>
        <v>0.71195745468139648</v>
      </c>
      <c r="V59" s="14">
        <f t="shared" si="25"/>
        <v>-0.21432054949567986</v>
      </c>
      <c r="W59" s="7">
        <f>AVERAGE(V59:V62)</f>
        <v>0</v>
      </c>
      <c r="X59" s="17">
        <v>23.721330642700195</v>
      </c>
      <c r="Y59" s="17">
        <f t="shared" si="3"/>
        <v>5.420257568359375</v>
      </c>
      <c r="Z59" s="7">
        <f>AVERAGE(Y59:Y62)</f>
        <v>6.2498764991760254</v>
      </c>
      <c r="AA59" s="16">
        <f>Y59-$Z$59</f>
        <v>-0.82961893081665039</v>
      </c>
      <c r="AB59" s="14">
        <f t="shared" si="26"/>
        <v>0.24974018314649299</v>
      </c>
      <c r="AC59" s="7">
        <f>AVERAGE(AB59:AB62)</f>
        <v>0</v>
      </c>
      <c r="AD59" s="17">
        <v>20.825279235839844</v>
      </c>
      <c r="AE59" s="17">
        <f t="shared" si="5"/>
        <v>2.5242061614990234</v>
      </c>
      <c r="AF59" s="7">
        <f>AVERAGE(AE59:AE62)</f>
        <v>2.724766731262207</v>
      </c>
      <c r="AG59" s="16">
        <f>AE59-$AF$59</f>
        <v>-0.20056056976318359</v>
      </c>
      <c r="AH59" s="14">
        <f t="shared" si="27"/>
        <v>6.0374747446176789E-2</v>
      </c>
      <c r="AI59" s="7">
        <f>AVERAGE(AH59:AH62)</f>
        <v>0</v>
      </c>
      <c r="AJ59" s="17">
        <v>25.527816772460938</v>
      </c>
      <c r="AK59" s="17">
        <f t="shared" si="6"/>
        <v>7.2267436981201172</v>
      </c>
      <c r="AL59" s="7">
        <f>AVERAGE(AK59:AK62)</f>
        <v>7.0572733879089355</v>
      </c>
      <c r="AM59" s="16">
        <f>AK59-$AL$59</f>
        <v>0.16947031021118164</v>
      </c>
      <c r="AN59" s="14">
        <f t="shared" si="28"/>
        <v>-5.1015646748045568E-2</v>
      </c>
      <c r="AO59" s="7">
        <f>AVERAGE(AN59:AN62)</f>
        <v>0</v>
      </c>
      <c r="AP59" s="17">
        <v>23.947656631469727</v>
      </c>
      <c r="AQ59" s="17">
        <f t="shared" si="7"/>
        <v>5.6465835571289062</v>
      </c>
      <c r="AR59" s="7">
        <f>AVERAGE(AQ59:AQ62)</f>
        <v>6.3830099105834961</v>
      </c>
      <c r="AS59" s="16">
        <f>AQ59-$AR$59</f>
        <v>-0.73642635345458984</v>
      </c>
      <c r="AT59" s="14">
        <f t="shared" si="29"/>
        <v>0.22168642198727664</v>
      </c>
      <c r="AU59" s="7">
        <f>AVERAGE(AT59:AT62)</f>
        <v>0</v>
      </c>
      <c r="AV59" s="17">
        <v>19.917125701904297</v>
      </c>
      <c r="AW59" s="17">
        <f t="shared" si="8"/>
        <v>1.6160526275634766</v>
      </c>
      <c r="AX59" s="7">
        <f>AVERAGE(AW59:AW62)</f>
        <v>1.4141459465026855</v>
      </c>
      <c r="AY59" s="16">
        <f>AW59-$AX$59</f>
        <v>0.20190668106079102</v>
      </c>
      <c r="AZ59" s="14">
        <f t="shared" si="30"/>
        <v>-6.0779967324258777E-2</v>
      </c>
      <c r="BA59" s="7">
        <f>AVERAGE(AZ59:AZ62)</f>
        <v>0</v>
      </c>
      <c r="BB59" s="17">
        <v>25.623014450073242</v>
      </c>
      <c r="BC59" s="17">
        <f t="shared" si="9"/>
        <v>7.3219413757324219</v>
      </c>
      <c r="BD59" s="7">
        <f>AVERAGE(BC59:BC62)</f>
        <v>8.6370420455932617</v>
      </c>
      <c r="BE59" s="16">
        <f>BC59-$BD$59</f>
        <v>-1.3151006698608398</v>
      </c>
      <c r="BF59" s="14">
        <f t="shared" si="31"/>
        <v>0.39588474894590742</v>
      </c>
      <c r="BG59" s="7">
        <f>AVERAGE(BF59:BF62)</f>
        <v>0</v>
      </c>
      <c r="BH59" s="17">
        <v>18.617372512817383</v>
      </c>
      <c r="BI59" s="17">
        <f t="shared" si="92"/>
        <v>0.3162994384765625</v>
      </c>
      <c r="BJ59" s="7">
        <f>AVERAGE(BI59:BI62)</f>
        <v>0.56957006454467773</v>
      </c>
      <c r="BK59" s="16">
        <f>BI59-$BJ$59</f>
        <v>-0.25327062606811523</v>
      </c>
      <c r="BL59" s="14">
        <f t="shared" si="32"/>
        <v>7.6242055467098488E-2</v>
      </c>
      <c r="BM59" s="7">
        <f>AVERAGE(BL59:BL62)</f>
        <v>0</v>
      </c>
      <c r="BN59" s="17">
        <v>20.878101348876953</v>
      </c>
      <c r="BO59" s="17">
        <f t="shared" si="11"/>
        <v>2.5770282745361328</v>
      </c>
      <c r="BP59" s="7">
        <f>AVERAGE(BO59:BO62)</f>
        <v>2.268486499786377</v>
      </c>
      <c r="BQ59" s="16">
        <f>BO59-$BP$59</f>
        <v>0.30854177474975586</v>
      </c>
      <c r="BR59" s="14">
        <f t="shared" si="33"/>
        <v>-9.2880329115076071E-2</v>
      </c>
      <c r="BS59" s="7">
        <f>AVERAGE(BR59:BR62)</f>
        <v>-1.5178830414797062E-18</v>
      </c>
    </row>
    <row r="60" spans="1:71" s="22" customFormat="1" ht="16" thickBot="1" x14ac:dyDescent="0.25">
      <c r="A60" s="22">
        <v>23</v>
      </c>
      <c r="B60" s="22" t="s">
        <v>84</v>
      </c>
      <c r="C60" s="17">
        <v>19.287832260131836</v>
      </c>
      <c r="D60" s="17">
        <v>18.05518913269043</v>
      </c>
      <c r="E60" s="17">
        <f t="shared" si="0"/>
        <v>18.671510696411133</v>
      </c>
      <c r="F60" s="17">
        <v>24.066991806030273</v>
      </c>
      <c r="G60" s="17">
        <f t="shared" si="68"/>
        <v>5.3954811096191406</v>
      </c>
      <c r="H60" s="17"/>
      <c r="I60" s="16">
        <f t="shared" ref="I60:I67" si="105">G60-$H$59</f>
        <v>-0.58720159530639648</v>
      </c>
      <c r="J60" s="14">
        <f t="shared" si="13"/>
        <v>0.17676529368896735</v>
      </c>
      <c r="K60" s="17"/>
      <c r="L60" s="17">
        <v>27.278278350830078</v>
      </c>
      <c r="M60" s="17">
        <f t="shared" si="69"/>
        <v>8.6067676544189453</v>
      </c>
      <c r="N60" s="17"/>
      <c r="O60" s="16">
        <f t="shared" ref="O60:O67" si="106">M60-$N$59</f>
        <v>-0.79726219177246094</v>
      </c>
      <c r="P60" s="14">
        <f t="shared" si="24"/>
        <v>0.23999983413232004</v>
      </c>
      <c r="Q60" s="17"/>
      <c r="R60" s="7">
        <v>25.719505310058594</v>
      </c>
      <c r="S60" s="7">
        <f t="shared" si="103"/>
        <v>7.0479946136474609</v>
      </c>
      <c r="T60" s="17"/>
      <c r="U60" s="16">
        <f t="shared" ref="U60:U67" si="107">S60-$T$59</f>
        <v>-1.246279239654541</v>
      </c>
      <c r="V60" s="14">
        <f t="shared" si="25"/>
        <v>0.37516743410931624</v>
      </c>
      <c r="W60" s="17"/>
      <c r="X60" s="17">
        <v>24.817361831665039</v>
      </c>
      <c r="Y60" s="17">
        <f t="shared" si="3"/>
        <v>6.1458511352539062</v>
      </c>
      <c r="Z60" s="17"/>
      <c r="AA60" s="16">
        <f t="shared" ref="AA60:AA67" si="108">Y60-$Z$59</f>
        <v>-0.10402536392211914</v>
      </c>
      <c r="AB60" s="14">
        <f t="shared" si="26"/>
        <v>3.1314754850419589E-2</v>
      </c>
      <c r="AC60" s="17"/>
      <c r="AD60" s="17">
        <v>21.243091583251953</v>
      </c>
      <c r="AE60" s="17">
        <f t="shared" si="5"/>
        <v>2.5715808868408203</v>
      </c>
      <c r="AF60" s="17"/>
      <c r="AG60" s="16">
        <f t="shared" ref="AG60:AG67" si="109">AE60-$AF$59</f>
        <v>-0.15318584442138672</v>
      </c>
      <c r="AH60" s="14">
        <f t="shared" si="27"/>
        <v>4.6113534081953372E-2</v>
      </c>
      <c r="AI60" s="17"/>
      <c r="AJ60" s="17">
        <v>25.119089126586914</v>
      </c>
      <c r="AK60" s="17">
        <f t="shared" si="6"/>
        <v>6.4475784301757812</v>
      </c>
      <c r="AL60" s="17"/>
      <c r="AM60" s="16">
        <f t="shared" ref="AM60:AM67" si="110">AK60-$AL$59</f>
        <v>-0.6096949577331543</v>
      </c>
      <c r="AN60" s="14">
        <f t="shared" si="28"/>
        <v>0.18353647048276261</v>
      </c>
      <c r="AO60" s="17"/>
      <c r="AP60" s="17">
        <v>24.558364868164062</v>
      </c>
      <c r="AQ60" s="17">
        <f t="shared" si="7"/>
        <v>5.8868541717529297</v>
      </c>
      <c r="AR60" s="17"/>
      <c r="AS60" s="16">
        <f t="shared" ref="AS60:AS67" si="111">AQ60-$AR$59</f>
        <v>-0.49615573883056641</v>
      </c>
      <c r="AT60" s="14">
        <f t="shared" si="29"/>
        <v>0.14935775990882477</v>
      </c>
      <c r="AU60" s="17"/>
      <c r="AV60" s="17">
        <v>19.093076705932617</v>
      </c>
      <c r="AW60" s="17">
        <f t="shared" si="8"/>
        <v>0.42156600952148438</v>
      </c>
      <c r="AX60" s="17"/>
      <c r="AY60" s="16">
        <f t="shared" ref="AY60:AY67" si="112">AW60-$AX$59</f>
        <v>-0.99257993698120117</v>
      </c>
      <c r="AZ60" s="14">
        <f t="shared" si="30"/>
        <v>0.29879633412560574</v>
      </c>
      <c r="BA60" s="17"/>
      <c r="BB60" s="17">
        <v>25.978616714477539</v>
      </c>
      <c r="BC60" s="17">
        <f t="shared" si="9"/>
        <v>7.3071060180664062</v>
      </c>
      <c r="BD60" s="17"/>
      <c r="BE60" s="16">
        <f t="shared" ref="BE60:BE67" si="113">BC60-$BD$59</f>
        <v>-1.3299360275268555</v>
      </c>
      <c r="BF60" s="14">
        <f t="shared" si="31"/>
        <v>0.40035063659978171</v>
      </c>
      <c r="BG60" s="17"/>
      <c r="BH60" s="17">
        <v>18.814701080322266</v>
      </c>
      <c r="BI60" s="17">
        <f t="shared" si="92"/>
        <v>0.14319038391113281</v>
      </c>
      <c r="BJ60" s="17"/>
      <c r="BK60" s="16">
        <f t="shared" ref="BK60:BK67" si="114">BI60-$BJ$59</f>
        <v>-0.42637968063354492</v>
      </c>
      <c r="BL60" s="14">
        <f t="shared" si="32"/>
        <v>0.12835307341232569</v>
      </c>
      <c r="BM60" s="17"/>
      <c r="BN60" s="17">
        <v>20.439537048339844</v>
      </c>
      <c r="BO60" s="17">
        <f t="shared" si="11"/>
        <v>1.7680263519287109</v>
      </c>
      <c r="BP60" s="17"/>
      <c r="BQ60" s="16">
        <f t="shared" ref="BQ60:BQ67" si="115">BO60-$BP$59</f>
        <v>-0.50046014785766602</v>
      </c>
      <c r="BR60" s="14">
        <f t="shared" si="33"/>
        <v>0.15065351613958861</v>
      </c>
      <c r="BS60" s="17"/>
    </row>
    <row r="61" spans="1:71" s="22" customFormat="1" ht="16" thickBot="1" x14ac:dyDescent="0.25">
      <c r="A61" s="22">
        <v>23</v>
      </c>
      <c r="B61" s="22" t="s">
        <v>84</v>
      </c>
      <c r="C61" s="17">
        <v>18.252849578857422</v>
      </c>
      <c r="D61" s="17">
        <v>17.487993240356445</v>
      </c>
      <c r="E61" s="17">
        <f t="shared" si="0"/>
        <v>17.870421409606934</v>
      </c>
      <c r="F61" s="17">
        <v>24.696342468261719</v>
      </c>
      <c r="G61" s="17">
        <f t="shared" si="68"/>
        <v>6.8259210586547852</v>
      </c>
      <c r="H61" s="17"/>
      <c r="I61" s="16">
        <f t="shared" si="105"/>
        <v>0.84323835372924805</v>
      </c>
      <c r="J61" s="14">
        <f t="shared" si="13"/>
        <v>-0.25384003796681814</v>
      </c>
      <c r="K61" s="17"/>
      <c r="L61" s="17">
        <v>28.429481506347656</v>
      </c>
      <c r="M61" s="17">
        <f t="shared" si="69"/>
        <v>10.559060096740723</v>
      </c>
      <c r="N61" s="17"/>
      <c r="O61" s="16">
        <f t="shared" si="106"/>
        <v>1.1550302505493164</v>
      </c>
      <c r="P61" s="14">
        <f t="shared" si="24"/>
        <v>-0.34769875131462785</v>
      </c>
      <c r="Q61" s="17"/>
      <c r="R61" s="7">
        <v>27.030246734619141</v>
      </c>
      <c r="S61" s="7">
        <f t="shared" si="103"/>
        <v>9.159825325012207</v>
      </c>
      <c r="T61" s="17"/>
      <c r="U61" s="16">
        <f t="shared" si="107"/>
        <v>0.86555147171020508</v>
      </c>
      <c r="V61" s="14">
        <f t="shared" si="25"/>
        <v>-0.26055695577587556</v>
      </c>
      <c r="W61" s="17"/>
      <c r="X61" s="17">
        <v>24.928031921386719</v>
      </c>
      <c r="Y61" s="17">
        <f t="shared" si="3"/>
        <v>7.0576105117797852</v>
      </c>
      <c r="Z61" s="17"/>
      <c r="AA61" s="16">
        <f t="shared" si="108"/>
        <v>0.80773401260375977</v>
      </c>
      <c r="AB61" s="14">
        <f t="shared" si="26"/>
        <v>-0.24315216631175995</v>
      </c>
      <c r="AC61" s="17"/>
      <c r="AD61" s="17">
        <v>20.279342651367188</v>
      </c>
      <c r="AE61" s="17">
        <f t="shared" si="5"/>
        <v>2.4089212417602539</v>
      </c>
      <c r="AF61" s="17"/>
      <c r="AG61" s="16">
        <f t="shared" si="109"/>
        <v>-0.31584548950195312</v>
      </c>
      <c r="AH61" s="14">
        <f t="shared" si="27"/>
        <v>9.5078966335260973E-2</v>
      </c>
      <c r="AI61" s="17"/>
      <c r="AJ61" s="17">
        <v>25.583229064941406</v>
      </c>
      <c r="AK61" s="17">
        <f t="shared" si="6"/>
        <v>7.7128076553344727</v>
      </c>
      <c r="AL61" s="17"/>
      <c r="AM61" s="16">
        <f t="shared" si="110"/>
        <v>0.65553426742553711</v>
      </c>
      <c r="AN61" s="14">
        <f t="shared" si="28"/>
        <v>-0.19733547768070051</v>
      </c>
      <c r="AO61" s="17"/>
      <c r="AP61" s="17">
        <v>24.946249008178711</v>
      </c>
      <c r="AQ61" s="17">
        <f t="shared" si="7"/>
        <v>7.0758275985717773</v>
      </c>
      <c r="AR61" s="17"/>
      <c r="AS61" s="16">
        <f t="shared" si="111"/>
        <v>0.69281768798828125</v>
      </c>
      <c r="AT61" s="14">
        <f t="shared" si="29"/>
        <v>-0.20855890561104182</v>
      </c>
      <c r="AU61" s="17"/>
      <c r="AV61" s="17">
        <v>19.536258697509766</v>
      </c>
      <c r="AW61" s="17">
        <f t="shared" si="8"/>
        <v>1.665837287902832</v>
      </c>
      <c r="AX61" s="17"/>
      <c r="AY61" s="16">
        <f t="shared" si="112"/>
        <v>0.25169134140014648</v>
      </c>
      <c r="AZ61" s="14">
        <f t="shared" si="30"/>
        <v>-7.5766643410347723E-2</v>
      </c>
      <c r="BA61" s="17"/>
      <c r="BB61" s="17">
        <v>27.141260147094727</v>
      </c>
      <c r="BC61" s="17">
        <f t="shared" si="9"/>
        <v>9.270838737487793</v>
      </c>
      <c r="BD61" s="17"/>
      <c r="BE61" s="16">
        <f t="shared" si="113"/>
        <v>0.63379669189453125</v>
      </c>
      <c r="BF61" s="14">
        <f t="shared" si="31"/>
        <v>-0.19079181541285636</v>
      </c>
      <c r="BG61" s="17"/>
      <c r="BH61" s="17">
        <v>18.624471664428711</v>
      </c>
      <c r="BI61" s="17">
        <f t="shared" si="92"/>
        <v>0.75405025482177734</v>
      </c>
      <c r="BJ61" s="17"/>
      <c r="BK61" s="16">
        <f t="shared" si="114"/>
        <v>0.18448019027709961</v>
      </c>
      <c r="BL61" s="14">
        <f t="shared" si="32"/>
        <v>-5.5534070879205734E-2</v>
      </c>
      <c r="BM61" s="17"/>
      <c r="BN61" s="17">
        <v>20.343292236328125</v>
      </c>
      <c r="BO61" s="17">
        <f t="shared" si="11"/>
        <v>2.4728708267211914</v>
      </c>
      <c r="BP61" s="17"/>
      <c r="BQ61" s="16">
        <f t="shared" si="115"/>
        <v>0.20438432693481445</v>
      </c>
      <c r="BR61" s="14">
        <f t="shared" si="33"/>
        <v>-6.1525813050972898E-2</v>
      </c>
      <c r="BS61" s="17"/>
    </row>
    <row r="62" spans="1:71" s="23" customFormat="1" ht="16" thickBot="1" x14ac:dyDescent="0.25">
      <c r="A62" s="23">
        <v>23</v>
      </c>
      <c r="B62" s="23" t="s">
        <v>84</v>
      </c>
      <c r="C62" s="24">
        <v>17.726097106933594</v>
      </c>
      <c r="D62" s="24">
        <v>17.717367172241211</v>
      </c>
      <c r="E62" s="24">
        <f t="shared" si="0"/>
        <v>17.721732139587402</v>
      </c>
      <c r="F62" s="24">
        <v>24.597585678100586</v>
      </c>
      <c r="G62" s="24">
        <f t="shared" si="68"/>
        <v>6.8758535385131836</v>
      </c>
      <c r="H62" s="24"/>
      <c r="I62" s="16">
        <f t="shared" si="105"/>
        <v>0.89317083358764648</v>
      </c>
      <c r="J62" s="14">
        <f t="shared" si="13"/>
        <v>-0.26887121216208371</v>
      </c>
      <c r="K62" s="24"/>
      <c r="L62" s="24">
        <v>26.942903518676758</v>
      </c>
      <c r="M62" s="24">
        <f t="shared" si="69"/>
        <v>9.2211713790893555</v>
      </c>
      <c r="N62" s="24"/>
      <c r="O62" s="16">
        <f t="shared" si="106"/>
        <v>-0.18285846710205078</v>
      </c>
      <c r="P62" s="14">
        <f t="shared" si="24"/>
        <v>5.5045883558852628E-2</v>
      </c>
      <c r="Q62" s="24"/>
      <c r="R62" s="7">
        <v>25.684776306152344</v>
      </c>
      <c r="S62" s="7">
        <f t="shared" si="103"/>
        <v>7.9630441665649414</v>
      </c>
      <c r="T62" s="24"/>
      <c r="U62" s="16">
        <f t="shared" si="107"/>
        <v>-0.33122968673706055</v>
      </c>
      <c r="V62" s="14">
        <f t="shared" si="25"/>
        <v>9.9710071162239178E-2</v>
      </c>
      <c r="W62" s="24"/>
      <c r="X62" s="24">
        <v>24.097518920898438</v>
      </c>
      <c r="Y62" s="24">
        <f t="shared" si="3"/>
        <v>6.3757867813110352</v>
      </c>
      <c r="Z62" s="24"/>
      <c r="AA62" s="16">
        <f t="shared" si="108"/>
        <v>0.12591028213500977</v>
      </c>
      <c r="AB62" s="14">
        <f t="shared" si="26"/>
        <v>-3.7902771685152638E-2</v>
      </c>
      <c r="AC62" s="24"/>
      <c r="AD62" s="24">
        <v>21.116090774536133</v>
      </c>
      <c r="AE62" s="24">
        <f t="shared" si="5"/>
        <v>3.3943586349487305</v>
      </c>
      <c r="AF62" s="24"/>
      <c r="AG62" s="16">
        <f t="shared" si="109"/>
        <v>0.66959190368652344</v>
      </c>
      <c r="AH62" s="14">
        <f t="shared" si="27"/>
        <v>-0.20156724786339103</v>
      </c>
      <c r="AI62" s="24"/>
      <c r="AJ62" s="24">
        <v>24.563695907592773</v>
      </c>
      <c r="AK62" s="24">
        <f t="shared" si="6"/>
        <v>6.8419637680053711</v>
      </c>
      <c r="AL62" s="24"/>
      <c r="AM62" s="16">
        <f t="shared" si="110"/>
        <v>-0.21530961990356445</v>
      </c>
      <c r="AN62" s="14">
        <f t="shared" si="28"/>
        <v>6.4814653945983444E-2</v>
      </c>
      <c r="AO62" s="24"/>
      <c r="AP62" s="24">
        <v>24.644506454467773</v>
      </c>
      <c r="AQ62" s="24">
        <f t="shared" si="7"/>
        <v>6.9227743148803711</v>
      </c>
      <c r="AR62" s="24"/>
      <c r="AS62" s="16">
        <f t="shared" si="111"/>
        <v>0.539764404296875</v>
      </c>
      <c r="AT62" s="14">
        <f t="shared" si="29"/>
        <v>-0.1624852762850596</v>
      </c>
      <c r="AU62" s="24"/>
      <c r="AV62" s="24">
        <v>19.674860000610352</v>
      </c>
      <c r="AW62" s="24">
        <f t="shared" si="8"/>
        <v>1.9531278610229492</v>
      </c>
      <c r="AX62" s="24"/>
      <c r="AY62" s="16">
        <f t="shared" si="112"/>
        <v>0.53898191452026367</v>
      </c>
      <c r="AZ62" s="14">
        <f t="shared" si="30"/>
        <v>-0.16224972339099919</v>
      </c>
      <c r="BA62" s="24"/>
      <c r="BB62" s="24">
        <v>28.370014190673828</v>
      </c>
      <c r="BC62" s="24">
        <f t="shared" si="9"/>
        <v>10.648282051086426</v>
      </c>
      <c r="BD62" s="24"/>
      <c r="BE62" s="16">
        <f t="shared" si="113"/>
        <v>2.0112400054931641</v>
      </c>
      <c r="BF62" s="14">
        <f t="shared" si="31"/>
        <v>-0.60544357013283256</v>
      </c>
      <c r="BG62" s="24"/>
      <c r="BH62" s="24">
        <v>18.786472320556641</v>
      </c>
      <c r="BI62" s="24">
        <f t="shared" si="92"/>
        <v>1.0647401809692383</v>
      </c>
      <c r="BJ62" s="24"/>
      <c r="BK62" s="16">
        <f t="shared" si="114"/>
        <v>0.49517011642456055</v>
      </c>
      <c r="BL62" s="14">
        <f t="shared" si="32"/>
        <v>-0.14906105800021849</v>
      </c>
      <c r="BM62" s="24"/>
      <c r="BN62" s="24">
        <v>19.977752685546875</v>
      </c>
      <c r="BO62" s="24">
        <f t="shared" si="11"/>
        <v>2.2560205459594727</v>
      </c>
      <c r="BP62" s="24"/>
      <c r="BQ62" s="16">
        <f t="shared" si="115"/>
        <v>-1.2465953826904297E-2</v>
      </c>
      <c r="BR62" s="14">
        <f t="shared" si="33"/>
        <v>3.7526260264603576E-3</v>
      </c>
      <c r="BS62" s="24"/>
    </row>
    <row r="63" spans="1:71" ht="16" thickBot="1" x14ac:dyDescent="0.25">
      <c r="A63" s="6">
        <v>20</v>
      </c>
      <c r="B63" s="6" t="s">
        <v>107</v>
      </c>
      <c r="C63" s="9">
        <v>15.917683</v>
      </c>
      <c r="D63" s="9">
        <v>17.949369999999998</v>
      </c>
      <c r="E63" s="24">
        <f t="shared" si="0"/>
        <v>16.933526499999999</v>
      </c>
      <c r="F63" s="9">
        <v>23.036380000000001</v>
      </c>
      <c r="G63" s="24">
        <f t="shared" si="68"/>
        <v>6.1028535000000019</v>
      </c>
      <c r="H63" s="7">
        <f>AVERAGE(G63:G67)</f>
        <v>5.9607051000000011</v>
      </c>
      <c r="I63" s="16">
        <f t="shared" si="105"/>
        <v>0.12017079507446482</v>
      </c>
      <c r="J63" s="14">
        <f t="shared" si="13"/>
        <v>-3.6175013920203281E-2</v>
      </c>
      <c r="K63" s="7">
        <f>AVERAGE(J63:J67)</f>
        <v>6.6159183154389737E-3</v>
      </c>
      <c r="L63" s="9">
        <v>32.469996999999999</v>
      </c>
      <c r="M63" s="24">
        <f t="shared" si="69"/>
        <v>15.5364705</v>
      </c>
      <c r="N63" s="7">
        <f>AVERAGE(M63:M67)</f>
        <v>12.619361249999999</v>
      </c>
      <c r="O63" s="16">
        <f t="shared" si="106"/>
        <v>6.1324406538085938</v>
      </c>
      <c r="P63" s="14">
        <f t="shared" si="24"/>
        <v>-1.8460485834256228</v>
      </c>
      <c r="Q63" s="7">
        <f>AVERAGE(P63:P67)</f>
        <v>-0.20814994607282106</v>
      </c>
      <c r="R63" s="9">
        <v>29.439084999999999</v>
      </c>
      <c r="S63" s="7">
        <f t="shared" si="103"/>
        <v>12.505558499999999</v>
      </c>
      <c r="T63" s="7">
        <f>AVERAGE(S63:S67)</f>
        <v>11.844812299999997</v>
      </c>
      <c r="U63" s="16">
        <f t="shared" si="107"/>
        <v>4.2112846466979974</v>
      </c>
      <c r="V63" s="14">
        <f t="shared" si="25"/>
        <v>-1.2677229989352887</v>
      </c>
      <c r="W63" s="7">
        <f>AVERAGE(V63:V67)</f>
        <v>-1.0688185732142965</v>
      </c>
      <c r="X63" s="9">
        <v>27.094835</v>
      </c>
      <c r="Y63" s="24">
        <f t="shared" si="3"/>
        <v>10.161308500000001</v>
      </c>
      <c r="Z63" s="7">
        <f>AVERAGE(Y63:Y67)</f>
        <v>9.2029189000000002</v>
      </c>
      <c r="AA63" s="16">
        <f t="shared" si="108"/>
        <v>3.9114320008239751</v>
      </c>
      <c r="AB63" s="14">
        <f t="shared" si="26"/>
        <v>-1.1774583582479985</v>
      </c>
      <c r="AC63" s="7">
        <f>AVERAGE(AB63:AB67)</f>
        <v>-0.88895434111559379</v>
      </c>
      <c r="AD63" s="9">
        <v>20.964796</v>
      </c>
      <c r="AE63" s="24">
        <f t="shared" si="5"/>
        <v>4.0312695000000005</v>
      </c>
      <c r="AF63" s="7">
        <f>AVERAGE(AE63:AE67)</f>
        <v>3.3277295000000002</v>
      </c>
      <c r="AG63" s="16">
        <f t="shared" si="109"/>
        <v>1.3065027687377935</v>
      </c>
      <c r="AH63" s="14">
        <f t="shared" si="27"/>
        <v>-0.39329652280811739</v>
      </c>
      <c r="AI63" s="7">
        <f>AVERAGE(AH63:AH67)</f>
        <v>-0.18150987965867996</v>
      </c>
      <c r="AJ63" s="9">
        <v>24.62322</v>
      </c>
      <c r="AK63" s="24">
        <f t="shared" si="6"/>
        <v>7.6896935000000006</v>
      </c>
      <c r="AL63" s="7">
        <f>AVERAGE(AK63:AK67)</f>
        <v>7.9448147000000002</v>
      </c>
      <c r="AM63" s="16">
        <f t="shared" si="110"/>
        <v>0.63242011209106508</v>
      </c>
      <c r="AN63" s="14">
        <f t="shared" si="28"/>
        <v>-0.19037742360058779</v>
      </c>
      <c r="AO63" s="7">
        <f>AVERAGE(AN63:AN67)</f>
        <v>-0.26717655733037732</v>
      </c>
      <c r="AP63" s="9">
        <v>29.970043</v>
      </c>
      <c r="AQ63" s="24">
        <f t="shared" si="7"/>
        <v>13.036516500000001</v>
      </c>
      <c r="AR63" s="7">
        <f>AVERAGE(AQ63:AQ67)</f>
        <v>11.880123700000002</v>
      </c>
      <c r="AS63" s="16">
        <f t="shared" si="111"/>
        <v>6.6535065894165051</v>
      </c>
      <c r="AT63" s="14">
        <f t="shared" si="29"/>
        <v>-2.0029050597623206</v>
      </c>
      <c r="AU63" s="7">
        <f>AVERAGE(AT63:AT67)</f>
        <v>-1.6547961401924618</v>
      </c>
      <c r="AV63" s="9">
        <v>21.875544000000001</v>
      </c>
      <c r="AW63" s="24">
        <f t="shared" si="8"/>
        <v>4.9420175000000022</v>
      </c>
      <c r="AX63" s="7">
        <f>AVERAGE(AW63:AW67)</f>
        <v>4.2857725000000002</v>
      </c>
      <c r="AY63" s="16">
        <f t="shared" si="112"/>
        <v>3.5278715534973166</v>
      </c>
      <c r="AZ63" s="14">
        <f t="shared" si="30"/>
        <v>-1.0619951584523797</v>
      </c>
      <c r="BA63" s="7">
        <f>AVERAGE(AZ63:AZ67)</f>
        <v>-0.86444572894786997</v>
      </c>
      <c r="BB63" s="9">
        <v>29.362635000000001</v>
      </c>
      <c r="BC63" s="24">
        <f t="shared" si="9"/>
        <v>12.429108500000002</v>
      </c>
      <c r="BD63" s="7">
        <f>AVERAGE(BC63:BC67)</f>
        <v>12.482662300000001</v>
      </c>
      <c r="BE63" s="16">
        <f t="shared" si="113"/>
        <v>3.79206645440674</v>
      </c>
      <c r="BF63" s="14">
        <f t="shared" si="31"/>
        <v>-1.1415257483275896</v>
      </c>
      <c r="BG63" s="7">
        <f>AVERAGE(BF63:BF67)</f>
        <v>-1.1576470485093788</v>
      </c>
      <c r="BH63" s="9">
        <v>15.1991415</v>
      </c>
      <c r="BI63" s="24">
        <f t="shared" si="92"/>
        <v>-1.7343849999999996</v>
      </c>
      <c r="BJ63" s="7">
        <f>AVERAGE(BI63:BI67)</f>
        <v>0.12355619999999981</v>
      </c>
      <c r="BK63" s="16">
        <f t="shared" si="114"/>
        <v>-2.3039550645446774</v>
      </c>
      <c r="BL63" s="14">
        <f t="shared" si="32"/>
        <v>0.69355958308989174</v>
      </c>
      <c r="BM63" s="7">
        <f>AVERAGE(BL63:BL67)</f>
        <v>0.13426355170995991</v>
      </c>
      <c r="BN63" s="9">
        <v>21.058147000000002</v>
      </c>
      <c r="BO63" s="24">
        <f t="shared" si="11"/>
        <v>4.1246205000000025</v>
      </c>
      <c r="BP63" s="7">
        <f>AVERAGE(BO63:BO67)</f>
        <v>4.2868419000000006</v>
      </c>
      <c r="BQ63" s="16">
        <f t="shared" si="115"/>
        <v>1.8561340002136255</v>
      </c>
      <c r="BR63" s="14">
        <f t="shared" si="33"/>
        <v>-0.55875201003607566</v>
      </c>
      <c r="BS63" s="7">
        <f>AVERAGE(BR63:BR67)</f>
        <v>-0.60758551737468003</v>
      </c>
    </row>
    <row r="64" spans="1:71" ht="16" thickBot="1" x14ac:dyDescent="0.25">
      <c r="A64" s="6">
        <v>20</v>
      </c>
      <c r="B64" s="6" t="s">
        <v>107</v>
      </c>
      <c r="C64" s="9">
        <v>16.083057</v>
      </c>
      <c r="D64" s="9">
        <v>18.03398</v>
      </c>
      <c r="E64" s="24">
        <f t="shared" si="0"/>
        <v>17.058518499999998</v>
      </c>
      <c r="F64" s="9">
        <v>23.967700000000001</v>
      </c>
      <c r="G64" s="24">
        <f t="shared" si="68"/>
        <v>6.9091815000000025</v>
      </c>
      <c r="I64" s="16">
        <f t="shared" si="105"/>
        <v>0.92649879507446542</v>
      </c>
      <c r="J64" s="14">
        <f t="shared" si="13"/>
        <v>-0.27890392826395016</v>
      </c>
      <c r="L64" s="6" t="s">
        <v>109</v>
      </c>
      <c r="M64" s="24"/>
      <c r="O64" s="16">
        <f t="shared" si="106"/>
        <v>-9.4040298461914062</v>
      </c>
      <c r="P64" s="14">
        <f t="shared" si="24"/>
        <v>2.8308950638229486</v>
      </c>
      <c r="R64" s="9">
        <v>32.340029999999999</v>
      </c>
      <c r="S64" s="7">
        <f t="shared" si="103"/>
        <v>15.281511500000001</v>
      </c>
      <c r="U64" s="16">
        <f t="shared" si="107"/>
        <v>6.9872376466979986</v>
      </c>
      <c r="V64" s="14">
        <f t="shared" si="25"/>
        <v>-2.1033681184887048</v>
      </c>
      <c r="X64" s="9">
        <v>28.265045000000001</v>
      </c>
      <c r="Y64" s="24">
        <f t="shared" si="3"/>
        <v>11.206526500000002</v>
      </c>
      <c r="AA64" s="16">
        <f t="shared" si="108"/>
        <v>4.9566500008239771</v>
      </c>
      <c r="AB64" s="14">
        <f t="shared" si="26"/>
        <v>-1.4921003282559142</v>
      </c>
      <c r="AD64" s="9">
        <v>22.105003</v>
      </c>
      <c r="AE64" s="24">
        <f t="shared" si="5"/>
        <v>5.0464845000000018</v>
      </c>
      <c r="AG64" s="16">
        <f t="shared" si="109"/>
        <v>2.3217177687377948</v>
      </c>
      <c r="AH64" s="14">
        <f t="shared" si="27"/>
        <v>-0.69890668985612647</v>
      </c>
      <c r="AJ64" s="9">
        <v>25.3935</v>
      </c>
      <c r="AK64" s="24">
        <f t="shared" si="6"/>
        <v>8.3349815000000014</v>
      </c>
      <c r="AM64" s="16">
        <f t="shared" si="110"/>
        <v>1.2777081120910658</v>
      </c>
      <c r="AN64" s="14">
        <f t="shared" si="28"/>
        <v>-0.38462846744260709</v>
      </c>
      <c r="AP64" s="9">
        <v>32.374763000000002</v>
      </c>
      <c r="AQ64" s="24">
        <f t="shared" si="7"/>
        <v>15.316244500000003</v>
      </c>
      <c r="AS64" s="16">
        <f t="shared" si="111"/>
        <v>8.9332345894165073</v>
      </c>
      <c r="AT64" s="14">
        <f t="shared" si="29"/>
        <v>-2.6891715697173781</v>
      </c>
      <c r="AV64" s="9">
        <v>23.740126</v>
      </c>
      <c r="AW64" s="24">
        <f t="shared" si="8"/>
        <v>6.6816075000000019</v>
      </c>
      <c r="AY64" s="16">
        <f t="shared" si="112"/>
        <v>5.2674615534973164</v>
      </c>
      <c r="AZ64" s="14">
        <f t="shared" si="30"/>
        <v>-1.5856639286094847</v>
      </c>
      <c r="BB64" s="9">
        <v>34.99465</v>
      </c>
      <c r="BC64" s="24">
        <f t="shared" si="9"/>
        <v>17.936131500000002</v>
      </c>
      <c r="BE64" s="16">
        <f t="shared" si="113"/>
        <v>9.2990894544067402</v>
      </c>
      <c r="BF64" s="14">
        <f t="shared" si="31"/>
        <v>-2.7993048581390343</v>
      </c>
      <c r="BH64" s="9">
        <v>16.558437000000001</v>
      </c>
      <c r="BI64" s="24">
        <f t="shared" si="92"/>
        <v>-0.50008149999999674</v>
      </c>
      <c r="BK64" s="16">
        <f t="shared" si="114"/>
        <v>-1.0696515645446745</v>
      </c>
      <c r="BL64" s="14">
        <f t="shared" si="32"/>
        <v>0.32199720583685409</v>
      </c>
      <c r="BN64" s="9">
        <v>22.556023</v>
      </c>
      <c r="BO64" s="24">
        <f t="shared" si="11"/>
        <v>5.4975045000000016</v>
      </c>
      <c r="BQ64" s="16">
        <f t="shared" si="115"/>
        <v>3.2290180002136246</v>
      </c>
      <c r="BR64" s="14">
        <f t="shared" si="33"/>
        <v>-0.97203127460322458</v>
      </c>
    </row>
    <row r="65" spans="1:70" ht="16" thickBot="1" x14ac:dyDescent="0.25">
      <c r="A65" s="6">
        <v>20</v>
      </c>
      <c r="B65" s="6" t="s">
        <v>107</v>
      </c>
      <c r="C65" s="9">
        <v>16.037220000000001</v>
      </c>
      <c r="D65" s="9">
        <v>17.602537000000002</v>
      </c>
      <c r="E65" s="24">
        <f t="shared" si="0"/>
        <v>16.819878500000002</v>
      </c>
      <c r="F65" s="9">
        <v>18.229858</v>
      </c>
      <c r="G65" s="24">
        <f t="shared" si="68"/>
        <v>1.4099794999999986</v>
      </c>
      <c r="I65" s="16">
        <f t="shared" si="105"/>
        <v>-4.5727032049255385</v>
      </c>
      <c r="J65" s="14">
        <f t="shared" si="13"/>
        <v>1.3765208259514079</v>
      </c>
      <c r="L65" s="9">
        <v>32.908653000000001</v>
      </c>
      <c r="M65" s="24">
        <f t="shared" si="69"/>
        <v>16.0887745</v>
      </c>
      <c r="O65" s="16">
        <f t="shared" si="106"/>
        <v>6.6847446538085933</v>
      </c>
      <c r="P65" s="14">
        <f t="shared" si="24"/>
        <v>-2.0123086541508224</v>
      </c>
      <c r="R65" s="9">
        <v>27.230813999999999</v>
      </c>
      <c r="S65" s="7">
        <f t="shared" si="103"/>
        <v>10.410935499999997</v>
      </c>
      <c r="U65" s="16">
        <f t="shared" si="107"/>
        <v>2.1166616466979953</v>
      </c>
      <c r="V65" s="14">
        <f t="shared" si="25"/>
        <v>-0.63717864632761279</v>
      </c>
      <c r="X65" s="9">
        <v>22.063777999999999</v>
      </c>
      <c r="Y65" s="24">
        <f t="shared" si="3"/>
        <v>5.2438994999999977</v>
      </c>
      <c r="AA65" s="16">
        <f t="shared" si="108"/>
        <v>-1.0059769991760277</v>
      </c>
      <c r="AB65" s="14">
        <f t="shared" si="26"/>
        <v>0.30282925170002439</v>
      </c>
      <c r="AD65" s="9">
        <v>16.394770000000001</v>
      </c>
      <c r="AE65" s="24">
        <f t="shared" si="5"/>
        <v>-0.42510850000000033</v>
      </c>
      <c r="AG65" s="16">
        <f t="shared" si="109"/>
        <v>-3.1498752312622074</v>
      </c>
      <c r="AH65" s="14">
        <f t="shared" si="27"/>
        <v>0.94820692720894406</v>
      </c>
      <c r="AJ65" s="9">
        <v>22.976054999999999</v>
      </c>
      <c r="AK65" s="24">
        <f t="shared" si="6"/>
        <v>6.1561764999999973</v>
      </c>
      <c r="AM65" s="16">
        <f t="shared" si="110"/>
        <v>-0.90109688790893827</v>
      </c>
      <c r="AN65" s="14">
        <f t="shared" si="28"/>
        <v>0.27125719226005457</v>
      </c>
      <c r="AP65" s="9">
        <v>27.459032000000001</v>
      </c>
      <c r="AQ65" s="24">
        <f t="shared" si="7"/>
        <v>10.639153499999999</v>
      </c>
      <c r="AS65" s="16">
        <f t="shared" si="111"/>
        <v>4.2561435894165029</v>
      </c>
      <c r="AT65" s="14">
        <f t="shared" si="29"/>
        <v>-1.2812268862673311</v>
      </c>
      <c r="AV65" s="9">
        <v>21.777987</v>
      </c>
      <c r="AW65" s="24">
        <f t="shared" si="8"/>
        <v>4.958108499999998</v>
      </c>
      <c r="AY65" s="16">
        <f t="shared" si="112"/>
        <v>3.5439625534973125</v>
      </c>
      <c r="AZ65" s="14">
        <f t="shared" si="30"/>
        <v>-1.0668390321126076</v>
      </c>
      <c r="BB65" s="9">
        <v>25.986405999999999</v>
      </c>
      <c r="BC65" s="24">
        <f t="shared" si="9"/>
        <v>9.1665274999999973</v>
      </c>
      <c r="BE65" s="16">
        <f t="shared" si="113"/>
        <v>0.52948545440673556</v>
      </c>
      <c r="BF65" s="14">
        <f t="shared" si="31"/>
        <v>-0.15939100404420073</v>
      </c>
      <c r="BH65" s="9">
        <v>17.339673999999999</v>
      </c>
      <c r="BI65" s="24">
        <f t="shared" si="92"/>
        <v>0.51979549999999719</v>
      </c>
      <c r="BK65" s="16">
        <f t="shared" si="114"/>
        <v>-4.9774564544680544E-2</v>
      </c>
      <c r="BL65" s="14">
        <f t="shared" si="32"/>
        <v>1.4983636949061699E-2</v>
      </c>
      <c r="BN65" s="9">
        <v>22.899431</v>
      </c>
      <c r="BO65" s="24">
        <f t="shared" si="11"/>
        <v>6.0795524999999984</v>
      </c>
      <c r="BQ65" s="16">
        <f t="shared" si="115"/>
        <v>3.8110660002136214</v>
      </c>
      <c r="BR65" s="14">
        <f t="shared" si="33"/>
        <v>-1.1472451815194527</v>
      </c>
    </row>
    <row r="66" spans="1:70" ht="16" thickBot="1" x14ac:dyDescent="0.25">
      <c r="A66" s="6">
        <v>20</v>
      </c>
      <c r="B66" s="6" t="s">
        <v>107</v>
      </c>
      <c r="C66" s="9">
        <v>15.388538</v>
      </c>
      <c r="D66" s="9">
        <v>13.029885</v>
      </c>
      <c r="E66" s="24">
        <f t="shared" ref="E66:E99" si="116">MEDIAN(C66:D66)</f>
        <v>14.2092115</v>
      </c>
      <c r="F66" s="9">
        <v>20.903718999999999</v>
      </c>
      <c r="G66" s="24">
        <f t="shared" si="68"/>
        <v>6.6945074999999985</v>
      </c>
      <c r="I66" s="16">
        <f t="shared" si="105"/>
        <v>0.71182479507446139</v>
      </c>
      <c r="J66" s="14">
        <f t="shared" si="13"/>
        <v>-0.21428061497477943</v>
      </c>
      <c r="L66" s="9">
        <v>22.20485</v>
      </c>
      <c r="M66" s="24">
        <f t="shared" si="69"/>
        <v>7.9956385000000001</v>
      </c>
      <c r="O66" s="16">
        <f t="shared" si="106"/>
        <v>-1.4083913461914062</v>
      </c>
      <c r="P66" s="14">
        <f t="shared" si="24"/>
        <v>0.42396804083718764</v>
      </c>
      <c r="R66" s="9">
        <v>25.155085</v>
      </c>
      <c r="S66" s="7">
        <f t="shared" si="103"/>
        <v>10.945873499999999</v>
      </c>
      <c r="U66" s="16">
        <f t="shared" si="107"/>
        <v>2.6515996466979974</v>
      </c>
      <c r="V66" s="14">
        <f t="shared" si="25"/>
        <v>-0.79821103014811223</v>
      </c>
      <c r="X66" s="9">
        <v>22.717694999999999</v>
      </c>
      <c r="Y66" s="24">
        <f t="shared" ref="Y66:Y99" si="117">X66-$E66</f>
        <v>8.5084834999999988</v>
      </c>
      <c r="AA66" s="16">
        <f t="shared" si="108"/>
        <v>2.2586070008239734</v>
      </c>
      <c r="AB66" s="14">
        <f t="shared" si="26"/>
        <v>-0.67990845566467817</v>
      </c>
      <c r="AD66" s="9">
        <v>17.784631999999998</v>
      </c>
      <c r="AE66" s="24">
        <f t="shared" ref="AE66:AE99" si="118">AD66-$E66</f>
        <v>3.5754204999999981</v>
      </c>
      <c r="AG66" s="16">
        <f t="shared" si="109"/>
        <v>0.85065376873779108</v>
      </c>
      <c r="AH66" s="14">
        <f t="shared" si="27"/>
        <v>-0.25607230031468647</v>
      </c>
      <c r="AJ66" s="9">
        <v>23.037196999999999</v>
      </c>
      <c r="AK66" s="24">
        <f t="shared" ref="AK66:AK99" si="119">AJ66-$E66</f>
        <v>8.8279854999999987</v>
      </c>
      <c r="AM66" s="16">
        <f t="shared" si="110"/>
        <v>1.7707121120910632</v>
      </c>
      <c r="AN66" s="14">
        <f t="shared" si="28"/>
        <v>-0.53303745942493186</v>
      </c>
      <c r="AP66" s="9">
        <v>23.382961000000002</v>
      </c>
      <c r="AQ66" s="24">
        <f t="shared" ref="AQ66:AQ99" si="120">AP66-$E66</f>
        <v>9.1737495000000013</v>
      </c>
      <c r="AS66" s="16">
        <f t="shared" si="111"/>
        <v>2.7907395894165052</v>
      </c>
      <c r="AT66" s="14">
        <f t="shared" si="29"/>
        <v>-0.84009632650135124</v>
      </c>
      <c r="AV66" s="9">
        <v>16.120422000000001</v>
      </c>
      <c r="AW66" s="24">
        <f t="shared" ref="AW66:AW99" si="121">AV66-$E66</f>
        <v>1.911210500000001</v>
      </c>
      <c r="AY66" s="16">
        <f t="shared" si="112"/>
        <v>0.49706455349731549</v>
      </c>
      <c r="AZ66" s="14">
        <f t="shared" si="30"/>
        <v>-0.14963134038401565</v>
      </c>
      <c r="BB66" s="9">
        <v>24.130877000000002</v>
      </c>
      <c r="BC66" s="24">
        <f t="shared" ref="BC66:BC99" si="122">BB66-$E66</f>
        <v>9.9216655000000014</v>
      </c>
      <c r="BE66" s="16">
        <f t="shared" si="113"/>
        <v>1.2846234544067396</v>
      </c>
      <c r="BF66" s="14">
        <f t="shared" si="31"/>
        <v>-0.38671019290990932</v>
      </c>
      <c r="BH66" s="9">
        <v>15.109228</v>
      </c>
      <c r="BI66" s="24">
        <f t="shared" si="92"/>
        <v>0.90001649999999955</v>
      </c>
      <c r="BK66" s="16">
        <f t="shared" si="114"/>
        <v>0.33044643545532182</v>
      </c>
      <c r="BL66" s="14">
        <f t="shared" si="32"/>
        <v>-9.9474289032293509E-2</v>
      </c>
      <c r="BN66" s="9">
        <v>16.981777000000001</v>
      </c>
      <c r="BO66" s="24">
        <f t="shared" ref="BO66:BO99" si="123">BN66-$E66</f>
        <v>2.7725655000000007</v>
      </c>
      <c r="BQ66" s="16">
        <f t="shared" si="115"/>
        <v>0.50407900021362373</v>
      </c>
      <c r="BR66" s="14">
        <f t="shared" si="33"/>
        <v>-0.15174289924861112</v>
      </c>
    </row>
    <row r="67" spans="1:70" ht="16" thickBot="1" x14ac:dyDescent="0.25">
      <c r="A67" s="6">
        <v>20</v>
      </c>
      <c r="B67" s="6" t="s">
        <v>107</v>
      </c>
      <c r="C67" s="9">
        <v>15.653824999999999</v>
      </c>
      <c r="D67" s="9">
        <v>13.837272</v>
      </c>
      <c r="E67" s="24">
        <f t="shared" si="116"/>
        <v>14.7455485</v>
      </c>
      <c r="F67" s="9">
        <v>23.432552000000001</v>
      </c>
      <c r="G67" s="24">
        <f t="shared" si="68"/>
        <v>8.6870035000000012</v>
      </c>
      <c r="I67" s="16">
        <f t="shared" si="105"/>
        <v>2.7043207950744641</v>
      </c>
      <c r="J67" s="14">
        <f t="shared" ref="J67:J75" si="124">LOG(2^(-I67))</f>
        <v>-0.81408167721528002</v>
      </c>
      <c r="L67" s="9">
        <v>25.60211</v>
      </c>
      <c r="M67" s="24">
        <f t="shared" si="69"/>
        <v>10.8565615</v>
      </c>
      <c r="O67" s="16">
        <f t="shared" si="106"/>
        <v>1.4525316538085935</v>
      </c>
      <c r="P67" s="14">
        <f t="shared" si="24"/>
        <v>-0.43725559744779635</v>
      </c>
      <c r="R67" s="9">
        <v>24.825731000000001</v>
      </c>
      <c r="S67" s="7">
        <f t="shared" si="103"/>
        <v>10.080182500000001</v>
      </c>
      <c r="U67" s="16">
        <f t="shared" si="107"/>
        <v>1.7859086466979992</v>
      </c>
      <c r="V67" s="14">
        <f t="shared" si="25"/>
        <v>-0.53761207217176521</v>
      </c>
      <c r="X67" s="9">
        <v>25.639925000000002</v>
      </c>
      <c r="Y67" s="24">
        <f t="shared" si="117"/>
        <v>10.894376500000002</v>
      </c>
      <c r="AA67" s="16">
        <f t="shared" si="108"/>
        <v>4.6445000008239763</v>
      </c>
      <c r="AB67" s="14">
        <f t="shared" si="26"/>
        <v>-1.398133815109402</v>
      </c>
      <c r="AD67" s="9">
        <v>19.156130000000001</v>
      </c>
      <c r="AE67" s="24">
        <f t="shared" si="118"/>
        <v>4.410581500000001</v>
      </c>
      <c r="AG67" s="16">
        <f t="shared" si="109"/>
        <v>1.685814768737794</v>
      </c>
      <c r="AH67" s="14">
        <f t="shared" si="27"/>
        <v>-0.50748081252341348</v>
      </c>
      <c r="AJ67" s="9">
        <v>23.460785000000001</v>
      </c>
      <c r="AK67" s="24">
        <f t="shared" si="119"/>
        <v>8.7152365000000014</v>
      </c>
      <c r="AM67" s="16">
        <f t="shared" si="110"/>
        <v>1.6579631120910658</v>
      </c>
      <c r="AN67" s="14">
        <f t="shared" si="28"/>
        <v>-0.49909662844381431</v>
      </c>
      <c r="AP67" s="9">
        <v>25.980502999999999</v>
      </c>
      <c r="AQ67" s="24">
        <f t="shared" si="120"/>
        <v>11.234954499999999</v>
      </c>
      <c r="AS67" s="16">
        <f t="shared" si="111"/>
        <v>4.8519445894165028</v>
      </c>
      <c r="AT67" s="14">
        <f t="shared" si="29"/>
        <v>-1.4605808587139268</v>
      </c>
      <c r="AV67" s="9">
        <v>17.681467000000001</v>
      </c>
      <c r="AW67" s="24">
        <f t="shared" si="121"/>
        <v>2.9359185000000014</v>
      </c>
      <c r="AY67" s="16">
        <f t="shared" si="112"/>
        <v>1.5217725534973159</v>
      </c>
      <c r="AZ67" s="14">
        <f t="shared" si="30"/>
        <v>-0.45809918518086257</v>
      </c>
      <c r="BB67" s="9">
        <v>27.705427</v>
      </c>
      <c r="BC67" s="24">
        <f t="shared" si="122"/>
        <v>12.9598785</v>
      </c>
      <c r="BE67" s="16">
        <f t="shared" si="113"/>
        <v>4.3228364544067386</v>
      </c>
      <c r="BF67" s="14">
        <f t="shared" si="31"/>
        <v>-1.3013034391261602</v>
      </c>
      <c r="BH67" s="9">
        <v>16.177983999999999</v>
      </c>
      <c r="BI67" s="24">
        <f t="shared" si="92"/>
        <v>1.4324354999999986</v>
      </c>
      <c r="BK67" s="16">
        <f t="shared" si="114"/>
        <v>0.86286543545532091</v>
      </c>
      <c r="BL67" s="14">
        <f t="shared" si="32"/>
        <v>-0.2597483782937145</v>
      </c>
      <c r="BN67" s="9">
        <v>17.705514999999998</v>
      </c>
      <c r="BO67" s="24">
        <f t="shared" si="123"/>
        <v>2.9599664999999984</v>
      </c>
      <c r="BQ67" s="16">
        <f t="shared" si="115"/>
        <v>0.69148000021362144</v>
      </c>
      <c r="BR67" s="14">
        <f t="shared" si="33"/>
        <v>-0.20815622146603618</v>
      </c>
    </row>
    <row r="71" spans="1:70" x14ac:dyDescent="0.2">
      <c r="B71" s="9"/>
    </row>
    <row r="72" spans="1:70" x14ac:dyDescent="0.2">
      <c r="B72" s="9"/>
    </row>
    <row r="73" spans="1:70" x14ac:dyDescent="0.2">
      <c r="B73" s="9"/>
    </row>
    <row r="74" spans="1:70" x14ac:dyDescent="0.2">
      <c r="B74" s="9"/>
    </row>
    <row r="75" spans="1:70" x14ac:dyDescent="0.2">
      <c r="B75" s="9"/>
    </row>
    <row r="76" spans="1:70" x14ac:dyDescent="0.2">
      <c r="B76" s="9"/>
    </row>
    <row r="77" spans="1:70" x14ac:dyDescent="0.2">
      <c r="B77" s="9"/>
    </row>
    <row r="78" spans="1:70" x14ac:dyDescent="0.2">
      <c r="B78" s="9"/>
    </row>
    <row r="79" spans="1:70" x14ac:dyDescent="0.2">
      <c r="B79" s="9"/>
    </row>
    <row r="80" spans="1:70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794-17EE-684F-ACD9-B64D1969D23F}">
  <dimension ref="A1:U41"/>
  <sheetViews>
    <sheetView tabSelected="1" workbookViewId="0">
      <selection activeCell="O4" sqref="O4"/>
    </sheetView>
  </sheetViews>
  <sheetFormatPr baseColWidth="10" defaultRowHeight="16" x14ac:dyDescent="0.2"/>
  <cols>
    <col min="1" max="4" width="8.83203125" customWidth="1"/>
    <col min="5" max="5" width="14.1640625" bestFit="1" customWidth="1"/>
    <col min="6" max="9" width="8.83203125" customWidth="1"/>
    <col min="12" max="12" width="26.5" customWidth="1"/>
    <col min="13" max="14" width="35.1640625" customWidth="1"/>
    <col min="16" max="16" width="13.6640625" customWidth="1"/>
    <col min="17" max="17" width="26.5" customWidth="1"/>
    <col min="18" max="19" width="30.5" customWidth="1"/>
    <col min="21" max="21" width="14.6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1" t="s">
        <v>21</v>
      </c>
      <c r="B2" s="1" t="s">
        <v>22</v>
      </c>
      <c r="C2" s="1">
        <v>14</v>
      </c>
      <c r="D2" s="1">
        <v>1</v>
      </c>
      <c r="E2">
        <v>4.03</v>
      </c>
      <c r="F2">
        <v>2814</v>
      </c>
      <c r="G2">
        <v>21.1</v>
      </c>
      <c r="H2">
        <v>14748</v>
      </c>
      <c r="I2">
        <v>69809</v>
      </c>
      <c r="J2" s="2">
        <v>45022</v>
      </c>
      <c r="K2" t="str">
        <f>A2</f>
        <v>14_female</v>
      </c>
      <c r="L2" s="3">
        <f>AVERAGE(E2:E6)</f>
        <v>7.7680000000000007</v>
      </c>
      <c r="M2" s="3">
        <f>STDEV(E2:E6)</f>
        <v>2.0974913587426243</v>
      </c>
      <c r="N2" s="3">
        <f>Table1[[#This Row],[Standard Deviation Freq. Granulocytes]]/(SQRT(COUNT(E2:E6)))</f>
        <v>0.9380266520733811</v>
      </c>
      <c r="O2" s="3">
        <f>_xlfn.T.TEST(E2:E6,E7:E11,2,2)</f>
        <v>0.26754701724813901</v>
      </c>
      <c r="P2" s="3" t="s">
        <v>23</v>
      </c>
      <c r="Q2">
        <f>AVERAGE(G2:G6)</f>
        <v>19.419999999999998</v>
      </c>
      <c r="R2">
        <f>STDEV(G2:G6)</f>
        <v>8.6983906557477688</v>
      </c>
      <c r="T2" s="3">
        <f>_xlfn.T.TEST(G2:G6,G7:G11,2,2)</f>
        <v>0.34974760284005169</v>
      </c>
      <c r="U2" s="3" t="s">
        <v>23</v>
      </c>
    </row>
    <row r="3" spans="1:21" x14ac:dyDescent="0.2">
      <c r="A3" s="1" t="s">
        <v>21</v>
      </c>
      <c r="B3" s="1" t="s">
        <v>22</v>
      </c>
      <c r="C3" s="1">
        <v>14</v>
      </c>
      <c r="D3" s="1">
        <v>2</v>
      </c>
      <c r="E3">
        <v>8.44</v>
      </c>
      <c r="F3">
        <v>4311</v>
      </c>
      <c r="G3">
        <v>11.6</v>
      </c>
      <c r="H3">
        <v>5943</v>
      </c>
      <c r="I3">
        <v>51072</v>
      </c>
      <c r="J3" s="2">
        <v>45022</v>
      </c>
      <c r="L3" s="3"/>
      <c r="M3" s="3"/>
      <c r="N3" s="3"/>
      <c r="O3" s="3">
        <f>_xlfn.T.TEST(E2:E6,E12:E16,2,2)</f>
        <v>0.14160239050904991</v>
      </c>
      <c r="P3" s="3" t="s">
        <v>24</v>
      </c>
      <c r="T3" s="3">
        <f>_xlfn.T.TEST(G2:I6,G12:G16,2,2)</f>
        <v>7.3029296895651616E-2</v>
      </c>
      <c r="U3" s="3" t="s">
        <v>24</v>
      </c>
    </row>
    <row r="4" spans="1:21" x14ac:dyDescent="0.2">
      <c r="A4" s="1" t="s">
        <v>21</v>
      </c>
      <c r="B4" s="1" t="s">
        <v>22</v>
      </c>
      <c r="C4" s="1">
        <v>14</v>
      </c>
      <c r="D4" s="1">
        <v>3</v>
      </c>
      <c r="E4">
        <v>8.6300000000000008</v>
      </c>
      <c r="F4">
        <v>6348</v>
      </c>
      <c r="G4">
        <v>13</v>
      </c>
      <c r="H4">
        <v>9581</v>
      </c>
      <c r="I4">
        <v>73542</v>
      </c>
      <c r="J4" s="2">
        <v>45022</v>
      </c>
      <c r="L4" s="3"/>
      <c r="M4" s="3"/>
      <c r="N4" s="3"/>
      <c r="O4" s="3">
        <f>_xlfn.T.TEST(E2:E6,E22:E26,2,2)</f>
        <v>3.4904541331530611E-4</v>
      </c>
      <c r="P4" s="3" t="s">
        <v>25</v>
      </c>
      <c r="T4" s="3">
        <f>_xlfn.T.TEST(G2:G6,G22:G26,2,2)</f>
        <v>6.6935480442701627E-3</v>
      </c>
      <c r="U4" s="3" t="s">
        <v>25</v>
      </c>
    </row>
    <row r="5" spans="1:21" x14ac:dyDescent="0.2">
      <c r="A5" s="1" t="s">
        <v>21</v>
      </c>
      <c r="B5" s="1" t="s">
        <v>22</v>
      </c>
      <c r="C5" s="1">
        <v>14</v>
      </c>
      <c r="D5" s="1">
        <v>4</v>
      </c>
      <c r="E5">
        <v>8.9</v>
      </c>
      <c r="F5">
        <v>5710</v>
      </c>
      <c r="G5">
        <v>18</v>
      </c>
      <c r="H5">
        <v>11557</v>
      </c>
      <c r="I5">
        <v>64138</v>
      </c>
      <c r="J5" s="2">
        <v>45022</v>
      </c>
      <c r="L5" s="3"/>
      <c r="M5" s="3"/>
      <c r="N5" s="3"/>
      <c r="O5" s="3">
        <f>_xlfn.T.TEST(E3:E7,E32:E36,2,2)</f>
        <v>0.19852480567147124</v>
      </c>
      <c r="P5" s="3" t="s">
        <v>26</v>
      </c>
      <c r="T5" s="3">
        <f>_xlfn.T.TEST(G3:G7,G32:G36,2,2)</f>
        <v>0.96796896468811044</v>
      </c>
      <c r="U5" s="3" t="s">
        <v>26</v>
      </c>
    </row>
    <row r="6" spans="1:21" x14ac:dyDescent="0.2">
      <c r="A6" s="1" t="s">
        <v>21</v>
      </c>
      <c r="B6" s="1" t="s">
        <v>22</v>
      </c>
      <c r="C6" s="1">
        <v>14</v>
      </c>
      <c r="D6" s="1">
        <v>5</v>
      </c>
      <c r="E6">
        <v>8.84</v>
      </c>
      <c r="F6">
        <v>4764</v>
      </c>
      <c r="G6">
        <v>33.4</v>
      </c>
      <c r="H6">
        <v>17998</v>
      </c>
      <c r="I6">
        <v>53896</v>
      </c>
      <c r="J6" s="2">
        <v>45022</v>
      </c>
      <c r="L6" s="3"/>
      <c r="M6" s="3"/>
      <c r="N6" s="3"/>
      <c r="O6" s="3"/>
      <c r="P6" s="3"/>
      <c r="T6" s="3"/>
      <c r="U6" s="3"/>
    </row>
    <row r="7" spans="1:21" x14ac:dyDescent="0.2">
      <c r="A7" s="1" t="s">
        <v>27</v>
      </c>
      <c r="B7" s="1" t="s">
        <v>28</v>
      </c>
      <c r="C7" s="1">
        <v>14</v>
      </c>
      <c r="D7" s="1">
        <v>1</v>
      </c>
      <c r="E7">
        <v>10.9</v>
      </c>
      <c r="F7">
        <v>3577</v>
      </c>
      <c r="G7">
        <v>7.55</v>
      </c>
      <c r="H7">
        <v>2479</v>
      </c>
      <c r="I7">
        <v>32848</v>
      </c>
      <c r="J7" s="2">
        <v>45022</v>
      </c>
      <c r="K7" t="str">
        <f>A7</f>
        <v>14_male</v>
      </c>
      <c r="L7" s="3">
        <f>AVERAGE(E7:E11)</f>
        <v>9.1999999999999993</v>
      </c>
      <c r="M7" s="3">
        <f>STDEV(E7:E11)</f>
        <v>1.6795386271235304</v>
      </c>
      <c r="N7" s="3">
        <f>Table1[[#This Row],[Standard Deviation Freq. Granulocytes]]/(SQRT(COUNT(E7:E11)))</f>
        <v>0.75111250821697717</v>
      </c>
      <c r="O7" s="3">
        <f>_xlfn.T.TEST(E7:E11,E2:E6,2,2)</f>
        <v>0.26754701724813901</v>
      </c>
      <c r="P7" s="3" t="s">
        <v>29</v>
      </c>
      <c r="Q7">
        <f>AVERAGE(G7:G11)</f>
        <v>14.65</v>
      </c>
      <c r="R7">
        <f>STDEV(G7:G11)</f>
        <v>6.3</v>
      </c>
      <c r="T7" s="3">
        <f>_xlfn.T.TEST(G7:G11,G2:G6,2,2)</f>
        <v>0.34974760284005169</v>
      </c>
      <c r="U7" s="3" t="s">
        <v>29</v>
      </c>
    </row>
    <row r="8" spans="1:21" x14ac:dyDescent="0.2">
      <c r="A8" s="1" t="s">
        <v>27</v>
      </c>
      <c r="B8" s="1" t="s">
        <v>28</v>
      </c>
      <c r="C8" s="1">
        <v>14</v>
      </c>
      <c r="D8" s="1">
        <v>2</v>
      </c>
      <c r="E8">
        <v>8.5299999999999994</v>
      </c>
      <c r="F8">
        <v>4137</v>
      </c>
      <c r="G8">
        <v>10.3</v>
      </c>
      <c r="H8">
        <v>4981</v>
      </c>
      <c r="I8">
        <v>48516</v>
      </c>
      <c r="J8" s="2">
        <v>45022</v>
      </c>
      <c r="L8" s="3"/>
      <c r="M8" s="3"/>
      <c r="N8" s="3"/>
      <c r="O8" s="3">
        <f>_xlfn.T.TEST(E7:E11,E17:E21,2,2)</f>
        <v>0.14032529434568061</v>
      </c>
      <c r="P8" s="3" t="s">
        <v>30</v>
      </c>
      <c r="T8" s="3">
        <f>_xlfn.T.TEST(G7:G11,G17:G21,2,2)</f>
        <v>0.53755983294376741</v>
      </c>
      <c r="U8" s="3" t="s">
        <v>30</v>
      </c>
    </row>
    <row r="9" spans="1:21" x14ac:dyDescent="0.2">
      <c r="A9" s="1" t="s">
        <v>27</v>
      </c>
      <c r="B9" s="1" t="s">
        <v>28</v>
      </c>
      <c r="C9" s="1">
        <v>14</v>
      </c>
      <c r="D9" s="1">
        <v>3</v>
      </c>
      <c r="E9">
        <v>7.88</v>
      </c>
      <c r="F9">
        <v>2357</v>
      </c>
      <c r="G9">
        <v>14.9</v>
      </c>
      <c r="H9">
        <v>4469</v>
      </c>
      <c r="I9">
        <v>29920</v>
      </c>
      <c r="J9" s="2">
        <v>45022</v>
      </c>
      <c r="L9" s="3"/>
      <c r="M9" s="3"/>
      <c r="N9" s="3"/>
      <c r="O9" s="3">
        <f>_xlfn.T.TEST(E7:E11,E27:E31,2,2)</f>
        <v>4.2534920658755419E-5</v>
      </c>
      <c r="P9" s="3" t="s">
        <v>31</v>
      </c>
      <c r="T9" s="3">
        <f>_xlfn.T.TEST(G7:G11,G27:G31,2,2)</f>
        <v>0.86041919561036195</v>
      </c>
      <c r="U9" s="3" t="s">
        <v>31</v>
      </c>
    </row>
    <row r="10" spans="1:21" x14ac:dyDescent="0.2">
      <c r="A10" s="1" t="s">
        <v>27</v>
      </c>
      <c r="B10" s="1" t="s">
        <v>28</v>
      </c>
      <c r="C10" s="1">
        <v>14</v>
      </c>
      <c r="D10" s="1">
        <v>4</v>
      </c>
      <c r="E10">
        <v>7.59</v>
      </c>
      <c r="F10">
        <v>4864</v>
      </c>
      <c r="G10">
        <v>23.9</v>
      </c>
      <c r="H10">
        <v>15297</v>
      </c>
      <c r="I10">
        <v>64088</v>
      </c>
      <c r="J10" s="2">
        <v>45022</v>
      </c>
      <c r="L10" s="3"/>
      <c r="M10" s="3"/>
      <c r="N10" s="3"/>
      <c r="O10" s="3">
        <f>_xlfn.T.TEST(E8:E12,E37:E41,2,2)</f>
        <v>5.8613143305040728E-2</v>
      </c>
      <c r="P10" s="3" t="s">
        <v>32</v>
      </c>
      <c r="T10" s="3">
        <f>_xlfn.T.TEST(G8:G12,G37:G41,2,2)</f>
        <v>0.70131023391967484</v>
      </c>
      <c r="U10" s="3" t="s">
        <v>32</v>
      </c>
    </row>
    <row r="11" spans="1:21" x14ac:dyDescent="0.2">
      <c r="A11" s="1" t="s">
        <v>27</v>
      </c>
      <c r="B11" s="1" t="s">
        <v>28</v>
      </c>
      <c r="C11" s="1">
        <v>14</v>
      </c>
      <c r="D11" s="1">
        <v>5</v>
      </c>
      <c r="E11">
        <v>11.1</v>
      </c>
      <c r="F11">
        <v>5327</v>
      </c>
      <c r="G11">
        <v>16.600000000000001</v>
      </c>
      <c r="H11">
        <v>7922</v>
      </c>
      <c r="I11">
        <v>47802</v>
      </c>
      <c r="J11" s="2">
        <v>45022</v>
      </c>
      <c r="L11" s="3"/>
      <c r="M11" s="3"/>
      <c r="N11" s="3"/>
      <c r="O11" s="3"/>
      <c r="P11" s="3"/>
      <c r="T11" s="3"/>
      <c r="U11" s="3"/>
    </row>
    <row r="12" spans="1:21" x14ac:dyDescent="0.2">
      <c r="A12" s="1" t="s">
        <v>33</v>
      </c>
      <c r="B12" s="1" t="s">
        <v>22</v>
      </c>
      <c r="C12" s="1">
        <v>20</v>
      </c>
      <c r="D12" s="1">
        <v>1</v>
      </c>
      <c r="E12">
        <v>13.1</v>
      </c>
      <c r="F12">
        <v>3036</v>
      </c>
      <c r="G12">
        <v>11.8</v>
      </c>
      <c r="H12">
        <v>2721</v>
      </c>
      <c r="I12">
        <v>23091</v>
      </c>
      <c r="J12" s="2">
        <v>45069</v>
      </c>
      <c r="K12" t="str">
        <f>A12</f>
        <v>20_female</v>
      </c>
      <c r="L12" s="3">
        <f>AVERAGE(E12:E16)</f>
        <v>10.776</v>
      </c>
      <c r="M12" s="3">
        <f>STDEV(E12:E16)</f>
        <v>3.5515672596756453</v>
      </c>
      <c r="N12" s="3">
        <f>Table1[[#This Row],[Standard Deviation Freq. Granulocytes]]/(SQRT(COUNT(E12:E16)))</f>
        <v>1.588309163859478</v>
      </c>
      <c r="O12" s="3">
        <f>_xlfn.T.TEST(E12:E16,E17:E21,2,2)</f>
        <v>0.35224321005309556</v>
      </c>
      <c r="P12" s="3" t="s">
        <v>30</v>
      </c>
      <c r="Q12">
        <f>AVERAGE(G12:G16)</f>
        <v>10.584</v>
      </c>
      <c r="R12">
        <f>STDEV(G12:G16)</f>
        <v>3.3186940202435067</v>
      </c>
      <c r="T12" s="3">
        <f>_xlfn.T.TEST(G12:G16,G17:G21,2,2)</f>
        <v>0.48139024933853181</v>
      </c>
      <c r="U12" s="3" t="s">
        <v>30</v>
      </c>
    </row>
    <row r="13" spans="1:21" x14ac:dyDescent="0.2">
      <c r="A13" s="1" t="s">
        <v>33</v>
      </c>
      <c r="B13" s="1" t="s">
        <v>22</v>
      </c>
      <c r="C13" s="1">
        <v>20</v>
      </c>
      <c r="D13" s="1">
        <v>2</v>
      </c>
      <c r="E13">
        <v>9.64</v>
      </c>
      <c r="F13">
        <v>2248</v>
      </c>
      <c r="G13">
        <v>11.9</v>
      </c>
      <c r="H13">
        <v>2770</v>
      </c>
      <c r="I13">
        <v>23316</v>
      </c>
      <c r="J13" s="2">
        <v>45069</v>
      </c>
      <c r="L13" s="3"/>
      <c r="M13" s="3"/>
      <c r="N13" s="3"/>
      <c r="O13" s="3">
        <f>_xlfn.T.TEST(E12:E16,E22:E26,2,2)</f>
        <v>4.8438536449990855E-4</v>
      </c>
      <c r="P13" s="3" t="s">
        <v>25</v>
      </c>
      <c r="T13" s="3">
        <f>_xlfn.T.TEST(G12:G16,G22:G26,2,2)</f>
        <v>1.7387914762681016E-2</v>
      </c>
      <c r="U13" s="3" t="s">
        <v>25</v>
      </c>
    </row>
    <row r="14" spans="1:21" x14ac:dyDescent="0.2">
      <c r="A14" s="1" t="s">
        <v>33</v>
      </c>
      <c r="B14" s="1" t="s">
        <v>22</v>
      </c>
      <c r="C14" s="1">
        <v>20</v>
      </c>
      <c r="D14" s="1">
        <v>3</v>
      </c>
      <c r="E14">
        <v>6.67</v>
      </c>
      <c r="F14">
        <v>1624</v>
      </c>
      <c r="G14">
        <v>8.2100000000000009</v>
      </c>
      <c r="H14">
        <v>1997</v>
      </c>
      <c r="I14">
        <v>24332</v>
      </c>
      <c r="J14" s="2">
        <v>45069</v>
      </c>
      <c r="L14" s="3"/>
      <c r="M14" s="3"/>
      <c r="N14" s="3"/>
      <c r="O14" s="3">
        <f>_xlfn.T.TEST(E12:E16,E32:E36,2,2)</f>
        <v>0.11563875397295623</v>
      </c>
      <c r="P14" s="3" t="s">
        <v>26</v>
      </c>
      <c r="T14" s="3">
        <f>_xlfn.T.TEST(G12:G16,G32:G36,2,2)</f>
        <v>6.9739297219523974E-2</v>
      </c>
      <c r="U14" s="3" t="s">
        <v>26</v>
      </c>
    </row>
    <row r="15" spans="1:21" x14ac:dyDescent="0.2">
      <c r="A15" s="1" t="s">
        <v>33</v>
      </c>
      <c r="B15" s="1" t="s">
        <v>22</v>
      </c>
      <c r="C15" s="1">
        <v>20</v>
      </c>
      <c r="D15" s="1">
        <v>4</v>
      </c>
      <c r="E15">
        <v>15.6</v>
      </c>
      <c r="F15">
        <v>3154</v>
      </c>
      <c r="G15">
        <v>6.31</v>
      </c>
      <c r="H15">
        <v>1274</v>
      </c>
      <c r="I15">
        <v>20189</v>
      </c>
      <c r="J15" s="2">
        <v>45069</v>
      </c>
      <c r="L15" s="3"/>
      <c r="M15" s="3"/>
      <c r="N15" s="3"/>
      <c r="O15" s="3">
        <f>_xlfn.T.TEST(E12:E16,E2:E6,2,2)</f>
        <v>0.14160239050904991</v>
      </c>
      <c r="P15" s="3" t="s">
        <v>29</v>
      </c>
      <c r="T15" s="3">
        <f>_xlfn.T.TEST(G12:G16,G2:G6,2,2)</f>
        <v>6.659389013343632E-2</v>
      </c>
      <c r="U15" s="3" t="s">
        <v>29</v>
      </c>
    </row>
    <row r="16" spans="1:21" x14ac:dyDescent="0.2">
      <c r="A16" s="1" t="s">
        <v>33</v>
      </c>
      <c r="B16" s="1" t="s">
        <v>22</v>
      </c>
      <c r="C16" s="1">
        <v>20</v>
      </c>
      <c r="D16" s="1">
        <v>5</v>
      </c>
      <c r="E16">
        <v>8.8699999999999992</v>
      </c>
      <c r="F16">
        <v>2133</v>
      </c>
      <c r="G16">
        <v>14.7</v>
      </c>
      <c r="H16">
        <v>3533</v>
      </c>
      <c r="I16">
        <v>24044</v>
      </c>
      <c r="J16" s="2">
        <v>45069</v>
      </c>
      <c r="L16" s="3"/>
      <c r="M16" s="3"/>
      <c r="N16" s="3"/>
      <c r="O16" s="3"/>
      <c r="P16" s="3"/>
      <c r="T16" s="3"/>
      <c r="U16" s="3"/>
    </row>
    <row r="17" spans="1:21" x14ac:dyDescent="0.2">
      <c r="A17" s="1" t="s">
        <v>34</v>
      </c>
      <c r="B17" s="1" t="s">
        <v>28</v>
      </c>
      <c r="C17" s="1">
        <v>20</v>
      </c>
      <c r="D17" s="1">
        <v>1</v>
      </c>
      <c r="E17">
        <v>14.7</v>
      </c>
      <c r="F17">
        <v>2970</v>
      </c>
      <c r="G17">
        <v>17.899999999999999</v>
      </c>
      <c r="H17">
        <v>3601</v>
      </c>
      <c r="I17">
        <v>20170</v>
      </c>
      <c r="J17" s="2">
        <v>45069</v>
      </c>
      <c r="K17" t="str">
        <f>A17</f>
        <v>20_male</v>
      </c>
      <c r="L17" s="3">
        <f>AVERAGE(E17:E21)</f>
        <v>13.968</v>
      </c>
      <c r="M17" s="3">
        <f>STDEV(E17:E21)</f>
        <v>6.2937365690025482</v>
      </c>
      <c r="N17" s="3">
        <f>Table1[[#This Row],[Standard Deviation Freq. Granulocytes]]/(SQRT(COUNT(E17:E21)))</f>
        <v>2.8146445601531984</v>
      </c>
      <c r="O17" s="3">
        <f>_xlfn.T.TEST(E17:E21,E12:E16,2,2)</f>
        <v>0.35224321005309556</v>
      </c>
      <c r="P17" s="3" t="s">
        <v>24</v>
      </c>
      <c r="Q17">
        <f>AVERAGE(G17:G21)</f>
        <v>12.423999999999999</v>
      </c>
      <c r="R17">
        <f>STDEV(G17:G21)</f>
        <v>4.4762182699238426</v>
      </c>
      <c r="T17" s="3">
        <f>_xlfn.T.TEST(G17:G21,G12:G16,2,2)</f>
        <v>0.48139024933853181</v>
      </c>
      <c r="U17" s="3" t="s">
        <v>24</v>
      </c>
    </row>
    <row r="18" spans="1:21" x14ac:dyDescent="0.2">
      <c r="A18" s="1" t="s">
        <v>34</v>
      </c>
      <c r="B18" s="1" t="s">
        <v>28</v>
      </c>
      <c r="C18" s="1">
        <v>20</v>
      </c>
      <c r="D18" s="1">
        <v>2</v>
      </c>
      <c r="E18">
        <v>11.7</v>
      </c>
      <c r="F18">
        <v>2591</v>
      </c>
      <c r="G18">
        <v>11.3</v>
      </c>
      <c r="H18">
        <v>2514</v>
      </c>
      <c r="I18">
        <v>22221</v>
      </c>
      <c r="J18" s="2">
        <v>45069</v>
      </c>
      <c r="L18" s="3"/>
      <c r="M18" s="3"/>
      <c r="N18" s="3"/>
      <c r="O18" s="3">
        <f>_xlfn.T.TEST(E17:E21,E27:E31,2,2)</f>
        <v>2.5486291661541865E-3</v>
      </c>
      <c r="P18" s="3" t="s">
        <v>31</v>
      </c>
      <c r="T18" s="3">
        <f>_xlfn.T.TEST(G17:G21,G27:G31,2,2)</f>
        <v>0.59474540277549148</v>
      </c>
      <c r="U18" s="3" t="s">
        <v>31</v>
      </c>
    </row>
    <row r="19" spans="1:21" x14ac:dyDescent="0.2">
      <c r="A19" s="1" t="s">
        <v>34</v>
      </c>
      <c r="B19" s="1" t="s">
        <v>28</v>
      </c>
      <c r="C19" s="1">
        <v>20</v>
      </c>
      <c r="D19" s="1">
        <v>3</v>
      </c>
      <c r="E19">
        <v>10.3</v>
      </c>
      <c r="F19">
        <v>2194</v>
      </c>
      <c r="G19">
        <v>6.93</v>
      </c>
      <c r="H19">
        <v>1483</v>
      </c>
      <c r="I19">
        <v>21400</v>
      </c>
      <c r="J19" s="2">
        <v>45069</v>
      </c>
      <c r="L19" s="3"/>
      <c r="M19" s="3"/>
      <c r="N19" s="3"/>
      <c r="O19" s="3">
        <f>_xlfn.T.TEST(E17:E21,E37:E41,2,2)</f>
        <v>3.3386217286474479E-2</v>
      </c>
      <c r="P19" s="3" t="s">
        <v>32</v>
      </c>
      <c r="T19" s="3">
        <f>_xlfn.T.TEST(G17:G21,G37:G41,2,2)</f>
        <v>0.46040881442687454</v>
      </c>
      <c r="U19" s="3" t="s">
        <v>32</v>
      </c>
    </row>
    <row r="20" spans="1:21" x14ac:dyDescent="0.2">
      <c r="A20" s="1" t="s">
        <v>34</v>
      </c>
      <c r="B20" s="1" t="s">
        <v>28</v>
      </c>
      <c r="C20" s="1">
        <v>20</v>
      </c>
      <c r="D20" s="1">
        <v>4</v>
      </c>
      <c r="E20">
        <v>8.64</v>
      </c>
      <c r="F20">
        <v>1936</v>
      </c>
      <c r="G20">
        <v>9.99</v>
      </c>
      <c r="H20">
        <v>2238</v>
      </c>
      <c r="I20">
        <v>22412</v>
      </c>
      <c r="J20" s="2">
        <v>45069</v>
      </c>
      <c r="L20" s="3"/>
      <c r="M20" s="3"/>
      <c r="N20" s="3"/>
      <c r="O20" s="3">
        <f>_xlfn.T.TEST(E17:E21,E7:E11,2,2)</f>
        <v>0.14032529434568061</v>
      </c>
      <c r="P20" s="3" t="s">
        <v>23</v>
      </c>
      <c r="T20" s="3">
        <f>_xlfn.T.TEST(G17:G21,G7:G11,2,2)</f>
        <v>0.53755983294376741</v>
      </c>
      <c r="U20" s="3" t="s">
        <v>23</v>
      </c>
    </row>
    <row r="21" spans="1:21" x14ac:dyDescent="0.2">
      <c r="A21" s="1" t="s">
        <v>34</v>
      </c>
      <c r="B21" s="1" t="s">
        <v>28</v>
      </c>
      <c r="C21" s="1">
        <v>20</v>
      </c>
      <c r="D21" s="1">
        <v>5</v>
      </c>
      <c r="E21">
        <v>24.5</v>
      </c>
      <c r="F21">
        <v>4732</v>
      </c>
      <c r="G21">
        <v>16</v>
      </c>
      <c r="H21">
        <v>3101</v>
      </c>
      <c r="I21">
        <v>19348</v>
      </c>
      <c r="J21" s="2">
        <v>45069</v>
      </c>
      <c r="L21" s="3"/>
      <c r="M21" s="3"/>
      <c r="N21" s="3"/>
      <c r="O21" s="3"/>
      <c r="P21" s="3"/>
      <c r="T21" s="3"/>
      <c r="U21" s="3"/>
    </row>
    <row r="22" spans="1:21" x14ac:dyDescent="0.2">
      <c r="A22" s="1" t="s">
        <v>35</v>
      </c>
      <c r="B22" s="1" t="s">
        <v>22</v>
      </c>
      <c r="C22" s="1">
        <v>3</v>
      </c>
      <c r="D22" s="1">
        <v>1</v>
      </c>
      <c r="E22">
        <v>0.4</v>
      </c>
      <c r="F22">
        <v>74</v>
      </c>
      <c r="G22">
        <v>3.58</v>
      </c>
      <c r="H22">
        <v>665</v>
      </c>
      <c r="I22">
        <v>18598</v>
      </c>
      <c r="J22" s="2">
        <v>45071</v>
      </c>
      <c r="K22" t="str">
        <f>A22</f>
        <v>3_female</v>
      </c>
      <c r="L22" s="3">
        <f>AVERAGE(E22:E26)</f>
        <v>1.2400000000000002</v>
      </c>
      <c r="M22" s="3">
        <f>STDEV(E22:E26)</f>
        <v>1.2869343417595163</v>
      </c>
      <c r="N22" s="3">
        <f>Table1[[#This Row],[Standard Deviation Freq. Granulocytes]]/(SQRT(COUNT(E22:E26)))</f>
        <v>0.57553453415064493</v>
      </c>
      <c r="O22" s="3">
        <f>_xlfn.T.TEST(E22:E26,E27:E31,2,2)</f>
        <v>0.71571484519640216</v>
      </c>
      <c r="P22" s="3" t="s">
        <v>31</v>
      </c>
      <c r="Q22">
        <f>AVERAGE(G22:G26)</f>
        <v>4.306</v>
      </c>
      <c r="R22">
        <f>STDEV(G22:G26)</f>
        <v>3.3255570961870426</v>
      </c>
      <c r="T22" s="3">
        <f>_xlfn.T.TEST(G22:G26,G27:G31,2,2)</f>
        <v>9.0453580039089751E-2</v>
      </c>
      <c r="U22" s="3" t="s">
        <v>31</v>
      </c>
    </row>
    <row r="23" spans="1:21" x14ac:dyDescent="0.2">
      <c r="A23" s="1" t="s">
        <v>35</v>
      </c>
      <c r="B23" s="1" t="s">
        <v>22</v>
      </c>
      <c r="C23" s="1">
        <v>3</v>
      </c>
      <c r="D23" s="1">
        <v>2</v>
      </c>
      <c r="E23">
        <v>1</v>
      </c>
      <c r="F23">
        <v>216</v>
      </c>
      <c r="G23">
        <v>2.37</v>
      </c>
      <c r="H23">
        <v>511</v>
      </c>
      <c r="I23">
        <v>21591</v>
      </c>
      <c r="J23" s="2">
        <v>45071</v>
      </c>
      <c r="L23" s="3"/>
      <c r="M23" s="3"/>
      <c r="N23" s="3"/>
      <c r="O23" s="3">
        <f>_xlfn.T.TEST(E22:E26,E32:E36,2,2)</f>
        <v>2.8403791512842766E-2</v>
      </c>
      <c r="P23" s="3" t="s">
        <v>26</v>
      </c>
      <c r="T23" s="3">
        <f>_xlfn.T.TEST(G22:G26,G32:G36,2,2)</f>
        <v>3.1567663219576403E-3</v>
      </c>
      <c r="U23" s="3" t="s">
        <v>26</v>
      </c>
    </row>
    <row r="24" spans="1:21" x14ac:dyDescent="0.2">
      <c r="A24" s="1" t="s">
        <v>35</v>
      </c>
      <c r="B24" s="1" t="s">
        <v>22</v>
      </c>
      <c r="C24" s="1">
        <v>3</v>
      </c>
      <c r="D24" s="1">
        <v>3</v>
      </c>
      <c r="E24">
        <v>3.5</v>
      </c>
      <c r="F24">
        <v>919</v>
      </c>
      <c r="G24">
        <v>10.199999999999999</v>
      </c>
      <c r="H24">
        <v>2695</v>
      </c>
      <c r="I24">
        <v>26294</v>
      </c>
      <c r="J24" s="2">
        <v>45071</v>
      </c>
      <c r="L24" s="3"/>
      <c r="M24" s="3"/>
      <c r="N24" s="3"/>
      <c r="O24" s="3">
        <f>_xlfn.T.TEST(E22:E26,E2:E6,2,2)</f>
        <v>3.4904541331530611E-4</v>
      </c>
      <c r="P24" s="3" t="s">
        <v>29</v>
      </c>
      <c r="T24" s="3">
        <f>_xlfn.T.TEST(G22:G26,G2:G6,2,2)</f>
        <v>6.6935480442701627E-3</v>
      </c>
      <c r="U24" s="3" t="s">
        <v>29</v>
      </c>
    </row>
    <row r="25" spans="1:21" x14ac:dyDescent="0.2">
      <c r="A25" s="1" t="s">
        <v>35</v>
      </c>
      <c r="B25" s="1" t="s">
        <v>22</v>
      </c>
      <c r="C25" s="1">
        <v>3</v>
      </c>
      <c r="D25" s="1">
        <v>4</v>
      </c>
      <c r="E25">
        <v>0.48</v>
      </c>
      <c r="F25">
        <v>88</v>
      </c>
      <c r="G25">
        <v>2.69</v>
      </c>
      <c r="H25">
        <v>491</v>
      </c>
      <c r="I25">
        <v>18253</v>
      </c>
      <c r="J25" s="2">
        <v>45071</v>
      </c>
      <c r="L25" s="3"/>
      <c r="M25" s="3"/>
      <c r="N25" s="3"/>
      <c r="O25" s="3">
        <f>_xlfn.T.TEST(E22:E26,E12:E16,2,2)</f>
        <v>4.8438536449990855E-4</v>
      </c>
      <c r="P25" s="3" t="s">
        <v>24</v>
      </c>
      <c r="T25" s="3">
        <f>_xlfn.T.TEST(G22:G26,G12:G16,2,2)</f>
        <v>1.7387914762681016E-2</v>
      </c>
      <c r="U25" s="3" t="s">
        <v>24</v>
      </c>
    </row>
    <row r="26" spans="1:21" x14ac:dyDescent="0.2">
      <c r="A26" s="1" t="s">
        <v>35</v>
      </c>
      <c r="B26" s="1" t="s">
        <v>22</v>
      </c>
      <c r="C26" s="1">
        <v>3</v>
      </c>
      <c r="D26" s="1">
        <v>5</v>
      </c>
      <c r="E26">
        <v>0.82</v>
      </c>
      <c r="F26">
        <v>182</v>
      </c>
      <c r="G26">
        <v>2.69</v>
      </c>
      <c r="H26">
        <v>595</v>
      </c>
      <c r="I26">
        <v>22084</v>
      </c>
      <c r="J26" s="2">
        <v>45071</v>
      </c>
      <c r="L26" s="3"/>
      <c r="M26" s="3"/>
      <c r="N26" s="3"/>
      <c r="O26" s="3"/>
      <c r="P26" s="3"/>
      <c r="T26" s="3"/>
      <c r="U26" s="3"/>
    </row>
    <row r="27" spans="1:21" x14ac:dyDescent="0.2">
      <c r="A27" s="1" t="s">
        <v>36</v>
      </c>
      <c r="B27" s="1" t="s">
        <v>28</v>
      </c>
      <c r="C27" s="1">
        <v>3</v>
      </c>
      <c r="D27" s="1">
        <v>1</v>
      </c>
      <c r="E27">
        <v>3.71</v>
      </c>
      <c r="F27">
        <v>716</v>
      </c>
      <c r="G27">
        <v>16</v>
      </c>
      <c r="H27">
        <v>3097</v>
      </c>
      <c r="I27">
        <v>19304</v>
      </c>
      <c r="J27" s="2">
        <v>45071</v>
      </c>
      <c r="K27" t="str">
        <f>A27</f>
        <v>3_male</v>
      </c>
      <c r="L27" s="3">
        <f>AVERAGE(E27:E31)</f>
        <v>1.55</v>
      </c>
      <c r="M27" s="3">
        <f>STDEV(E27:E31)</f>
        <v>1.3107059166723862</v>
      </c>
      <c r="N27" s="3">
        <f>Table1[[#This Row],[Standard Deviation Freq. Granulocytes]]/(SQRT(COUNT(E27:E31)))</f>
        <v>0.58616550563812608</v>
      </c>
      <c r="O27" s="3">
        <f>_xlfn.T.TEST(E27:E31,E22:E26,2,2)</f>
        <v>0.71571484519640216</v>
      </c>
      <c r="P27" s="3" t="s">
        <v>25</v>
      </c>
      <c r="Q27">
        <f>AVERAGE(G27:G31)</f>
        <v>15.819999999999999</v>
      </c>
      <c r="R27">
        <f>STDEV(G27:G31)</f>
        <v>12.956506087676571</v>
      </c>
      <c r="T27" s="3">
        <f>_xlfn.T.TEST(G27:G31,G22:G26,2,2)</f>
        <v>9.0453580039089751E-2</v>
      </c>
      <c r="U27" s="3" t="s">
        <v>25</v>
      </c>
    </row>
    <row r="28" spans="1:21" x14ac:dyDescent="0.2">
      <c r="A28" s="1" t="s">
        <v>36</v>
      </c>
      <c r="B28" s="1" t="s">
        <v>28</v>
      </c>
      <c r="C28" s="1">
        <v>3</v>
      </c>
      <c r="D28" s="1">
        <v>2</v>
      </c>
      <c r="E28">
        <v>1.68</v>
      </c>
      <c r="F28">
        <v>286</v>
      </c>
      <c r="G28">
        <v>2.5099999999999998</v>
      </c>
      <c r="H28">
        <v>428</v>
      </c>
      <c r="I28">
        <v>17018</v>
      </c>
      <c r="J28" s="2">
        <v>45071</v>
      </c>
      <c r="L28" s="3"/>
      <c r="M28" s="3"/>
      <c r="N28" s="3"/>
      <c r="O28" s="3">
        <f>_xlfn.T.TEST(E27:E31,E37:E41,2,2)</f>
        <v>8.1884998163146254E-3</v>
      </c>
      <c r="P28" s="3" t="s">
        <v>32</v>
      </c>
      <c r="T28" s="3">
        <f>_xlfn.T.TEST(G27:G31,G37:G41,2,2)</f>
        <v>0.76923863086159006</v>
      </c>
      <c r="U28" s="3" t="s">
        <v>32</v>
      </c>
    </row>
    <row r="29" spans="1:21" x14ac:dyDescent="0.2">
      <c r="A29" s="1" t="s">
        <v>36</v>
      </c>
      <c r="B29" s="1" t="s">
        <v>28</v>
      </c>
      <c r="C29" s="1">
        <v>3</v>
      </c>
      <c r="D29" s="1">
        <v>3</v>
      </c>
      <c r="E29">
        <v>0.36</v>
      </c>
      <c r="F29">
        <v>60</v>
      </c>
      <c r="G29">
        <v>24.7</v>
      </c>
      <c r="H29">
        <v>4144</v>
      </c>
      <c r="I29">
        <v>16773</v>
      </c>
      <c r="J29" s="2">
        <v>45071</v>
      </c>
      <c r="L29" s="3"/>
      <c r="M29" s="3"/>
      <c r="N29" s="3"/>
      <c r="O29" s="3">
        <f>_xlfn.T.TEST(E27:E31,E7:E11,2,2)</f>
        <v>4.2534920658755419E-5</v>
      </c>
      <c r="P29" s="3" t="s">
        <v>23</v>
      </c>
      <c r="T29" s="3">
        <f>_xlfn.T.TEST(G27:G31,G7:G11,2,2)</f>
        <v>0.86041919561036195</v>
      </c>
      <c r="U29" s="3" t="s">
        <v>23</v>
      </c>
    </row>
    <row r="30" spans="1:21" x14ac:dyDescent="0.2">
      <c r="A30" s="1" t="s">
        <v>36</v>
      </c>
      <c r="B30" s="1" t="s">
        <v>28</v>
      </c>
      <c r="C30" s="1">
        <v>3</v>
      </c>
      <c r="D30" s="1">
        <v>4</v>
      </c>
      <c r="E30">
        <v>0.71</v>
      </c>
      <c r="F30">
        <v>134</v>
      </c>
      <c r="G30">
        <v>3.69</v>
      </c>
      <c r="H30">
        <v>694</v>
      </c>
      <c r="I30">
        <v>18792</v>
      </c>
      <c r="J30" s="2">
        <v>45071</v>
      </c>
      <c r="L30" s="3"/>
      <c r="M30" s="3"/>
      <c r="N30" s="3"/>
      <c r="O30" s="3">
        <f>_xlfn.T.TEST(E27:E31,E17:E21,2,2)</f>
        <v>2.5486291661541865E-3</v>
      </c>
      <c r="P30" s="3" t="s">
        <v>30</v>
      </c>
      <c r="T30" s="3">
        <f>_xlfn.T.TEST(G27:G31,G17:G21,2,2)</f>
        <v>0.59474540277549148</v>
      </c>
      <c r="U30" s="3" t="s">
        <v>30</v>
      </c>
    </row>
    <row r="31" spans="1:21" x14ac:dyDescent="0.2">
      <c r="A31" s="1" t="s">
        <v>36</v>
      </c>
      <c r="B31" s="1" t="s">
        <v>28</v>
      </c>
      <c r="C31" s="1">
        <v>3</v>
      </c>
      <c r="D31" s="1">
        <v>5</v>
      </c>
      <c r="E31">
        <v>1.29</v>
      </c>
      <c r="F31">
        <v>242</v>
      </c>
      <c r="G31">
        <v>32.200000000000003</v>
      </c>
      <c r="H31">
        <v>6025</v>
      </c>
      <c r="I31">
        <v>18740</v>
      </c>
      <c r="J31" s="2">
        <v>45071</v>
      </c>
      <c r="L31" s="3"/>
      <c r="M31" s="3"/>
      <c r="N31" s="3"/>
      <c r="O31" s="3"/>
      <c r="P31" s="3"/>
      <c r="T31" s="3"/>
      <c r="U31" s="3"/>
    </row>
    <row r="32" spans="1:21" x14ac:dyDescent="0.2">
      <c r="A32" s="1" t="s">
        <v>37</v>
      </c>
      <c r="B32" s="1" t="s">
        <v>22</v>
      </c>
      <c r="C32" s="1">
        <v>7</v>
      </c>
      <c r="D32" s="1">
        <v>1</v>
      </c>
      <c r="E32">
        <v>3.11</v>
      </c>
      <c r="F32">
        <v>1744</v>
      </c>
      <c r="G32">
        <v>19.2</v>
      </c>
      <c r="H32">
        <v>10769</v>
      </c>
      <c r="I32">
        <v>56163</v>
      </c>
      <c r="J32" s="2">
        <v>45022</v>
      </c>
      <c r="K32" t="str">
        <f>A32</f>
        <v>7_female</v>
      </c>
      <c r="L32" s="3">
        <f>AVERAGE(E32:E36)</f>
        <v>6.452</v>
      </c>
      <c r="M32" s="3">
        <f>STDEV(E32:E36)</f>
        <v>4.1725256140615832</v>
      </c>
      <c r="N32" s="3">
        <f>Table1[[#This Row],[Standard Deviation Freq. Granulocytes]]/(SQRT(COUNT(E32:E36)))</f>
        <v>1.8660101821801505</v>
      </c>
      <c r="O32" s="3">
        <f>_xlfn.T.TEST(E32:E36,E37:E41,2,2)</f>
        <v>0.89174455791524621</v>
      </c>
      <c r="P32" s="3" t="s">
        <v>32</v>
      </c>
      <c r="Q32">
        <f>AVERAGE(G32:G36)</f>
        <v>16.925999999999998</v>
      </c>
      <c r="R32">
        <f>STDEV(G32:G36)</f>
        <v>5.9087122116413848</v>
      </c>
      <c r="T32" s="3">
        <f>_xlfn.T.TEST(G32:G36,G37:G41,2,2)</f>
        <v>0.82793491102464922</v>
      </c>
      <c r="U32" s="3" t="s">
        <v>32</v>
      </c>
    </row>
    <row r="33" spans="1:21" x14ac:dyDescent="0.2">
      <c r="A33" s="1" t="s">
        <v>37</v>
      </c>
      <c r="B33" s="1" t="s">
        <v>22</v>
      </c>
      <c r="C33" s="1">
        <v>7</v>
      </c>
      <c r="D33" s="1">
        <v>2</v>
      </c>
      <c r="E33">
        <v>3.42</v>
      </c>
      <c r="F33">
        <v>1881</v>
      </c>
      <c r="G33">
        <v>19.600000000000001</v>
      </c>
      <c r="H33">
        <v>10756</v>
      </c>
      <c r="I33">
        <v>54940</v>
      </c>
      <c r="J33" s="2">
        <v>45022</v>
      </c>
      <c r="L33" s="3"/>
      <c r="M33" s="3"/>
      <c r="N33" s="3"/>
      <c r="O33" s="3">
        <f>_xlfn.T.TEST(E32:E36,E2:E6,2,2)</f>
        <v>0.54619285621590918</v>
      </c>
      <c r="P33" s="3" t="s">
        <v>29</v>
      </c>
      <c r="T33" s="3">
        <f>_xlfn.T.TEST(G32:G36,G2:G6,2,2)</f>
        <v>0.61027772496126698</v>
      </c>
      <c r="U33" s="3" t="s">
        <v>29</v>
      </c>
    </row>
    <row r="34" spans="1:21" x14ac:dyDescent="0.2">
      <c r="A34" s="1" t="s">
        <v>37</v>
      </c>
      <c r="B34" s="1" t="s">
        <v>22</v>
      </c>
      <c r="C34" s="1">
        <v>7</v>
      </c>
      <c r="D34" s="1">
        <v>3</v>
      </c>
      <c r="E34">
        <v>3.73</v>
      </c>
      <c r="F34">
        <v>1726</v>
      </c>
      <c r="G34">
        <v>12.5</v>
      </c>
      <c r="H34">
        <v>5765</v>
      </c>
      <c r="I34">
        <v>46215</v>
      </c>
      <c r="J34" s="2">
        <v>45022</v>
      </c>
      <c r="L34" s="3"/>
      <c r="M34" s="3"/>
      <c r="N34" s="3"/>
      <c r="O34" s="3">
        <f>_xlfn.T.TEST(E32:E36,E12:E16,2,2)</f>
        <v>0.11563875397295623</v>
      </c>
      <c r="P34" s="3" t="s">
        <v>24</v>
      </c>
      <c r="T34" s="3">
        <f>_xlfn.T.TEST(G32:G36,G12:G16,2,2)</f>
        <v>6.9739297219523974E-2</v>
      </c>
      <c r="U34" s="3" t="s">
        <v>24</v>
      </c>
    </row>
    <row r="35" spans="1:21" x14ac:dyDescent="0.2">
      <c r="A35" s="1" t="s">
        <v>37</v>
      </c>
      <c r="B35" s="1" t="s">
        <v>22</v>
      </c>
      <c r="C35" s="1">
        <v>7</v>
      </c>
      <c r="D35" s="1">
        <v>4</v>
      </c>
      <c r="E35">
        <v>10.5</v>
      </c>
      <c r="F35">
        <v>8201</v>
      </c>
      <c r="G35">
        <v>9.33</v>
      </c>
      <c r="H35">
        <v>7253</v>
      </c>
      <c r="I35">
        <v>77748</v>
      </c>
      <c r="J35" s="2">
        <v>45022</v>
      </c>
      <c r="L35" s="3"/>
      <c r="M35" s="3"/>
      <c r="N35" s="3"/>
      <c r="O35" s="3">
        <f>_xlfn.T.TEST(E32:E36,E22:E26,2,2)</f>
        <v>2.8403791512842766E-2</v>
      </c>
      <c r="P35" s="3" t="s">
        <v>25</v>
      </c>
      <c r="T35" s="3">
        <f>_xlfn.T.TEST(G32:G36,G22:G26,2,2)</f>
        <v>3.1567663219576403E-3</v>
      </c>
      <c r="U35" s="3" t="s">
        <v>25</v>
      </c>
    </row>
    <row r="36" spans="1:21" x14ac:dyDescent="0.2">
      <c r="A36" s="1" t="s">
        <v>37</v>
      </c>
      <c r="B36" s="1" t="s">
        <v>22</v>
      </c>
      <c r="C36" s="1">
        <v>7</v>
      </c>
      <c r="D36" s="1">
        <v>5</v>
      </c>
      <c r="E36">
        <v>11.5</v>
      </c>
      <c r="F36">
        <v>4447</v>
      </c>
      <c r="G36">
        <v>24</v>
      </c>
      <c r="H36">
        <v>9299</v>
      </c>
      <c r="I36">
        <v>38794</v>
      </c>
      <c r="J36" s="2">
        <v>45022</v>
      </c>
      <c r="L36" s="3"/>
      <c r="M36" s="3"/>
      <c r="N36" s="3"/>
      <c r="O36" s="3"/>
      <c r="P36" s="3"/>
      <c r="T36" s="3"/>
      <c r="U36" s="3"/>
    </row>
    <row r="37" spans="1:21" x14ac:dyDescent="0.2">
      <c r="A37" s="1" t="s">
        <v>38</v>
      </c>
      <c r="B37" s="1" t="s">
        <v>28</v>
      </c>
      <c r="C37" s="1">
        <v>7</v>
      </c>
      <c r="D37" s="1">
        <v>1</v>
      </c>
      <c r="E37">
        <v>2.48</v>
      </c>
      <c r="F37">
        <v>2188</v>
      </c>
      <c r="G37">
        <v>6.69</v>
      </c>
      <c r="H37">
        <v>5899</v>
      </c>
      <c r="I37">
        <v>88182</v>
      </c>
      <c r="J37" s="2">
        <v>45022</v>
      </c>
      <c r="K37" t="str">
        <f>A37</f>
        <v>7_male</v>
      </c>
      <c r="L37" s="3">
        <f>AVERAGE(E37:E41)</f>
        <v>6.1420000000000003</v>
      </c>
      <c r="M37" s="3">
        <f>STDEV(E37:E41)</f>
        <v>2.633262235327122</v>
      </c>
      <c r="N37" s="3">
        <f>Table1[[#This Row],[Standard Deviation Freq. Granulocytes]]/(SQRT(COUNT(E37:E41)))</f>
        <v>1.1776306721548986</v>
      </c>
      <c r="O37" s="3">
        <f>_xlfn.T.TEST(E37:E41,E32:E36,2,2)</f>
        <v>0.89174455791524621</v>
      </c>
      <c r="P37" s="3" t="s">
        <v>26</v>
      </c>
      <c r="Q37">
        <f>AVERAGE(G37:G41)</f>
        <v>18.818000000000001</v>
      </c>
      <c r="R37">
        <f>STDEV(G37:G41)</f>
        <v>17.887248810255862</v>
      </c>
      <c r="T37" s="3">
        <f>_xlfn.T.TEST(G37:G41,G32:G36,2,2)</f>
        <v>0.82793491102464922</v>
      </c>
      <c r="U37" s="3" t="s">
        <v>26</v>
      </c>
    </row>
    <row r="38" spans="1:21" x14ac:dyDescent="0.2">
      <c r="A38" s="1" t="s">
        <v>38</v>
      </c>
      <c r="B38" s="1" t="s">
        <v>28</v>
      </c>
      <c r="C38" s="1">
        <v>7</v>
      </c>
      <c r="D38" s="1">
        <v>2</v>
      </c>
      <c r="E38">
        <v>5.49</v>
      </c>
      <c r="F38">
        <v>2531</v>
      </c>
      <c r="G38">
        <v>5.41</v>
      </c>
      <c r="H38">
        <v>2495</v>
      </c>
      <c r="I38">
        <v>46122</v>
      </c>
      <c r="J38" s="2">
        <v>45022</v>
      </c>
      <c r="M38" s="3"/>
      <c r="N38" s="3"/>
      <c r="O38" s="3">
        <f>_xlfn.T.TEST(E37:E41,E7:E11,2,2)</f>
        <v>5.9983897165989397E-2</v>
      </c>
      <c r="P38" s="3" t="s">
        <v>23</v>
      </c>
      <c r="T38" s="3">
        <f>_xlfn.T.TEST(G37:G41,G7:G11,2,2)</f>
        <v>0.63630908737466774</v>
      </c>
      <c r="U38" s="3" t="s">
        <v>23</v>
      </c>
    </row>
    <row r="39" spans="1:21" x14ac:dyDescent="0.2">
      <c r="A39" s="1" t="s">
        <v>38</v>
      </c>
      <c r="B39" s="1" t="s">
        <v>28</v>
      </c>
      <c r="C39" s="1">
        <v>7</v>
      </c>
      <c r="D39" s="1">
        <v>3</v>
      </c>
      <c r="E39">
        <v>9.0399999999999991</v>
      </c>
      <c r="F39">
        <v>6231</v>
      </c>
      <c r="G39">
        <v>47.4</v>
      </c>
      <c r="H39">
        <v>32685</v>
      </c>
      <c r="I39">
        <v>68909</v>
      </c>
      <c r="J39" s="2">
        <v>45022</v>
      </c>
      <c r="M39" s="3"/>
      <c r="N39" s="3"/>
      <c r="O39" s="3">
        <f>_xlfn.T.TEST(E37:E41,E17:E21,2,2)</f>
        <v>3.3386217286474479E-2</v>
      </c>
      <c r="P39" s="3" t="s">
        <v>30</v>
      </c>
      <c r="T39" s="3">
        <f>_xlfn.T.TEST(G37:G41,G17:G21,2,2)</f>
        <v>0.46040881442687454</v>
      </c>
      <c r="U39" s="3" t="s">
        <v>30</v>
      </c>
    </row>
    <row r="40" spans="1:21" x14ac:dyDescent="0.2">
      <c r="A40" s="1" t="s">
        <v>38</v>
      </c>
      <c r="B40" s="1" t="s">
        <v>28</v>
      </c>
      <c r="C40" s="1">
        <v>7</v>
      </c>
      <c r="D40" s="1">
        <v>4</v>
      </c>
      <c r="E40">
        <v>8.35</v>
      </c>
      <c r="F40">
        <v>6658</v>
      </c>
      <c r="G40">
        <v>25.4</v>
      </c>
      <c r="H40">
        <v>20222</v>
      </c>
      <c r="I40">
        <v>79768</v>
      </c>
      <c r="J40" s="2">
        <v>45022</v>
      </c>
      <c r="N40" s="3"/>
      <c r="O40" s="3">
        <f>_xlfn.T.TEST(E37:E41,E27:E31,2,2)</f>
        <v>8.1884998163146254E-3</v>
      </c>
      <c r="P40" s="3" t="s">
        <v>31</v>
      </c>
      <c r="T40" s="3">
        <f>_xlfn.T.TEST(G37:G41,G27:G31,2,2)</f>
        <v>0.76923863086159006</v>
      </c>
      <c r="U40" s="3" t="s">
        <v>31</v>
      </c>
    </row>
    <row r="41" spans="1:21" x14ac:dyDescent="0.2">
      <c r="A41" s="1" t="s">
        <v>38</v>
      </c>
      <c r="B41" s="1" t="s">
        <v>28</v>
      </c>
      <c r="C41" s="1">
        <v>7</v>
      </c>
      <c r="D41" s="1">
        <v>5</v>
      </c>
      <c r="E41">
        <v>5.35</v>
      </c>
      <c r="F41">
        <v>2251</v>
      </c>
      <c r="G41">
        <v>9.19</v>
      </c>
      <c r="H41">
        <v>3864</v>
      </c>
      <c r="I41">
        <v>42050</v>
      </c>
      <c r="J41" s="2">
        <v>45022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RTqPCR</vt:lpstr>
      <vt:lpstr>FCM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DiBona</dc:creator>
  <cp:lastModifiedBy>Elizabeth DiBona</cp:lastModifiedBy>
  <dcterms:created xsi:type="dcterms:W3CDTF">2024-07-23T19:09:43Z</dcterms:created>
  <dcterms:modified xsi:type="dcterms:W3CDTF">2024-07-23T19:20:23Z</dcterms:modified>
</cp:coreProperties>
</file>