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elson\Documents\Researches\robust-network-optimization\documents\"/>
    </mc:Choice>
  </mc:AlternateContent>
  <bookViews>
    <workbookView xWindow="0" yWindow="0" windowWidth="14380" windowHeight="4420" activeTab="1"/>
  </bookViews>
  <sheets>
    <sheet name="Sheet3" sheetId="3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G11" i="2"/>
  <c r="G10" i="2"/>
  <c r="G9" i="2"/>
  <c r="F11" i="2"/>
  <c r="F10" i="2"/>
  <c r="F9" i="2"/>
  <c r="G3" i="2" l="1"/>
  <c r="G2" i="2"/>
  <c r="D5" i="2"/>
  <c r="G4" i="2"/>
  <c r="C8" i="2" l="1"/>
  <c r="C9" i="2" s="1"/>
  <c r="C10" i="2" s="1"/>
  <c r="C11" i="2" l="1"/>
  <c r="D11" i="2" s="1"/>
  <c r="D10" i="2"/>
  <c r="D9" i="2"/>
  <c r="C12" i="2" l="1"/>
  <c r="D12" i="2" s="1"/>
  <c r="C13" i="2" l="1"/>
  <c r="D13" i="2" s="1"/>
  <c r="I9" i="3"/>
  <c r="G9" i="3"/>
  <c r="H9" i="3"/>
  <c r="C14" i="2" l="1"/>
  <c r="D14" i="2" s="1"/>
  <c r="G4" i="3"/>
  <c r="G2" i="3"/>
  <c r="G3" i="3" s="1"/>
  <c r="C15" i="2" l="1"/>
  <c r="D15" i="2" s="1"/>
  <c r="C8" i="3"/>
  <c r="D5" i="3"/>
  <c r="C16" i="2" l="1"/>
  <c r="D16" i="2" s="1"/>
  <c r="C9" i="3"/>
  <c r="F9" i="3" s="1"/>
  <c r="D9" i="3"/>
  <c r="C17" i="2" l="1"/>
  <c r="D17" i="2" s="1"/>
  <c r="C10" i="3"/>
  <c r="C11" i="3"/>
  <c r="D10" i="3"/>
  <c r="C18" i="2" l="1"/>
  <c r="D18" i="2" s="1"/>
  <c r="C19" i="2"/>
  <c r="C12" i="3"/>
  <c r="D11" i="3"/>
  <c r="D19" i="2" l="1"/>
  <c r="C20" i="2"/>
  <c r="C13" i="3"/>
  <c r="D12" i="3"/>
  <c r="D20" i="2" l="1"/>
  <c r="C21" i="2"/>
  <c r="C14" i="3"/>
  <c r="D13" i="3"/>
  <c r="D21" i="2" l="1"/>
  <c r="C22" i="2"/>
  <c r="C15" i="3"/>
  <c r="D14" i="3"/>
  <c r="D22" i="2" l="1"/>
  <c r="C23" i="2"/>
  <c r="C16" i="3"/>
  <c r="D15" i="3"/>
  <c r="D23" i="2" l="1"/>
  <c r="C24" i="2"/>
  <c r="C17" i="3"/>
  <c r="D16" i="3"/>
  <c r="D24" i="2" l="1"/>
  <c r="C25" i="2"/>
  <c r="C18" i="3"/>
  <c r="D17" i="3"/>
  <c r="D25" i="2" l="1"/>
  <c r="C26" i="2"/>
  <c r="C19" i="3"/>
  <c r="D18" i="3"/>
  <c r="D26" i="2" l="1"/>
  <c r="C27" i="2"/>
  <c r="C20" i="3"/>
  <c r="D19" i="3"/>
  <c r="D27" i="2" l="1"/>
  <c r="C28" i="2"/>
  <c r="C21" i="3"/>
  <c r="D20" i="3"/>
  <c r="D28" i="2" l="1"/>
  <c r="C29" i="2"/>
  <c r="C22" i="3"/>
  <c r="D21" i="3"/>
  <c r="D29" i="2" l="1"/>
  <c r="C30" i="2"/>
  <c r="C23" i="3"/>
  <c r="D22" i="3"/>
  <c r="D30" i="2" l="1"/>
  <c r="C31" i="2"/>
  <c r="C24" i="3"/>
  <c r="D23" i="3"/>
  <c r="D31" i="2" l="1"/>
  <c r="C32" i="2"/>
  <c r="C25" i="3"/>
  <c r="D24" i="3"/>
  <c r="D32" i="2" l="1"/>
  <c r="C33" i="2"/>
  <c r="C26" i="3"/>
  <c r="D25" i="3"/>
  <c r="D33" i="2" l="1"/>
  <c r="C34" i="2"/>
  <c r="C27" i="3"/>
  <c r="D26" i="3"/>
  <c r="D34" i="2" l="1"/>
  <c r="C35" i="2"/>
  <c r="C28" i="3"/>
  <c r="D27" i="3"/>
  <c r="D35" i="2" l="1"/>
  <c r="C36" i="2"/>
  <c r="C29" i="3"/>
  <c r="D28" i="3"/>
  <c r="D36" i="2" l="1"/>
  <c r="C37" i="2"/>
  <c r="C30" i="3"/>
  <c r="D29" i="3"/>
  <c r="D37" i="2" l="1"/>
  <c r="C38" i="2"/>
  <c r="D38" i="2" s="1"/>
  <c r="C31" i="3"/>
  <c r="D30" i="3"/>
  <c r="C32" i="3" l="1"/>
  <c r="D31" i="3"/>
  <c r="C33" i="3" l="1"/>
  <c r="D32" i="3"/>
  <c r="C34" i="3" l="1"/>
  <c r="D33" i="3"/>
  <c r="C35" i="3" l="1"/>
  <c r="D34" i="3"/>
  <c r="C36" i="3" l="1"/>
  <c r="D35" i="3"/>
  <c r="C37" i="3" l="1"/>
  <c r="D36" i="3"/>
  <c r="C38" i="3" l="1"/>
  <c r="D38" i="3" s="1"/>
  <c r="D37" i="3"/>
</calcChain>
</file>

<file path=xl/sharedStrings.xml><?xml version="1.0" encoding="utf-8"?>
<sst xmlns="http://schemas.openxmlformats.org/spreadsheetml/2006/main" count="17" uniqueCount="8">
  <si>
    <t>p</t>
  </si>
  <si>
    <t>ϵ</t>
  </si>
  <si>
    <t>N</t>
  </si>
  <si>
    <t>N(N-1)</t>
  </si>
  <si>
    <t>mean</t>
  </si>
  <si>
    <t>variance</t>
  </si>
  <si>
    <t>norminv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</si>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</sst>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120650</xdr:colOff>
      <xdr:row>5</xdr:row>
      <xdr:rowOff>177800</xdr:rowOff>
    </xdr:from>
    <xdr:ext cx="37747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996950" y="11112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996950" y="11112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𝐶_𝑖𝑗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222250</xdr:colOff>
      <xdr:row>5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215900</xdr:colOff>
      <xdr:row>4</xdr:row>
      <xdr:rowOff>6350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15900" y="7429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5900" y="7429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2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8600" y="5270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8600" y="5270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120650</xdr:colOff>
      <xdr:row>5</xdr:row>
      <xdr:rowOff>177800</xdr:rowOff>
    </xdr:from>
    <xdr:ext cx="37747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996950" y="11112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96950" y="11112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𝐶_𝑖𝑗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222250</xdr:colOff>
      <xdr:row>5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sqref="A1:XFD1048576"/>
    </sheetView>
  </sheetViews>
  <sheetFormatPr defaultRowHeight="14.5" x14ac:dyDescent="0.35"/>
  <cols>
    <col min="1" max="1" width="3.81640625" customWidth="1"/>
    <col min="2" max="2" width="8.7265625" style="3"/>
  </cols>
  <sheetData>
    <row r="1" spans="2:9" ht="15" thickBot="1" x14ac:dyDescent="0.4"/>
    <row r="2" spans="2:9" x14ac:dyDescent="0.35">
      <c r="C2" s="5" t="s">
        <v>0</v>
      </c>
      <c r="D2" s="6">
        <v>2.5000000000000001E-2</v>
      </c>
      <c r="F2" t="s">
        <v>4</v>
      </c>
      <c r="G2">
        <f>D4*D2</f>
        <v>7.5000000000000011E-2</v>
      </c>
    </row>
    <row r="3" spans="2:9" x14ac:dyDescent="0.35">
      <c r="C3" s="7" t="s">
        <v>1</v>
      </c>
      <c r="D3" s="8">
        <v>0.05</v>
      </c>
      <c r="F3" t="s">
        <v>5</v>
      </c>
      <c r="G3">
        <f>G2*(1-D2)</f>
        <v>7.3125000000000009E-2</v>
      </c>
    </row>
    <row r="4" spans="2:9" x14ac:dyDescent="0.35">
      <c r="C4" s="9" t="s">
        <v>2</v>
      </c>
      <c r="D4" s="8">
        <v>3</v>
      </c>
      <c r="F4" t="s">
        <v>6</v>
      </c>
      <c r="G4">
        <f>_xlfn.NORM.S.INV(1-D3)</f>
        <v>1.6448536269514715</v>
      </c>
    </row>
    <row r="5" spans="2:9" ht="15" thickBot="1" x14ac:dyDescent="0.4">
      <c r="C5" s="10" t="s">
        <v>3</v>
      </c>
      <c r="D5" s="11">
        <f>D4*(D4-1)</f>
        <v>6</v>
      </c>
    </row>
    <row r="7" spans="2:9" x14ac:dyDescent="0.35">
      <c r="C7" s="12"/>
    </row>
    <row r="8" spans="2:9" x14ac:dyDescent="0.35">
      <c r="B8" s="4">
        <v>0</v>
      </c>
      <c r="C8" s="2">
        <f>SQRT(B8*$G$3)*$G$4+B8*$G$2</f>
        <v>0</v>
      </c>
      <c r="D8">
        <v>0</v>
      </c>
      <c r="F8">
        <v>6</v>
      </c>
      <c r="G8">
        <v>3</v>
      </c>
      <c r="H8">
        <v>2</v>
      </c>
      <c r="I8">
        <v>1</v>
      </c>
    </row>
    <row r="9" spans="2:9" x14ac:dyDescent="0.35">
      <c r="B9" s="4">
        <v>1</v>
      </c>
      <c r="C9" s="2">
        <f>SQRT($G$3)*$G$4+$G$2+C8</f>
        <v>0.51979530694548359</v>
      </c>
      <c r="D9">
        <f t="shared" ref="D9:D38" si="0">ROUNDUP(C9,0)</f>
        <v>1</v>
      </c>
      <c r="E9" s="2"/>
      <c r="F9">
        <f>C9*F8</f>
        <v>3.1187718416729018</v>
      </c>
      <c r="G9">
        <f>C10*G8</f>
        <v>3.1187718416729018</v>
      </c>
      <c r="H9">
        <f>C11*H8</f>
        <v>3.1187718416729018</v>
      </c>
      <c r="I9">
        <f>I8*C14</f>
        <v>3.1187718416729013</v>
      </c>
    </row>
    <row r="10" spans="2:9" x14ac:dyDescent="0.35">
      <c r="B10" s="4">
        <v>2</v>
      </c>
      <c r="C10" s="2">
        <f t="shared" ref="C10:C38" si="1">SQRT($G$3)*$G$4+$G$2+C9</f>
        <v>1.0395906138909672</v>
      </c>
      <c r="D10">
        <f t="shared" si="0"/>
        <v>2</v>
      </c>
      <c r="E10" s="2"/>
    </row>
    <row r="11" spans="2:9" x14ac:dyDescent="0.35">
      <c r="B11" s="4">
        <v>3</v>
      </c>
      <c r="C11" s="2">
        <f t="shared" si="1"/>
        <v>1.5593859208364509</v>
      </c>
      <c r="D11">
        <f t="shared" si="0"/>
        <v>2</v>
      </c>
      <c r="E11" s="2"/>
    </row>
    <row r="12" spans="2:9" x14ac:dyDescent="0.35">
      <c r="B12" s="4">
        <v>4</v>
      </c>
      <c r="C12" s="2">
        <f t="shared" si="1"/>
        <v>2.0791812277819344</v>
      </c>
      <c r="D12">
        <f t="shared" si="0"/>
        <v>3</v>
      </c>
      <c r="E12" s="2"/>
    </row>
    <row r="13" spans="2:9" x14ac:dyDescent="0.35">
      <c r="B13" s="4">
        <v>5</v>
      </c>
      <c r="C13" s="2">
        <f t="shared" si="1"/>
        <v>2.5989765347274179</v>
      </c>
      <c r="D13">
        <f t="shared" si="0"/>
        <v>3</v>
      </c>
      <c r="E13" s="2"/>
    </row>
    <row r="14" spans="2:9" x14ac:dyDescent="0.35">
      <c r="B14" s="4">
        <v>6</v>
      </c>
      <c r="C14" s="2">
        <f t="shared" si="1"/>
        <v>3.1187718416729013</v>
      </c>
      <c r="D14">
        <f t="shared" si="0"/>
        <v>4</v>
      </c>
      <c r="E14" s="2"/>
    </row>
    <row r="15" spans="2:9" x14ac:dyDescent="0.35">
      <c r="B15" s="4">
        <v>7</v>
      </c>
      <c r="C15" s="2">
        <f t="shared" si="1"/>
        <v>3.6385671486183848</v>
      </c>
      <c r="D15">
        <f t="shared" si="0"/>
        <v>4</v>
      </c>
      <c r="E15" s="2"/>
    </row>
    <row r="16" spans="2:9" x14ac:dyDescent="0.35">
      <c r="B16" s="4">
        <v>8</v>
      </c>
      <c r="C16" s="2">
        <f t="shared" si="1"/>
        <v>4.1583624555638687</v>
      </c>
      <c r="D16">
        <f t="shared" si="0"/>
        <v>5</v>
      </c>
      <c r="E16" s="2"/>
    </row>
    <row r="17" spans="2:5" x14ac:dyDescent="0.35">
      <c r="B17" s="4">
        <v>9</v>
      </c>
      <c r="C17" s="2">
        <f t="shared" si="1"/>
        <v>4.6781577625093522</v>
      </c>
      <c r="D17">
        <f t="shared" si="0"/>
        <v>5</v>
      </c>
      <c r="E17" s="2"/>
    </row>
    <row r="18" spans="2:5" x14ac:dyDescent="0.35">
      <c r="B18" s="4">
        <v>10</v>
      </c>
      <c r="C18" s="2">
        <f t="shared" si="1"/>
        <v>5.1979530694548357</v>
      </c>
      <c r="D18">
        <f t="shared" si="0"/>
        <v>6</v>
      </c>
      <c r="E18" s="2"/>
    </row>
    <row r="19" spans="2:5" x14ac:dyDescent="0.35">
      <c r="B19" s="4">
        <v>11</v>
      </c>
      <c r="C19" s="2">
        <f t="shared" si="1"/>
        <v>5.7177483764003192</v>
      </c>
      <c r="D19">
        <f t="shared" si="0"/>
        <v>6</v>
      </c>
      <c r="E19" s="2"/>
    </row>
    <row r="20" spans="2:5" x14ac:dyDescent="0.35">
      <c r="B20" s="4">
        <v>12</v>
      </c>
      <c r="C20" s="2">
        <f t="shared" si="1"/>
        <v>6.2375436833458027</v>
      </c>
      <c r="D20">
        <f t="shared" si="0"/>
        <v>7</v>
      </c>
      <c r="E20" s="2"/>
    </row>
    <row r="21" spans="2:5" x14ac:dyDescent="0.35">
      <c r="B21" s="4">
        <v>13</v>
      </c>
      <c r="C21" s="2">
        <f t="shared" si="1"/>
        <v>6.7573389902912862</v>
      </c>
      <c r="D21">
        <f t="shared" si="0"/>
        <v>7</v>
      </c>
      <c r="E21" s="2"/>
    </row>
    <row r="22" spans="2:5" x14ac:dyDescent="0.35">
      <c r="B22" s="4">
        <v>14</v>
      </c>
      <c r="C22" s="2">
        <f t="shared" si="1"/>
        <v>7.2771342972367696</v>
      </c>
      <c r="D22">
        <f t="shared" si="0"/>
        <v>8</v>
      </c>
      <c r="E22" s="2"/>
    </row>
    <row r="23" spans="2:5" x14ac:dyDescent="0.35">
      <c r="B23" s="4">
        <v>15</v>
      </c>
      <c r="C23" s="2">
        <f t="shared" si="1"/>
        <v>7.7969296041822531</v>
      </c>
      <c r="D23">
        <f t="shared" si="0"/>
        <v>8</v>
      </c>
      <c r="E23" s="2"/>
    </row>
    <row r="24" spans="2:5" x14ac:dyDescent="0.35">
      <c r="B24" s="4">
        <v>16</v>
      </c>
      <c r="C24" s="2">
        <f t="shared" si="1"/>
        <v>8.3167249111277375</v>
      </c>
      <c r="D24">
        <f t="shared" si="0"/>
        <v>9</v>
      </c>
      <c r="E24" s="2"/>
    </row>
    <row r="25" spans="2:5" x14ac:dyDescent="0.35">
      <c r="B25" s="4">
        <v>17</v>
      </c>
      <c r="C25" s="2">
        <f t="shared" si="1"/>
        <v>8.8365202180732219</v>
      </c>
      <c r="D25">
        <f t="shared" si="0"/>
        <v>9</v>
      </c>
      <c r="E25" s="2"/>
    </row>
    <row r="26" spans="2:5" x14ac:dyDescent="0.35">
      <c r="B26" s="4">
        <v>18</v>
      </c>
      <c r="C26" s="2">
        <f t="shared" si="1"/>
        <v>9.3563155250187062</v>
      </c>
      <c r="D26">
        <f t="shared" si="0"/>
        <v>10</v>
      </c>
      <c r="E26" s="2"/>
    </row>
    <row r="27" spans="2:5" x14ac:dyDescent="0.35">
      <c r="B27" s="4">
        <v>19</v>
      </c>
      <c r="C27" s="2">
        <f t="shared" si="1"/>
        <v>9.8761108319641906</v>
      </c>
      <c r="D27">
        <f t="shared" si="0"/>
        <v>10</v>
      </c>
      <c r="E27" s="2"/>
    </row>
    <row r="28" spans="2:5" x14ac:dyDescent="0.35">
      <c r="B28" s="4">
        <v>20</v>
      </c>
      <c r="C28" s="2">
        <f t="shared" si="1"/>
        <v>10.395906138909675</v>
      </c>
      <c r="D28">
        <f t="shared" si="0"/>
        <v>11</v>
      </c>
      <c r="E28" s="2"/>
    </row>
    <row r="29" spans="2:5" x14ac:dyDescent="0.35">
      <c r="B29" s="4">
        <v>21</v>
      </c>
      <c r="C29" s="2">
        <f t="shared" si="1"/>
        <v>10.915701445855159</v>
      </c>
      <c r="D29">
        <f t="shared" si="0"/>
        <v>11</v>
      </c>
      <c r="E29" s="2"/>
    </row>
    <row r="30" spans="2:5" x14ac:dyDescent="0.35">
      <c r="B30" s="4">
        <v>22</v>
      </c>
      <c r="C30" s="2">
        <f t="shared" si="1"/>
        <v>11.435496752800644</v>
      </c>
      <c r="D30">
        <f t="shared" si="0"/>
        <v>12</v>
      </c>
      <c r="E30" s="2"/>
    </row>
    <row r="31" spans="2:5" x14ac:dyDescent="0.35">
      <c r="B31" s="4">
        <v>23</v>
      </c>
      <c r="C31" s="2">
        <f t="shared" si="1"/>
        <v>11.955292059746128</v>
      </c>
      <c r="D31">
        <f t="shared" si="0"/>
        <v>12</v>
      </c>
      <c r="E31" s="2"/>
    </row>
    <row r="32" spans="2:5" x14ac:dyDescent="0.35">
      <c r="B32" s="4">
        <v>24</v>
      </c>
      <c r="C32" s="2">
        <f t="shared" si="1"/>
        <v>12.475087366691612</v>
      </c>
      <c r="D32">
        <f t="shared" si="0"/>
        <v>13</v>
      </c>
      <c r="E32" s="2"/>
    </row>
    <row r="33" spans="2:5" x14ac:dyDescent="0.35">
      <c r="B33" s="4">
        <v>25</v>
      </c>
      <c r="C33" s="2">
        <f t="shared" si="1"/>
        <v>12.994882673637097</v>
      </c>
      <c r="D33">
        <f t="shared" si="0"/>
        <v>13</v>
      </c>
      <c r="E33" s="2"/>
    </row>
    <row r="34" spans="2:5" x14ac:dyDescent="0.35">
      <c r="B34" s="4">
        <v>26</v>
      </c>
      <c r="C34" s="2">
        <f t="shared" si="1"/>
        <v>13.514677980582581</v>
      </c>
      <c r="D34">
        <f t="shared" si="0"/>
        <v>14</v>
      </c>
      <c r="E34" s="2"/>
    </row>
    <row r="35" spans="2:5" x14ac:dyDescent="0.35">
      <c r="B35" s="4">
        <v>27</v>
      </c>
      <c r="C35" s="2">
        <f t="shared" si="1"/>
        <v>14.034473287528066</v>
      </c>
      <c r="D35">
        <f t="shared" si="0"/>
        <v>15</v>
      </c>
      <c r="E35" s="2"/>
    </row>
    <row r="36" spans="2:5" x14ac:dyDescent="0.35">
      <c r="B36" s="4">
        <v>28</v>
      </c>
      <c r="C36" s="2">
        <f t="shared" si="1"/>
        <v>14.55426859447355</v>
      </c>
      <c r="D36">
        <f t="shared" si="0"/>
        <v>15</v>
      </c>
      <c r="E36" s="2"/>
    </row>
    <row r="37" spans="2:5" x14ac:dyDescent="0.35">
      <c r="B37" s="4">
        <v>29</v>
      </c>
      <c r="C37" s="2">
        <f t="shared" si="1"/>
        <v>15.074063901419034</v>
      </c>
      <c r="D37">
        <f t="shared" si="0"/>
        <v>16</v>
      </c>
      <c r="E37" s="2"/>
    </row>
    <row r="38" spans="2:5" x14ac:dyDescent="0.35">
      <c r="B38" s="4">
        <v>30</v>
      </c>
      <c r="C38" s="2">
        <f t="shared" si="1"/>
        <v>15.593859208364519</v>
      </c>
      <c r="D38">
        <f t="shared" si="0"/>
        <v>16</v>
      </c>
      <c r="E38" s="2"/>
    </row>
    <row r="39" spans="2:5" x14ac:dyDescent="0.35">
      <c r="C39" s="1"/>
    </row>
  </sheetData>
  <conditionalFormatting sqref="C8">
    <cfRule type="cellIs" dxfId="9" priority="15" operator="lessThanOrEqual">
      <formula>$D$3</formula>
    </cfRule>
  </conditionalFormatting>
  <conditionalFormatting sqref="E9:E38">
    <cfRule type="cellIs" dxfId="8" priority="2" operator="lessThanOrEqual">
      <formula>$D$3</formula>
    </cfRule>
  </conditionalFormatting>
  <conditionalFormatting sqref="C9:C38">
    <cfRule type="cellIs" dxfId="7" priority="1" operator="lessThanOrEqual">
      <formula>$D$3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tabSelected="1" workbookViewId="0">
      <selection activeCell="G9" sqref="G9"/>
    </sheetView>
  </sheetViews>
  <sheetFormatPr defaultRowHeight="14.5" x14ac:dyDescent="0.35"/>
  <cols>
    <col min="1" max="1" width="3.81640625" customWidth="1"/>
    <col min="2" max="2" width="8.7265625" style="3"/>
  </cols>
  <sheetData>
    <row r="1" spans="2:8" ht="15" thickBot="1" x14ac:dyDescent="0.4"/>
    <row r="2" spans="2:8" x14ac:dyDescent="0.35">
      <c r="C2" s="5" t="s">
        <v>0</v>
      </c>
      <c r="D2" s="6">
        <v>1.4999999999999999E-2</v>
      </c>
      <c r="F2" t="s">
        <v>4</v>
      </c>
      <c r="G2">
        <f>D2</f>
        <v>1.4999999999999999E-2</v>
      </c>
    </row>
    <row r="3" spans="2:8" x14ac:dyDescent="0.35">
      <c r="C3" s="7" t="s">
        <v>1</v>
      </c>
      <c r="D3" s="8">
        <v>0.01</v>
      </c>
      <c r="F3" t="s">
        <v>5</v>
      </c>
      <c r="G3">
        <f>D2*(1-D2)</f>
        <v>1.4775E-2</v>
      </c>
    </row>
    <row r="4" spans="2:8" x14ac:dyDescent="0.35">
      <c r="C4" s="9" t="s">
        <v>2</v>
      </c>
      <c r="D4" s="8">
        <v>5</v>
      </c>
      <c r="F4" t="s">
        <v>6</v>
      </c>
      <c r="G4">
        <f>_xlfn.NORM.S.INV(1-D3)</f>
        <v>2.3263478740408408</v>
      </c>
    </row>
    <row r="5" spans="2:8" ht="15" thickBot="1" x14ac:dyDescent="0.4">
      <c r="C5" s="10" t="s">
        <v>3</v>
      </c>
      <c r="D5" s="11">
        <f>D4*(D4-1)</f>
        <v>20</v>
      </c>
    </row>
    <row r="7" spans="2:8" x14ac:dyDescent="0.35">
      <c r="C7" s="12"/>
      <c r="F7" t="s">
        <v>4</v>
      </c>
      <c r="G7" t="s">
        <v>5</v>
      </c>
      <c r="H7" t="s">
        <v>7</v>
      </c>
    </row>
    <row r="8" spans="2:8" x14ac:dyDescent="0.35">
      <c r="B8" s="4">
        <v>0</v>
      </c>
      <c r="C8" s="2">
        <f>SQRT(B8*$G$3)*$G$4+B8*$G$2</f>
        <v>0</v>
      </c>
      <c r="D8">
        <v>0</v>
      </c>
      <c r="F8">
        <v>0</v>
      </c>
      <c r="G8">
        <v>0</v>
      </c>
      <c r="H8">
        <f t="shared" ref="H8:H10" si="0">F8+G8</f>
        <v>0</v>
      </c>
    </row>
    <row r="9" spans="2:8" x14ac:dyDescent="0.35">
      <c r="B9" s="4">
        <v>1</v>
      </c>
      <c r="C9" s="2">
        <f>SQRT($G$3)*$G$4+$G$2+C8</f>
        <v>0.29777330181406425</v>
      </c>
      <c r="D9">
        <f t="shared" ref="D9:D38" si="1">ROUNDUP(C9,0)</f>
        <v>1</v>
      </c>
      <c r="E9" s="2"/>
      <c r="F9" s="2">
        <f>$G$2+F8</f>
        <v>1.4999999999999999E-2</v>
      </c>
      <c r="G9">
        <f>SQRT($G$3)*$G$4+G8</f>
        <v>0.28277330181406424</v>
      </c>
      <c r="H9">
        <f t="shared" si="0"/>
        <v>0.29777330181406425</v>
      </c>
    </row>
    <row r="10" spans="2:8" x14ac:dyDescent="0.35">
      <c r="B10" s="4">
        <v>2</v>
      </c>
      <c r="C10" s="2">
        <f t="shared" ref="C10:C38" si="2">SQRT($G$3)*$G$4+$G$2+C9</f>
        <v>0.5955466036281285</v>
      </c>
      <c r="D10">
        <f t="shared" si="1"/>
        <v>1</v>
      </c>
      <c r="E10" s="2"/>
      <c r="F10" s="2">
        <f>$G$2+F9</f>
        <v>0.03</v>
      </c>
      <c r="G10">
        <f>SQRT($G$3)*$G$4+G9</f>
        <v>0.56554660362812847</v>
      </c>
      <c r="H10">
        <f t="shared" si="0"/>
        <v>0.5955466036281285</v>
      </c>
    </row>
    <row r="11" spans="2:8" x14ac:dyDescent="0.35">
      <c r="B11" s="4">
        <v>3</v>
      </c>
      <c r="C11" s="2">
        <f t="shared" si="2"/>
        <v>0.89331990544219275</v>
      </c>
      <c r="D11">
        <f t="shared" si="1"/>
        <v>1</v>
      </c>
      <c r="E11" s="2"/>
      <c r="F11" s="2">
        <f>$G$2+F10</f>
        <v>4.4999999999999998E-2</v>
      </c>
      <c r="G11">
        <f>SQRT($G$3)*$G$4+G10</f>
        <v>0.84831990544219271</v>
      </c>
      <c r="H11">
        <f>F11+G11</f>
        <v>0.89331990544219275</v>
      </c>
    </row>
    <row r="12" spans="2:8" x14ac:dyDescent="0.35">
      <c r="B12" s="4">
        <v>4</v>
      </c>
      <c r="C12" s="2">
        <f t="shared" si="2"/>
        <v>1.191093207256257</v>
      </c>
      <c r="D12">
        <f t="shared" si="1"/>
        <v>2</v>
      </c>
      <c r="E12" s="2"/>
    </row>
    <row r="13" spans="2:8" x14ac:dyDescent="0.35">
      <c r="B13" s="4">
        <v>5</v>
      </c>
      <c r="C13" s="2">
        <f t="shared" si="2"/>
        <v>1.4888665090703213</v>
      </c>
      <c r="D13">
        <f t="shared" si="1"/>
        <v>2</v>
      </c>
      <c r="E13" s="2"/>
    </row>
    <row r="14" spans="2:8" x14ac:dyDescent="0.35">
      <c r="B14" s="4">
        <v>6</v>
      </c>
      <c r="C14" s="2">
        <f t="shared" si="2"/>
        <v>1.7866398108843855</v>
      </c>
      <c r="D14">
        <f t="shared" si="1"/>
        <v>2</v>
      </c>
      <c r="E14" s="2"/>
    </row>
    <row r="15" spans="2:8" x14ac:dyDescent="0.35">
      <c r="B15" s="4">
        <v>7</v>
      </c>
      <c r="C15" s="2">
        <f t="shared" si="2"/>
        <v>2.0844131126984498</v>
      </c>
      <c r="D15">
        <f t="shared" si="1"/>
        <v>3</v>
      </c>
      <c r="E15" s="2"/>
    </row>
    <row r="16" spans="2:8" x14ac:dyDescent="0.35">
      <c r="B16" s="4">
        <v>8</v>
      </c>
      <c r="C16" s="2">
        <f t="shared" si="2"/>
        <v>2.382186414512514</v>
      </c>
      <c r="D16">
        <f t="shared" si="1"/>
        <v>3</v>
      </c>
      <c r="E16" s="2"/>
    </row>
    <row r="17" spans="2:5" x14ac:dyDescent="0.35">
      <c r="B17" s="4">
        <v>9</v>
      </c>
      <c r="C17" s="2">
        <f t="shared" si="2"/>
        <v>2.6799597163265783</v>
      </c>
      <c r="D17">
        <f t="shared" si="1"/>
        <v>3</v>
      </c>
      <c r="E17" s="2"/>
    </row>
    <row r="18" spans="2:5" x14ac:dyDescent="0.35">
      <c r="B18" s="4">
        <v>10</v>
      </c>
      <c r="C18" s="2">
        <f t="shared" si="2"/>
        <v>2.9777330181406425</v>
      </c>
      <c r="D18">
        <f t="shared" si="1"/>
        <v>3</v>
      </c>
      <c r="E18" s="2"/>
    </row>
    <row r="19" spans="2:5" x14ac:dyDescent="0.35">
      <c r="B19" s="4">
        <v>11</v>
      </c>
      <c r="C19" s="2">
        <f t="shared" si="2"/>
        <v>3.2755063199547068</v>
      </c>
      <c r="D19">
        <f t="shared" si="1"/>
        <v>4</v>
      </c>
      <c r="E19" s="2"/>
    </row>
    <row r="20" spans="2:5" x14ac:dyDescent="0.35">
      <c r="B20" s="4">
        <v>12</v>
      </c>
      <c r="C20" s="2">
        <f t="shared" si="2"/>
        <v>3.573279621768771</v>
      </c>
      <c r="D20">
        <f t="shared" si="1"/>
        <v>4</v>
      </c>
      <c r="E20" s="2"/>
    </row>
    <row r="21" spans="2:5" x14ac:dyDescent="0.35">
      <c r="B21" s="4">
        <v>13</v>
      </c>
      <c r="C21" s="2">
        <f t="shared" si="2"/>
        <v>3.8710529235828353</v>
      </c>
      <c r="D21">
        <f t="shared" si="1"/>
        <v>4</v>
      </c>
      <c r="E21" s="2"/>
    </row>
    <row r="22" spans="2:5" x14ac:dyDescent="0.35">
      <c r="B22" s="4">
        <v>14</v>
      </c>
      <c r="C22" s="2">
        <f t="shared" si="2"/>
        <v>4.1688262253968995</v>
      </c>
      <c r="D22">
        <f t="shared" si="1"/>
        <v>5</v>
      </c>
      <c r="E22" s="2"/>
    </row>
    <row r="23" spans="2:5" x14ac:dyDescent="0.35">
      <c r="B23" s="4">
        <v>15</v>
      </c>
      <c r="C23" s="2">
        <f t="shared" si="2"/>
        <v>4.4665995272109633</v>
      </c>
      <c r="D23">
        <f t="shared" si="1"/>
        <v>5</v>
      </c>
      <c r="E23" s="2"/>
    </row>
    <row r="24" spans="2:5" x14ac:dyDescent="0.35">
      <c r="B24" s="4">
        <v>16</v>
      </c>
      <c r="C24" s="2">
        <f t="shared" si="2"/>
        <v>4.764372829025028</v>
      </c>
      <c r="D24">
        <f t="shared" si="1"/>
        <v>5</v>
      </c>
      <c r="E24" s="2"/>
    </row>
    <row r="25" spans="2:5" x14ac:dyDescent="0.35">
      <c r="B25" s="4">
        <v>17</v>
      </c>
      <c r="C25" s="2">
        <f t="shared" si="2"/>
        <v>5.0621461308390927</v>
      </c>
      <c r="D25">
        <f t="shared" si="1"/>
        <v>6</v>
      </c>
      <c r="E25" s="2"/>
    </row>
    <row r="26" spans="2:5" x14ac:dyDescent="0.35">
      <c r="B26" s="4">
        <v>18</v>
      </c>
      <c r="C26" s="2">
        <f t="shared" si="2"/>
        <v>5.3599194326531574</v>
      </c>
      <c r="D26">
        <f t="shared" si="1"/>
        <v>6</v>
      </c>
      <c r="E26" s="2"/>
    </row>
    <row r="27" spans="2:5" x14ac:dyDescent="0.35">
      <c r="B27" s="4">
        <v>19</v>
      </c>
      <c r="C27" s="2">
        <f t="shared" si="2"/>
        <v>5.6576927344672221</v>
      </c>
      <c r="D27">
        <f t="shared" si="1"/>
        <v>6</v>
      </c>
      <c r="E27" s="2"/>
    </row>
    <row r="28" spans="2:5" x14ac:dyDescent="0.35">
      <c r="B28" s="4">
        <v>20</v>
      </c>
      <c r="C28" s="2">
        <f t="shared" si="2"/>
        <v>5.9554660362812868</v>
      </c>
      <c r="D28">
        <f t="shared" si="1"/>
        <v>6</v>
      </c>
      <c r="E28" s="2"/>
    </row>
    <row r="29" spans="2:5" x14ac:dyDescent="0.35">
      <c r="B29" s="4">
        <v>21</v>
      </c>
      <c r="C29" s="2">
        <f t="shared" si="2"/>
        <v>6.2532393380953515</v>
      </c>
      <c r="D29">
        <f t="shared" si="1"/>
        <v>7</v>
      </c>
      <c r="E29" s="2"/>
    </row>
    <row r="30" spans="2:5" x14ac:dyDescent="0.35">
      <c r="B30" s="4">
        <v>22</v>
      </c>
      <c r="C30" s="2">
        <f t="shared" si="2"/>
        <v>6.5510126399094162</v>
      </c>
      <c r="D30">
        <f t="shared" si="1"/>
        <v>7</v>
      </c>
      <c r="E30" s="2"/>
    </row>
    <row r="31" spans="2:5" x14ac:dyDescent="0.35">
      <c r="B31" s="4">
        <v>23</v>
      </c>
      <c r="C31" s="2">
        <f t="shared" si="2"/>
        <v>6.8487859417234809</v>
      </c>
      <c r="D31">
        <f t="shared" si="1"/>
        <v>7</v>
      </c>
      <c r="E31" s="2"/>
    </row>
    <row r="32" spans="2:5" x14ac:dyDescent="0.35">
      <c r="B32" s="4">
        <v>24</v>
      </c>
      <c r="C32" s="2">
        <f t="shared" si="2"/>
        <v>7.1465592435375456</v>
      </c>
      <c r="D32">
        <f t="shared" si="1"/>
        <v>8</v>
      </c>
      <c r="E32" s="2"/>
    </row>
    <row r="33" spans="2:5" x14ac:dyDescent="0.35">
      <c r="B33" s="4">
        <v>25</v>
      </c>
      <c r="C33" s="2">
        <f t="shared" si="2"/>
        <v>7.4443325453516103</v>
      </c>
      <c r="D33">
        <f t="shared" si="1"/>
        <v>8</v>
      </c>
      <c r="E33" s="2"/>
    </row>
    <row r="34" spans="2:5" x14ac:dyDescent="0.35">
      <c r="B34" s="4">
        <v>26</v>
      </c>
      <c r="C34" s="2">
        <f t="shared" si="2"/>
        <v>7.742105847165675</v>
      </c>
      <c r="D34">
        <f t="shared" si="1"/>
        <v>8</v>
      </c>
      <c r="E34" s="2"/>
    </row>
    <row r="35" spans="2:5" x14ac:dyDescent="0.35">
      <c r="B35" s="4">
        <v>27</v>
      </c>
      <c r="C35" s="2">
        <f t="shared" si="2"/>
        <v>8.0398791489797397</v>
      </c>
      <c r="D35">
        <f t="shared" si="1"/>
        <v>9</v>
      </c>
      <c r="E35" s="2"/>
    </row>
    <row r="36" spans="2:5" x14ac:dyDescent="0.35">
      <c r="B36" s="4">
        <v>28</v>
      </c>
      <c r="C36" s="2">
        <f t="shared" si="2"/>
        <v>8.3376524507938043</v>
      </c>
      <c r="D36">
        <f t="shared" si="1"/>
        <v>9</v>
      </c>
      <c r="E36" s="2"/>
    </row>
    <row r="37" spans="2:5" x14ac:dyDescent="0.35">
      <c r="B37" s="4">
        <v>29</v>
      </c>
      <c r="C37" s="2">
        <f t="shared" si="2"/>
        <v>8.635425752607869</v>
      </c>
      <c r="D37">
        <f t="shared" si="1"/>
        <v>9</v>
      </c>
      <c r="E37" s="2"/>
    </row>
    <row r="38" spans="2:5" x14ac:dyDescent="0.35">
      <c r="B38" s="4">
        <v>30</v>
      </c>
      <c r="C38" s="2">
        <f t="shared" si="2"/>
        <v>8.9331990544219337</v>
      </c>
      <c r="D38">
        <f t="shared" si="1"/>
        <v>9</v>
      </c>
      <c r="E38" s="2"/>
    </row>
    <row r="39" spans="2:5" x14ac:dyDescent="0.35">
      <c r="C39" s="1"/>
    </row>
  </sheetData>
  <conditionalFormatting sqref="C8">
    <cfRule type="cellIs" dxfId="6" priority="4" operator="lessThanOrEqual">
      <formula>$D$3</formula>
    </cfRule>
  </conditionalFormatting>
  <conditionalFormatting sqref="E9:E38">
    <cfRule type="cellIs" dxfId="5" priority="3" operator="lessThanOrEqual">
      <formula>$D$3</formula>
    </cfRule>
  </conditionalFormatting>
  <conditionalFormatting sqref="C9:C38">
    <cfRule type="cellIs" dxfId="4" priority="2" operator="lessThanOrEqual">
      <formula>$D$3</formula>
    </cfRule>
  </conditionalFormatting>
  <conditionalFormatting sqref="F9:F11">
    <cfRule type="cellIs" dxfId="3" priority="1" operator="lessThanOrEqual">
      <formula>$D$3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Edielson Frigieri</dc:creator>
  <cp:lastModifiedBy>Edielson Frigieri</cp:lastModifiedBy>
  <dcterms:created xsi:type="dcterms:W3CDTF">2015-10-26T21:47:37Z</dcterms:created>
  <dcterms:modified xsi:type="dcterms:W3CDTF">2015-11-19T21:07:49Z</dcterms:modified>
</cp:coreProperties>
</file>