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Client\H$\sources\agem_steuern_gebuehren\anzahl_ergaenzungsleistungsbezueger\"/>
    </mc:Choice>
  </mc:AlternateContent>
  <bookViews>
    <workbookView xWindow="120" yWindow="75" windowWidth="18915" windowHeight="11820"/>
  </bookViews>
  <sheets>
    <sheet name="5 Jahresdurchschnittsquote" sheetId="6" r:id="rId1"/>
    <sheet name="2016-2020" sheetId="4" r:id="rId2"/>
    <sheet name="Gesamtbevölkerung" sheetId="5" r:id="rId3"/>
  </sheets>
  <definedNames>
    <definedName name="_xlnm._FilterDatabase" localSheetId="0" hidden="1">'5 Jahresdurchschnittsquote'!$A$1:$C$1</definedName>
    <definedName name="_xlnm._FilterDatabase" localSheetId="2" hidden="1">Gesamtbevölkerung!$A$6:$G$6</definedName>
    <definedName name="Menü" localSheetId="0">#REF!</definedName>
    <definedName name="Menü" localSheetId="2">Gesamtbevölkerung!#REF!</definedName>
    <definedName name="Menü">#REF!</definedName>
  </definedNames>
  <calcPr calcId="162913"/>
</workbook>
</file>

<file path=xl/calcChain.xml><?xml version="1.0" encoding="utf-8"?>
<calcChain xmlns="http://schemas.openxmlformats.org/spreadsheetml/2006/main">
  <c r="R119" i="4" l="1"/>
  <c r="R118" i="4"/>
  <c r="J118" i="4" s="1"/>
  <c r="Q119" i="4"/>
  <c r="P119" i="4"/>
  <c r="O119" i="4"/>
  <c r="N119" i="4"/>
  <c r="M119" i="4"/>
  <c r="Q118" i="4"/>
  <c r="P118" i="4"/>
  <c r="O118" i="4"/>
  <c r="N118" i="4"/>
  <c r="M118" i="4"/>
  <c r="J119" i="4"/>
  <c r="H119" i="4"/>
  <c r="H118" i="4"/>
  <c r="H114" i="4"/>
  <c r="D119" i="4"/>
  <c r="E119" i="4"/>
  <c r="F119" i="4"/>
  <c r="G119" i="4"/>
  <c r="C119" i="4"/>
  <c r="D118" i="4"/>
  <c r="E118" i="4"/>
  <c r="F118" i="4"/>
  <c r="G118" i="4"/>
  <c r="C118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6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G101" i="5"/>
  <c r="G9" i="5"/>
  <c r="G14" i="5"/>
  <c r="G15" i="5"/>
  <c r="G36" i="5"/>
  <c r="G37" i="5"/>
  <c r="G42" i="5"/>
  <c r="G45" i="5"/>
  <c r="G57" i="5"/>
  <c r="G59" i="5"/>
  <c r="G65" i="5"/>
  <c r="G68" i="5"/>
  <c r="G85" i="5"/>
  <c r="G93" i="5"/>
  <c r="G96" i="5"/>
  <c r="G100" i="5"/>
  <c r="G17" i="5"/>
  <c r="G21" i="5"/>
  <c r="G70" i="5"/>
  <c r="G72" i="5"/>
  <c r="G73" i="5"/>
  <c r="G76" i="5"/>
  <c r="G97" i="5"/>
  <c r="G106" i="5"/>
  <c r="G8" i="5"/>
  <c r="G16" i="5"/>
  <c r="G18" i="5"/>
  <c r="G25" i="5"/>
  <c r="G26" i="5"/>
  <c r="G28" i="5"/>
  <c r="G34" i="5"/>
  <c r="G41" i="5"/>
  <c r="G48" i="5"/>
  <c r="G56" i="5"/>
  <c r="G58" i="5"/>
  <c r="G64" i="5"/>
  <c r="G67" i="5"/>
  <c r="G71" i="5"/>
  <c r="G86" i="5"/>
  <c r="G88" i="5"/>
  <c r="G91" i="5"/>
  <c r="G104" i="5"/>
  <c r="G114" i="5"/>
  <c r="G7" i="5"/>
  <c r="G10" i="5"/>
  <c r="G39" i="5"/>
  <c r="G51" i="5"/>
  <c r="G55" i="5"/>
  <c r="G66" i="5"/>
  <c r="G74" i="5"/>
  <c r="G78" i="5"/>
  <c r="G109" i="5"/>
  <c r="G30" i="5"/>
  <c r="G49" i="5"/>
  <c r="G61" i="5"/>
  <c r="G79" i="5"/>
  <c r="G80" i="5"/>
  <c r="G84" i="5"/>
  <c r="G89" i="5"/>
  <c r="G113" i="5"/>
  <c r="G19" i="5"/>
  <c r="G24" i="5"/>
  <c r="G29" i="5"/>
  <c r="G31" i="5"/>
  <c r="G38" i="5"/>
  <c r="G43" i="5"/>
  <c r="G46" i="5"/>
  <c r="G47" i="5"/>
  <c r="G60" i="5"/>
  <c r="G90" i="5"/>
  <c r="G92" i="5"/>
  <c r="G98" i="5"/>
  <c r="G102" i="5"/>
  <c r="G107" i="5"/>
  <c r="G108" i="5"/>
  <c r="G32" i="5"/>
  <c r="G50" i="5"/>
  <c r="G62" i="5"/>
  <c r="G69" i="5"/>
  <c r="G81" i="5"/>
  <c r="G87" i="5"/>
  <c r="G95" i="5"/>
  <c r="G103" i="5"/>
  <c r="G105" i="5"/>
  <c r="G110" i="5"/>
  <c r="G111" i="5"/>
  <c r="G12" i="5"/>
  <c r="G22" i="5"/>
  <c r="G27" i="5"/>
  <c r="G40" i="5"/>
  <c r="G53" i="5"/>
  <c r="G54" i="5"/>
  <c r="G77" i="5"/>
  <c r="G82" i="5"/>
  <c r="G94" i="5"/>
  <c r="G99" i="5"/>
  <c r="G112" i="5"/>
  <c r="G11" i="5"/>
  <c r="G13" i="5"/>
  <c r="G20" i="5"/>
  <c r="G23" i="5"/>
  <c r="G33" i="5"/>
  <c r="G35" i="5"/>
  <c r="G44" i="5"/>
  <c r="G52" i="5"/>
  <c r="G63" i="5"/>
  <c r="G75" i="5"/>
  <c r="G83" i="5"/>
  <c r="G115" i="5"/>
  <c r="H8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70" i="4"/>
  <c r="H71" i="4"/>
  <c r="H72" i="4"/>
  <c r="H73" i="4"/>
  <c r="H74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6" i="4"/>
  <c r="E7" i="4"/>
  <c r="G7" i="4"/>
  <c r="D92" i="4" l="1"/>
  <c r="C92" i="4"/>
  <c r="H92" i="4" s="1"/>
  <c r="D75" i="4"/>
  <c r="C75" i="4"/>
  <c r="D69" i="4"/>
  <c r="C69" i="4"/>
  <c r="H69" i="4" s="1"/>
  <c r="D7" i="4"/>
  <c r="C7" i="4"/>
  <c r="H7" i="4" l="1"/>
  <c r="H75" i="4"/>
</calcChain>
</file>

<file path=xl/sharedStrings.xml><?xml version="1.0" encoding="utf-8"?>
<sst xmlns="http://schemas.openxmlformats.org/spreadsheetml/2006/main" count="454" uniqueCount="129">
  <si>
    <t>Einwohnergemeinden</t>
  </si>
  <si>
    <t>Aedermannsdorf</t>
  </si>
  <si>
    <t>Balm bei Günsberg</t>
  </si>
  <si>
    <t>Balsthal</t>
  </si>
  <si>
    <t>Bärschwil</t>
  </si>
  <si>
    <t>Bättwil</t>
  </si>
  <si>
    <t>Bellach</t>
  </si>
  <si>
    <t>Bettlach</t>
  </si>
  <si>
    <t>Biberist</t>
  </si>
  <si>
    <t>Biezwil</t>
  </si>
  <si>
    <t>Bolken</t>
  </si>
  <si>
    <t>Boningen</t>
  </si>
  <si>
    <t>Breitenbach</t>
  </si>
  <si>
    <t>Buchegg</t>
  </si>
  <si>
    <t>Büsserach</t>
  </si>
  <si>
    <t>Däniken</t>
  </si>
  <si>
    <t>Deitingen</t>
  </si>
  <si>
    <t>Derendingen</t>
  </si>
  <si>
    <t>Dornach</t>
  </si>
  <si>
    <t>Drei Höfe</t>
  </si>
  <si>
    <t>Dulliken</t>
  </si>
  <si>
    <t>Egerkingen</t>
  </si>
  <si>
    <t>Eppenberg-Wöschnau</t>
  </si>
  <si>
    <t>Erschwil</t>
  </si>
  <si>
    <t>Etziken</t>
  </si>
  <si>
    <t>Fehren</t>
  </si>
  <si>
    <t>Flumenthal</t>
  </si>
  <si>
    <t>Fulenbach</t>
  </si>
  <si>
    <t>Gänsbrunnen</t>
  </si>
  <si>
    <t>Gempen</t>
  </si>
  <si>
    <t>Gerlafingen</t>
  </si>
  <si>
    <t>Grenchen</t>
  </si>
  <si>
    <t>Gretzenbach</t>
  </si>
  <si>
    <t>Grindel</t>
  </si>
  <si>
    <t>Günsberg</t>
  </si>
  <si>
    <t>Gunzgen</t>
  </si>
  <si>
    <t>Hägendorf</t>
  </si>
  <si>
    <t>Halten</t>
  </si>
  <si>
    <t>Härkingen</t>
  </si>
  <si>
    <t>Hauenstein-Ifenthal</t>
  </si>
  <si>
    <t>Herbetswil</t>
  </si>
  <si>
    <t>Himmelried</t>
  </si>
  <si>
    <t>Hochwald</t>
  </si>
  <si>
    <t>Hofstetten-Flüh</t>
  </si>
  <si>
    <t>Horriwil</t>
  </si>
  <si>
    <t>Hubersdorf</t>
  </si>
  <si>
    <t>Hüniken</t>
  </si>
  <si>
    <t>Kammersrohr</t>
  </si>
  <si>
    <t>Kestenholz</t>
  </si>
  <si>
    <t>Kienberg</t>
  </si>
  <si>
    <t>Kleinlützel</t>
  </si>
  <si>
    <t>Kriegstetten</t>
  </si>
  <si>
    <t>Langendorf</t>
  </si>
  <si>
    <t>Laupersdorf</t>
  </si>
  <si>
    <t>Lohn-Ammannsegg</t>
  </si>
  <si>
    <t>Lommiswil</t>
  </si>
  <si>
    <t>Lostorf</t>
  </si>
  <si>
    <t>Lüsslingen-Nennigkofen</t>
  </si>
  <si>
    <t>Luterbach</t>
  </si>
  <si>
    <t>Lüterkofen-Ichertswil</t>
  </si>
  <si>
    <t>Lüterswil-Gächliwil</t>
  </si>
  <si>
    <t>Matzendorf</t>
  </si>
  <si>
    <t>Meltingen</t>
  </si>
  <si>
    <t>Messen</t>
  </si>
  <si>
    <t>Metzerlen-Mariastein</t>
  </si>
  <si>
    <t>Mümliswil-Ramiswil</t>
  </si>
  <si>
    <t>Neuendorf</t>
  </si>
  <si>
    <t>Niederbuchsiten</t>
  </si>
  <si>
    <t>Niedergösgen</t>
  </si>
  <si>
    <t>Nunningen</t>
  </si>
  <si>
    <t>Oberbuchsiten</t>
  </si>
  <si>
    <t>Obergerlafingen</t>
  </si>
  <si>
    <t>Obergösgen</t>
  </si>
  <si>
    <t>Oekingen</t>
  </si>
  <si>
    <t>Oensingen</t>
  </si>
  <si>
    <t>Olten</t>
  </si>
  <si>
    <t>Recherswil</t>
  </si>
  <si>
    <t>Riedholz</t>
  </si>
  <si>
    <t>Rodersdorf</t>
  </si>
  <si>
    <t>Rüttenen</t>
  </si>
  <si>
    <t>Schnottwil</t>
  </si>
  <si>
    <t>Schönenwerd</t>
  </si>
  <si>
    <t>Seewen</t>
  </si>
  <si>
    <t>Selzach</t>
  </si>
  <si>
    <t>Solothurn</t>
  </si>
  <si>
    <t>Starrkirch-Wil</t>
  </si>
  <si>
    <t>Stüsslingen</t>
  </si>
  <si>
    <t>Subingen</t>
  </si>
  <si>
    <t>Trimbach</t>
  </si>
  <si>
    <t>Unterramsern</t>
  </si>
  <si>
    <t>Welschenrohr</t>
  </si>
  <si>
    <t>Winznau</t>
  </si>
  <si>
    <t>Witterswil</t>
  </si>
  <si>
    <t>Wolfwil</t>
  </si>
  <si>
    <t>Zuchwil</t>
  </si>
  <si>
    <t>Zullwil</t>
  </si>
  <si>
    <t>Anzahl Ergänzungsleistungsbezüger</t>
  </si>
  <si>
    <t>Oberdorf</t>
  </si>
  <si>
    <t>Rickenbach</t>
  </si>
  <si>
    <t>Rohr</t>
  </si>
  <si>
    <t>Walterswil</t>
  </si>
  <si>
    <t>Aeschi</t>
  </si>
  <si>
    <t>Beinwil</t>
  </si>
  <si>
    <t>Holderbank</t>
  </si>
  <si>
    <t>Wisen</t>
  </si>
  <si>
    <t>Büren</t>
  </si>
  <si>
    <t>Nuglar-St.Pantaleon</t>
  </si>
  <si>
    <t>BFS-Nr.</t>
  </si>
  <si>
    <t>Erlinsbach SO</t>
  </si>
  <si>
    <t>Erlinsbach (SO)</t>
  </si>
  <si>
    <t>Feldbrunnen-St.Niklaus</t>
  </si>
  <si>
    <t>Kappel bei Olten</t>
  </si>
  <si>
    <t>Wangen bei Olten</t>
  </si>
  <si>
    <t>5 Jahres-Durchschnitt</t>
  </si>
  <si>
    <t>EINWOHNERZAHLEN IN DEN GEMEINDEN DES KANTONS SOLOTHURN (1850-2018)</t>
  </si>
  <si>
    <t>KANTON</t>
  </si>
  <si>
    <t>BEZIRKE</t>
  </si>
  <si>
    <t>Gemeinden</t>
  </si>
  <si>
    <r>
      <t>Lüterswil-</t>
    </r>
    <r>
      <rPr>
        <sz val="10"/>
        <color indexed="40"/>
        <rFont val="Helvetica-Narrow"/>
        <family val="2"/>
      </rPr>
      <t>(Gächliwil)</t>
    </r>
  </si>
  <si>
    <r>
      <t>Lohn-</t>
    </r>
    <r>
      <rPr>
        <sz val="10"/>
        <color indexed="40"/>
        <rFont val="Helvetica-Narrow"/>
        <family val="2"/>
      </rPr>
      <t>(Ammannsegg)</t>
    </r>
  </si>
  <si>
    <t xml:space="preserve">Büren </t>
  </si>
  <si>
    <t>5 Jahresdurchschnitt</t>
  </si>
  <si>
    <r>
      <t>Lohn-</t>
    </r>
    <r>
      <rPr>
        <sz val="10"/>
        <color indexed="40"/>
        <rFont val="Frutiger LT Com 55 Roman"/>
        <family val="2"/>
        <scheme val="minor"/>
      </rPr>
      <t>(Ammannsegg)</t>
    </r>
  </si>
  <si>
    <r>
      <t>Lüterswil-</t>
    </r>
    <r>
      <rPr>
        <sz val="10"/>
        <color indexed="40"/>
        <rFont val="Frutiger LT Com 55 Roman"/>
        <family val="2"/>
        <scheme val="minor"/>
      </rPr>
      <t>(Gächliwil)</t>
    </r>
  </si>
  <si>
    <t>5 Jahresdurchschnittsquote</t>
  </si>
  <si>
    <t>Welschenrohr-Gänsbrunnen</t>
  </si>
  <si>
    <t xml:space="preserve">Stüsslingen </t>
  </si>
  <si>
    <t>5Jahresdurchschnittsquote</t>
  </si>
  <si>
    <t>BFS-Nr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</si>
</sst>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d/m/yy"/>
    <numFmt numFmtId="171" formatCode="0.0000000"/>
  </numFmts>
  <fonts count="15">
    <font>
      <sz val="11"/>
      <color theme="1"/>
      <name val="Frutiger LT Com 55 Roman"/>
      <family val="2"/>
      <scheme val="minor"/>
    </font>
    <font>
      <sz val="10"/>
      <color theme="1"/>
      <name val="Frutiger LT Com 55 Roman"/>
      <family val="2"/>
      <scheme val="minor"/>
    </font>
    <font>
      <b/>
      <sz val="10"/>
      <color theme="1"/>
      <name val="Frutiger LT Com 55 Roman"/>
      <family val="2"/>
      <scheme val="minor"/>
    </font>
    <font>
      <sz val="11"/>
      <color theme="1"/>
      <name val="Frutiger LT Com 55 Roman"/>
      <family val="2"/>
      <scheme val="minor"/>
    </font>
    <font>
      <b/>
      <sz val="10"/>
      <color rgb="FF000000"/>
      <name val="Frutiger LT Com 55 Roman"/>
      <family val="2"/>
      <scheme val="minor"/>
    </font>
    <font>
      <sz val="10"/>
      <color indexed="8"/>
      <name val="Frutiger LT Com 55 Roman"/>
      <family val="2"/>
      <scheme val="minor"/>
    </font>
    <font>
      <sz val="10"/>
      <name val="Frutiger LT Com 55 Roman"/>
      <family val="2"/>
      <scheme val="minor"/>
    </font>
    <font>
      <b/>
      <sz val="10"/>
      <name val="Frutiger LT Com 55 Roman"/>
      <family val="2"/>
      <scheme val="minor"/>
    </font>
    <font>
      <sz val="10"/>
      <name val="Helv"/>
    </font>
    <font>
      <b/>
      <sz val="10"/>
      <name val="Helvetica-Narrow"/>
      <family val="2"/>
    </font>
    <font>
      <sz val="10"/>
      <name val="Helvetica-Narrow"/>
      <family val="2"/>
    </font>
    <font>
      <sz val="10"/>
      <color rgb="FF00B0F0"/>
      <name val="Helvetica-Narrow"/>
      <family val="2"/>
    </font>
    <font>
      <sz val="10"/>
      <color indexed="40"/>
      <name val="Helvetica-Narrow"/>
      <family val="2"/>
    </font>
    <font>
      <sz val="10"/>
      <color rgb="FF00B0F0"/>
      <name val="Frutiger LT Com 55 Roman"/>
      <family val="2"/>
      <scheme val="minor"/>
    </font>
    <font>
      <sz val="10"/>
      <color indexed="40"/>
      <name val="Frutiger LT Com 55 Roman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8" fillId="0" borderId="0"/>
  </cellStyleXfs>
  <cellXfs count="70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1" fillId="2" borderId="1" xfId="0" applyFont="1" applyFill="1" applyBorder="1"/>
    <xf numFmtId="0" fontId="2" fillId="0" borderId="1" xfId="0" applyFont="1" applyFill="1" applyBorder="1" applyAlignment="1">
      <alignment horizontal="left" vertical="top"/>
    </xf>
    <xf numFmtId="14" fontId="2" fillId="0" borderId="1" xfId="0" applyNumberFormat="1" applyFont="1" applyFill="1" applyBorder="1" applyAlignment="1">
      <alignment vertical="top"/>
    </xf>
    <xf numFmtId="0" fontId="2" fillId="0" borderId="0" xfId="0" applyFont="1" applyFill="1"/>
    <xf numFmtId="0" fontId="4" fillId="0" borderId="1" xfId="0" applyFont="1" applyFill="1" applyBorder="1" applyAlignment="1" applyProtection="1">
      <alignment vertical="top"/>
    </xf>
    <xf numFmtId="0" fontId="1" fillId="0" borderId="1" xfId="0" applyFont="1" applyFill="1" applyBorder="1" applyProtection="1"/>
    <xf numFmtId="14" fontId="2" fillId="0" borderId="1" xfId="0" applyNumberFormat="1" applyFont="1" applyFill="1" applyBorder="1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1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49" fontId="9" fillId="0" borderId="0" xfId="2" applyNumberFormat="1" applyFont="1" applyBorder="1" applyAlignment="1" applyProtection="1">
      <alignment wrapText="1"/>
      <protection locked="0"/>
    </xf>
    <xf numFmtId="49" fontId="10" fillId="0" borderId="0" xfId="2" applyNumberFormat="1" applyFont="1" applyBorder="1" applyProtection="1">
      <protection locked="0"/>
    </xf>
    <xf numFmtId="0" fontId="10" fillId="0" borderId="0" xfId="2" applyFont="1" applyBorder="1" applyProtection="1">
      <protection locked="0"/>
    </xf>
    <xf numFmtId="0" fontId="10" fillId="0" borderId="0" xfId="2" applyFont="1" applyProtection="1">
      <protection locked="0"/>
    </xf>
    <xf numFmtId="0" fontId="10" fillId="0" borderId="2" xfId="2" applyFont="1" applyBorder="1" applyProtection="1">
      <protection locked="0"/>
    </xf>
    <xf numFmtId="0" fontId="10" fillId="0" borderId="4" xfId="2" applyFont="1" applyBorder="1" applyProtection="1">
      <protection locked="0"/>
    </xf>
    <xf numFmtId="49" fontId="10" fillId="0" borderId="5" xfId="2" applyNumberFormat="1" applyFont="1" applyBorder="1" applyProtection="1">
      <protection locked="0"/>
    </xf>
    <xf numFmtId="0" fontId="11" fillId="0" borderId="0" xfId="2" applyFont="1" applyBorder="1" applyProtection="1">
      <protection locked="0"/>
    </xf>
    <xf numFmtId="0" fontId="10" fillId="0" borderId="6" xfId="2" applyFont="1" applyBorder="1" applyProtection="1">
      <protection locked="0"/>
    </xf>
    <xf numFmtId="0" fontId="10" fillId="0" borderId="0" xfId="2" applyFont="1" applyAlignment="1" applyProtection="1">
      <alignment horizontal="left"/>
      <protection locked="0"/>
    </xf>
    <xf numFmtId="0" fontId="10" fillId="0" borderId="3" xfId="2" applyFont="1" applyBorder="1" applyAlignment="1" applyProtection="1">
      <alignment horizontal="left"/>
      <protection locked="0"/>
    </xf>
    <xf numFmtId="165" fontId="10" fillId="0" borderId="7" xfId="2" applyNumberFormat="1" applyFont="1" applyBorder="1" applyAlignment="1" applyProtection="1">
      <alignment horizontal="left"/>
      <protection locked="0"/>
    </xf>
    <xf numFmtId="0" fontId="10" fillId="0" borderId="0" xfId="2" applyFont="1" applyBorder="1" applyAlignment="1" applyProtection="1">
      <alignment horizontal="left"/>
      <protection locked="0"/>
    </xf>
    <xf numFmtId="0" fontId="10" fillId="2" borderId="0" xfId="2" applyFont="1" applyFill="1" applyAlignment="1" applyProtection="1">
      <alignment horizontal="left"/>
      <protection locked="0"/>
    </xf>
    <xf numFmtId="164" fontId="10" fillId="0" borderId="0" xfId="1" applyNumberFormat="1" applyFont="1" applyBorder="1" applyAlignment="1" applyProtection="1">
      <alignment horizontal="left"/>
      <protection locked="0"/>
    </xf>
    <xf numFmtId="164" fontId="10" fillId="2" borderId="0" xfId="1" applyNumberFormat="1" applyFont="1" applyFill="1" applyBorder="1" applyAlignment="1" applyProtection="1">
      <alignment horizontal="left"/>
      <protection locked="0"/>
    </xf>
    <xf numFmtId="164" fontId="10" fillId="0" borderId="6" xfId="1" applyNumberFormat="1" applyFont="1" applyBorder="1" applyAlignment="1" applyProtection="1">
      <alignment horizontal="left"/>
      <protection locked="0"/>
    </xf>
    <xf numFmtId="49" fontId="7" fillId="0" borderId="0" xfId="2" applyNumberFormat="1" applyFont="1" applyBorder="1" applyAlignment="1" applyProtection="1">
      <alignment wrapText="1"/>
      <protection locked="0"/>
    </xf>
    <xf numFmtId="0" fontId="6" fillId="0" borderId="0" xfId="2" applyFont="1" applyAlignment="1" applyProtection="1">
      <alignment horizontal="left"/>
      <protection locked="0"/>
    </xf>
    <xf numFmtId="49" fontId="6" fillId="0" borderId="0" xfId="2" applyNumberFormat="1" applyFont="1" applyBorder="1" applyProtection="1">
      <protection locked="0"/>
    </xf>
    <xf numFmtId="0" fontId="6" fillId="0" borderId="4" xfId="2" applyFont="1" applyBorder="1" applyProtection="1">
      <protection locked="0"/>
    </xf>
    <xf numFmtId="49" fontId="7" fillId="0" borderId="5" xfId="2" applyNumberFormat="1" applyFont="1" applyBorder="1" applyProtection="1">
      <protection locked="0"/>
    </xf>
    <xf numFmtId="165" fontId="7" fillId="0" borderId="7" xfId="2" applyNumberFormat="1" applyFont="1" applyBorder="1" applyAlignment="1" applyProtection="1">
      <alignment horizontal="left"/>
      <protection locked="0"/>
    </xf>
    <xf numFmtId="0" fontId="7" fillId="2" borderId="0" xfId="2" applyFont="1" applyFill="1" applyAlignment="1" applyProtection="1">
      <alignment horizontal="left"/>
      <protection locked="0"/>
    </xf>
    <xf numFmtId="0" fontId="6" fillId="0" borderId="0" xfId="2" applyFont="1" applyBorder="1" applyProtection="1">
      <protection locked="0"/>
    </xf>
    <xf numFmtId="164" fontId="6" fillId="0" borderId="0" xfId="1" applyNumberFormat="1" applyFont="1" applyBorder="1" applyAlignment="1" applyProtection="1">
      <alignment horizontal="left"/>
      <protection locked="0"/>
    </xf>
    <xf numFmtId="164" fontId="6" fillId="2" borderId="0" xfId="1" applyNumberFormat="1" applyFont="1" applyFill="1" applyBorder="1" applyAlignment="1" applyProtection="1">
      <alignment horizontal="left"/>
      <protection locked="0"/>
    </xf>
    <xf numFmtId="0" fontId="13" fillId="0" borderId="0" xfId="2" applyFont="1" applyBorder="1" applyProtection="1">
      <protection locked="0"/>
    </xf>
    <xf numFmtId="0" fontId="6" fillId="0" borderId="6" xfId="2" applyFont="1" applyBorder="1" applyProtection="1">
      <protection locked="0"/>
    </xf>
    <xf numFmtId="164" fontId="6" fillId="0" borderId="6" xfId="1" applyNumberFormat="1" applyFont="1" applyBorder="1" applyAlignment="1" applyProtection="1">
      <alignment horizontal="left"/>
      <protection locked="0"/>
    </xf>
    <xf numFmtId="0" fontId="6" fillId="0" borderId="0" xfId="2" applyFont="1" applyProtection="1">
      <protection locked="0"/>
    </xf>
    <xf numFmtId="0" fontId="6" fillId="0" borderId="0" xfId="2" applyFont="1" applyBorder="1" applyAlignment="1" applyProtection="1">
      <alignment horizontal="left"/>
      <protection locked="0"/>
    </xf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10" fontId="1" fillId="3" borderId="1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0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 vertical="center"/>
    </xf>
    <xf numFmtId="0" fontId="1" fillId="12" borderId="1" xfId="0" applyFont="1" applyFill="1" applyBorder="1" applyProtection="1"/>
    <xf numFmtId="0" fontId="5" fillId="6" borderId="1" xfId="0" applyFont="1" applyFill="1" applyBorder="1" applyAlignment="1">
      <alignment horizontal="left"/>
    </xf>
    <xf numFmtId="0" fontId="1" fillId="6" borderId="1" xfId="0" applyFont="1" applyFill="1" applyBorder="1" applyProtection="1"/>
    <xf numFmtId="171" fontId="1" fillId="0" borderId="1" xfId="0" applyNumberFormat="1" applyFont="1" applyFill="1" applyBorder="1" applyAlignment="1">
      <alignment horizontal="left"/>
    </xf>
    <xf numFmtId="171" fontId="6" fillId="0" borderId="1" xfId="0" applyNumberFormat="1" applyFont="1" applyFill="1" applyBorder="1" applyAlignment="1">
      <alignment horizontal="left"/>
    </xf>
  </cellXfs>
  <cellStyles count="3">
    <cellStyle name="Komma" xfId="1" builtinId="3"/>
    <cellStyle name="Standard" xfId="0" builtinId="0"/>
    <cellStyle name="Standard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ISolothurn">
      <a:majorFont>
        <a:latin typeface="Frutiger LT Com 55 Roman"/>
        <a:ea typeface=""/>
        <a:cs typeface=""/>
      </a:majorFont>
      <a:minorFont>
        <a:latin typeface="Frutiger LT Com 55 Roman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zoomScaleNormal="100" workbookViewId="0">
      <selection activeCell="D9" sqref="D9"/>
    </sheetView>
  </sheetViews>
  <sheetFormatPr baseColWidth="10" defaultRowHeight="12.75"/>
  <cols>
    <col min="1" max="1" width="11.25" style="12" customWidth="1"/>
    <col min="2" max="2" width="22.75" style="2" bestFit="1" customWidth="1"/>
    <col min="3" max="3" width="25" style="53" bestFit="1" customWidth="1"/>
    <col min="4" max="7" width="11" style="2"/>
    <col min="8" max="8" width="11.875" style="2" bestFit="1" customWidth="1"/>
    <col min="9" max="16384" width="11" style="2"/>
  </cols>
  <sheetData>
    <row r="1" spans="1:7" s="6" customFormat="1" ht="14.25">
      <c r="A1" s="4" t="s">
        <v>128</v>
      </c>
      <c r="B1" s="7" t="s">
        <v>0</v>
      </c>
      <c r="C1" s="63" t="s">
        <v>127</v>
      </c>
    </row>
    <row r="2" spans="1:7">
      <c r="A2" s="13">
        <v>2524</v>
      </c>
      <c r="B2" s="8" t="s">
        <v>46</v>
      </c>
      <c r="C2" s="68">
        <v>0</v>
      </c>
      <c r="G2" s="56"/>
    </row>
    <row r="3" spans="1:7">
      <c r="A3" s="13">
        <v>2549</v>
      </c>
      <c r="B3" s="8" t="s">
        <v>47</v>
      </c>
      <c r="C3" s="68">
        <v>0</v>
      </c>
      <c r="G3" s="62"/>
    </row>
    <row r="4" spans="1:7">
      <c r="A4" s="13">
        <v>2463</v>
      </c>
      <c r="B4" s="8" t="s">
        <v>89</v>
      </c>
      <c r="C4" s="68">
        <v>4.6772684752104769E-3</v>
      </c>
      <c r="G4" s="58"/>
    </row>
    <row r="5" spans="1:7">
      <c r="A5" s="13">
        <v>2529</v>
      </c>
      <c r="B5" s="8" t="s">
        <v>73</v>
      </c>
      <c r="C5" s="68">
        <v>5.1643192488262917E-3</v>
      </c>
      <c r="G5" s="60"/>
    </row>
    <row r="6" spans="1:7">
      <c r="A6" s="13">
        <v>2455</v>
      </c>
      <c r="B6" s="8" t="s">
        <v>59</v>
      </c>
      <c r="C6" s="68">
        <v>9.3068821944648529E-3</v>
      </c>
      <c r="G6" s="59"/>
    </row>
    <row r="7" spans="1:7">
      <c r="A7" s="14">
        <v>2474</v>
      </c>
      <c r="B7" s="8" t="s">
        <v>29</v>
      </c>
      <c r="C7" s="68">
        <v>1.1918147065437373E-2</v>
      </c>
      <c r="G7" s="61"/>
    </row>
    <row r="8" spans="1:7">
      <c r="A8" s="13">
        <v>2541</v>
      </c>
      <c r="B8" s="8" t="s">
        <v>2</v>
      </c>
      <c r="C8" s="68">
        <v>1.3065326633165829E-2</v>
      </c>
      <c r="G8" s="57"/>
    </row>
    <row r="9" spans="1:7">
      <c r="A9" s="13">
        <v>2528</v>
      </c>
      <c r="B9" s="8" t="s">
        <v>71</v>
      </c>
      <c r="C9" s="68">
        <v>1.3297872340425532E-2</v>
      </c>
    </row>
    <row r="10" spans="1:7">
      <c r="A10" s="13">
        <v>2526</v>
      </c>
      <c r="B10" s="8" t="s">
        <v>54</v>
      </c>
      <c r="C10" s="68">
        <v>1.4440433212996389E-2</v>
      </c>
    </row>
    <row r="11" spans="1:7">
      <c r="A11" s="15">
        <v>2464</v>
      </c>
      <c r="B11" s="8" t="s">
        <v>57</v>
      </c>
      <c r="C11" s="68">
        <v>1.4613392526822049E-2</v>
      </c>
    </row>
    <row r="12" spans="1:7">
      <c r="A12" s="13">
        <v>2553</v>
      </c>
      <c r="B12" s="8" t="s">
        <v>97</v>
      </c>
      <c r="C12" s="68">
        <v>1.489435400069276E-2</v>
      </c>
    </row>
    <row r="13" spans="1:7">
      <c r="A13" s="13">
        <v>2544</v>
      </c>
      <c r="B13" s="8" t="s">
        <v>110</v>
      </c>
      <c r="C13" s="68">
        <v>1.5271838729383017E-2</v>
      </c>
    </row>
    <row r="14" spans="1:7">
      <c r="A14" s="13">
        <v>2461</v>
      </c>
      <c r="B14" s="8" t="s">
        <v>80</v>
      </c>
      <c r="C14" s="68">
        <v>1.5278024515899805E-2</v>
      </c>
    </row>
    <row r="15" spans="1:7">
      <c r="A15" s="14">
        <v>2475</v>
      </c>
      <c r="B15" s="8" t="s">
        <v>42</v>
      </c>
      <c r="C15" s="68">
        <v>1.5675426463808203E-2</v>
      </c>
    </row>
    <row r="16" spans="1:7">
      <c r="A16" s="14">
        <v>2499</v>
      </c>
      <c r="B16" s="8" t="s">
        <v>86</v>
      </c>
      <c r="C16" s="68">
        <v>1.5940308631507544E-2</v>
      </c>
    </row>
    <row r="17" spans="1:3">
      <c r="A17" s="13">
        <v>2520</v>
      </c>
      <c r="B17" s="8" t="s">
        <v>37</v>
      </c>
      <c r="C17" s="68">
        <v>1.6286644951140065E-2</v>
      </c>
    </row>
    <row r="18" spans="1:3">
      <c r="A18" s="15">
        <v>2535</v>
      </c>
      <c r="B18" s="8" t="s">
        <v>19</v>
      </c>
      <c r="C18" s="68">
        <v>1.647757968665586E-2</v>
      </c>
    </row>
    <row r="19" spans="1:3">
      <c r="A19" s="14">
        <v>2478</v>
      </c>
      <c r="B19" s="8" t="s">
        <v>106</v>
      </c>
      <c r="C19" s="68">
        <v>1.7066666666666667E-2</v>
      </c>
    </row>
    <row r="20" spans="1:3">
      <c r="A20" s="13">
        <v>2523</v>
      </c>
      <c r="B20" s="8" t="s">
        <v>44</v>
      </c>
      <c r="C20" s="68">
        <v>1.7399482718081356E-2</v>
      </c>
    </row>
    <row r="21" spans="1:3">
      <c r="A21" s="14">
        <v>2615</v>
      </c>
      <c r="B21" s="8" t="s">
        <v>23</v>
      </c>
      <c r="C21" s="68">
        <v>1.7619252256123763E-2</v>
      </c>
    </row>
    <row r="22" spans="1:3">
      <c r="A22" s="14">
        <v>2491</v>
      </c>
      <c r="B22" s="8" t="s">
        <v>39</v>
      </c>
      <c r="C22" s="68">
        <v>1.8029620090148097E-2</v>
      </c>
    </row>
    <row r="23" spans="1:3">
      <c r="A23" s="14">
        <v>2476</v>
      </c>
      <c r="B23" s="8" t="s">
        <v>43</v>
      </c>
      <c r="C23" s="68">
        <v>1.8290383406662478E-2</v>
      </c>
    </row>
    <row r="24" spans="1:3">
      <c r="A24" s="14">
        <v>2479</v>
      </c>
      <c r="B24" s="8" t="s">
        <v>78</v>
      </c>
      <c r="C24" s="68">
        <v>1.8332081141998496E-2</v>
      </c>
    </row>
    <row r="25" spans="1:3">
      <c r="A25" s="14">
        <v>2481</v>
      </c>
      <c r="B25" s="8" t="s">
        <v>92</v>
      </c>
      <c r="C25" s="68">
        <v>1.8412438625204582E-2</v>
      </c>
    </row>
    <row r="26" spans="1:3">
      <c r="A26" s="13">
        <v>2402</v>
      </c>
      <c r="B26" s="8" t="s">
        <v>38</v>
      </c>
      <c r="C26" s="68">
        <v>1.8484288354898338E-2</v>
      </c>
    </row>
    <row r="27" spans="1:3">
      <c r="A27" s="13">
        <v>2551</v>
      </c>
      <c r="B27" s="8" t="s">
        <v>55</v>
      </c>
      <c r="C27" s="68">
        <v>1.8772656654583119E-2</v>
      </c>
    </row>
    <row r="28" spans="1:3">
      <c r="A28" s="14">
        <v>2612</v>
      </c>
      <c r="B28" s="8" t="s">
        <v>102</v>
      </c>
      <c r="C28" s="68">
        <v>1.8867924528301886E-2</v>
      </c>
    </row>
    <row r="29" spans="1:3">
      <c r="A29" s="13">
        <v>2511</v>
      </c>
      <c r="B29" s="8" t="s">
        <v>101</v>
      </c>
      <c r="C29" s="68">
        <v>1.8932038834951453E-2</v>
      </c>
    </row>
    <row r="30" spans="1:3">
      <c r="A30" s="13">
        <v>2465</v>
      </c>
      <c r="B30" s="8" t="s">
        <v>13</v>
      </c>
      <c r="C30" s="68">
        <v>1.9208153665229322E-2</v>
      </c>
    </row>
    <row r="31" spans="1:3">
      <c r="A31" s="14">
        <v>2584</v>
      </c>
      <c r="B31" s="8" t="s">
        <v>85</v>
      </c>
      <c r="C31" s="68">
        <v>1.9427640763145647E-2</v>
      </c>
    </row>
    <row r="32" spans="1:3">
      <c r="A32" s="13">
        <v>2554</v>
      </c>
      <c r="B32" s="8" t="s">
        <v>77</v>
      </c>
      <c r="C32" s="68">
        <v>1.9651784175142215E-2</v>
      </c>
    </row>
    <row r="33" spans="1:3">
      <c r="A33" s="14">
        <v>2408</v>
      </c>
      <c r="B33" s="8" t="s">
        <v>93</v>
      </c>
      <c r="C33" s="68">
        <v>1.9732205778717406E-2</v>
      </c>
    </row>
    <row r="34" spans="1:3">
      <c r="A34" s="13">
        <v>2518</v>
      </c>
      <c r="B34" s="8" t="s">
        <v>24</v>
      </c>
      <c r="C34" s="68">
        <v>1.9906061283829119E-2</v>
      </c>
    </row>
    <row r="35" spans="1:3">
      <c r="A35" s="16">
        <v>2457</v>
      </c>
      <c r="B35" s="8" t="s">
        <v>63</v>
      </c>
      <c r="C35" s="68">
        <v>2.0323014804845222E-2</v>
      </c>
    </row>
    <row r="36" spans="1:3">
      <c r="A36" s="14">
        <v>2493</v>
      </c>
      <c r="B36" s="8" t="s">
        <v>56</v>
      </c>
      <c r="C36" s="68">
        <v>2.0671181643586375E-2</v>
      </c>
    </row>
    <row r="37" spans="1:3">
      <c r="A37" s="14">
        <v>2477</v>
      </c>
      <c r="B37" s="8" t="s">
        <v>64</v>
      </c>
      <c r="C37" s="68">
        <v>2.0686713584986138E-2</v>
      </c>
    </row>
    <row r="38" spans="1:3">
      <c r="A38" s="13">
        <v>2404</v>
      </c>
      <c r="B38" s="8" t="s">
        <v>66</v>
      </c>
      <c r="C38" s="68">
        <v>2.0767207762764122E-2</v>
      </c>
    </row>
    <row r="39" spans="1:3">
      <c r="A39" s="14">
        <v>2621</v>
      </c>
      <c r="B39" s="8" t="s">
        <v>69</v>
      </c>
      <c r="C39" s="68">
        <v>2.0973861720067453E-2</v>
      </c>
    </row>
    <row r="40" spans="1:3">
      <c r="A40" s="14">
        <v>2471</v>
      </c>
      <c r="B40" s="8" t="s">
        <v>5</v>
      </c>
      <c r="C40" s="68">
        <v>2.1097046413502109E-2</v>
      </c>
    </row>
    <row r="41" spans="1:3">
      <c r="A41" s="14">
        <v>2503</v>
      </c>
      <c r="B41" s="8" t="s">
        <v>109</v>
      </c>
      <c r="C41" s="68">
        <v>2.1167306389704224E-2</v>
      </c>
    </row>
    <row r="42" spans="1:3">
      <c r="A42" s="13">
        <v>2516</v>
      </c>
      <c r="B42" s="8" t="s">
        <v>16</v>
      </c>
      <c r="C42" s="68">
        <v>2.1257511884473942E-2</v>
      </c>
    </row>
    <row r="43" spans="1:3">
      <c r="A43" s="14">
        <v>2582</v>
      </c>
      <c r="B43" s="8" t="s">
        <v>98</v>
      </c>
      <c r="C43" s="68">
        <v>2.1280867295723749E-2</v>
      </c>
    </row>
    <row r="44" spans="1:3">
      <c r="A44" s="13">
        <v>2405</v>
      </c>
      <c r="B44" s="8" t="s">
        <v>67</v>
      </c>
      <c r="C44" s="68">
        <v>2.1287211042740731E-2</v>
      </c>
    </row>
    <row r="45" spans="1:3">
      <c r="A45" s="14">
        <v>2571</v>
      </c>
      <c r="B45" s="8" t="s">
        <v>11</v>
      </c>
      <c r="C45" s="68">
        <v>2.1688613477924092E-2</v>
      </c>
    </row>
    <row r="46" spans="1:3">
      <c r="A46" s="13">
        <v>2403</v>
      </c>
      <c r="B46" s="8" t="s">
        <v>48</v>
      </c>
      <c r="C46" s="68">
        <v>2.2872223444029033E-2</v>
      </c>
    </row>
    <row r="47" spans="1:3">
      <c r="A47" s="13">
        <v>2555</v>
      </c>
      <c r="B47" s="8" t="s">
        <v>79</v>
      </c>
      <c r="C47" s="68">
        <v>2.3108108108108111E-2</v>
      </c>
    </row>
    <row r="48" spans="1:3">
      <c r="A48" s="13">
        <v>2427</v>
      </c>
      <c r="B48" s="8" t="s">
        <v>61</v>
      </c>
      <c r="C48" s="68">
        <v>2.3462174763122276E-2</v>
      </c>
    </row>
    <row r="49" spans="1:3">
      <c r="A49" s="13">
        <v>2548</v>
      </c>
      <c r="B49" s="8" t="s">
        <v>45</v>
      </c>
      <c r="C49" s="68">
        <v>2.3475445223961142E-2</v>
      </c>
    </row>
    <row r="50" spans="1:3">
      <c r="A50" s="13">
        <v>2530</v>
      </c>
      <c r="B50" s="8" t="s">
        <v>76</v>
      </c>
      <c r="C50" s="68">
        <v>2.3564653020469298E-2</v>
      </c>
    </row>
    <row r="51" spans="1:3">
      <c r="A51" s="14">
        <v>2472</v>
      </c>
      <c r="B51" s="8" t="s">
        <v>105</v>
      </c>
      <c r="C51" s="68">
        <v>2.3581288343558281E-2</v>
      </c>
    </row>
    <row r="52" spans="1:3">
      <c r="A52" s="14">
        <v>2622</v>
      </c>
      <c r="B52" s="8" t="s">
        <v>95</v>
      </c>
      <c r="C52" s="68">
        <v>2.3614895549500452E-2</v>
      </c>
    </row>
    <row r="53" spans="1:3">
      <c r="A53" s="13">
        <v>2547</v>
      </c>
      <c r="B53" s="8" t="s">
        <v>34</v>
      </c>
      <c r="C53" s="68">
        <v>2.383367139959432E-2</v>
      </c>
    </row>
    <row r="54" spans="1:3">
      <c r="A54" s="13">
        <v>2406</v>
      </c>
      <c r="B54" s="8" t="s">
        <v>70</v>
      </c>
      <c r="C54" s="68">
        <v>2.3943035157988429E-2</v>
      </c>
    </row>
    <row r="55" spans="1:3">
      <c r="A55" s="14">
        <v>2616</v>
      </c>
      <c r="B55" s="8" t="s">
        <v>25</v>
      </c>
      <c r="C55" s="68">
        <v>2.4072216649949848E-2</v>
      </c>
    </row>
    <row r="56" spans="1:3">
      <c r="A56" s="13">
        <v>2545</v>
      </c>
      <c r="B56" s="8" t="s">
        <v>26</v>
      </c>
      <c r="C56" s="68">
        <v>2.4193548387096774E-2</v>
      </c>
    </row>
    <row r="57" spans="1:3">
      <c r="A57" s="14">
        <v>2585</v>
      </c>
      <c r="B57" s="8" t="s">
        <v>100</v>
      </c>
      <c r="C57" s="68">
        <v>2.4640088593576966E-2</v>
      </c>
    </row>
    <row r="58" spans="1:3">
      <c r="A58" s="13">
        <v>2556</v>
      </c>
      <c r="B58" s="8" t="s">
        <v>83</v>
      </c>
      <c r="C58" s="68">
        <v>2.5186729199235713E-2</v>
      </c>
    </row>
    <row r="59" spans="1:3">
      <c r="A59" s="14">
        <v>2480</v>
      </c>
      <c r="B59" s="8" t="s">
        <v>82</v>
      </c>
      <c r="C59" s="68">
        <v>2.5343811394891946E-2</v>
      </c>
    </row>
    <row r="60" spans="1:3">
      <c r="A60" s="14">
        <v>2580</v>
      </c>
      <c r="B60" s="8" t="s">
        <v>111</v>
      </c>
      <c r="C60" s="68">
        <v>2.5515877919189422E-2</v>
      </c>
    </row>
    <row r="61" spans="1:3">
      <c r="A61" s="14">
        <v>2576</v>
      </c>
      <c r="B61" s="8" t="s">
        <v>32</v>
      </c>
      <c r="C61" s="68">
        <v>2.5988127986101055E-2</v>
      </c>
    </row>
    <row r="62" spans="1:3">
      <c r="A62" s="13">
        <v>2514</v>
      </c>
      <c r="B62" s="8" t="s">
        <v>10</v>
      </c>
      <c r="C62" s="68">
        <v>2.6218487394957982E-2</v>
      </c>
    </row>
    <row r="63" spans="1:3">
      <c r="A63" s="13">
        <v>2532</v>
      </c>
      <c r="B63" s="8" t="s">
        <v>87</v>
      </c>
      <c r="C63" s="68">
        <v>2.6249527886189099E-2</v>
      </c>
    </row>
    <row r="64" spans="1:3">
      <c r="A64" s="14">
        <v>2618</v>
      </c>
      <c r="B64" s="8" t="s">
        <v>41</v>
      </c>
      <c r="C64" s="68">
        <v>2.6338329764453963E-2</v>
      </c>
    </row>
    <row r="65" spans="1:3">
      <c r="A65" s="14">
        <v>2614</v>
      </c>
      <c r="B65" s="8" t="s">
        <v>14</v>
      </c>
      <c r="C65" s="68">
        <v>2.6826284515903527E-2</v>
      </c>
    </row>
    <row r="66" spans="1:3">
      <c r="A66" s="14">
        <v>2578</v>
      </c>
      <c r="B66" s="8" t="s">
        <v>35</v>
      </c>
      <c r="C66" s="68">
        <v>2.7754415475189236E-2</v>
      </c>
    </row>
    <row r="67" spans="1:3">
      <c r="A67" s="14">
        <v>2575</v>
      </c>
      <c r="B67" s="8" t="s">
        <v>27</v>
      </c>
      <c r="C67" s="68">
        <v>2.807848443843031E-2</v>
      </c>
    </row>
    <row r="68" spans="1:3">
      <c r="A68" s="14">
        <v>2579</v>
      </c>
      <c r="B68" s="8" t="s">
        <v>36</v>
      </c>
      <c r="C68" s="68">
        <v>2.8101761252446181E-2</v>
      </c>
    </row>
    <row r="69" spans="1:3">
      <c r="A69" s="13">
        <v>2445</v>
      </c>
      <c r="B69" s="8" t="s">
        <v>9</v>
      </c>
      <c r="C69" s="68">
        <v>2.8230865746549559E-2</v>
      </c>
    </row>
    <row r="70" spans="1:3">
      <c r="A70" s="14">
        <v>2501</v>
      </c>
      <c r="B70" s="8" t="s">
        <v>91</v>
      </c>
      <c r="C70" s="68">
        <v>2.8303872053872053E-2</v>
      </c>
    </row>
    <row r="71" spans="1:3">
      <c r="A71" s="13">
        <v>2401</v>
      </c>
      <c r="B71" s="8" t="s">
        <v>21</v>
      </c>
      <c r="C71" s="68">
        <v>2.832010298219266E-2</v>
      </c>
    </row>
    <row r="72" spans="1:3">
      <c r="A72" s="13">
        <v>2421</v>
      </c>
      <c r="B72" s="8" t="s">
        <v>1</v>
      </c>
      <c r="C72" s="68">
        <v>2.8341497550734777E-2</v>
      </c>
    </row>
    <row r="73" spans="1:3">
      <c r="A73" s="13">
        <v>2525</v>
      </c>
      <c r="B73" s="8" t="s">
        <v>51</v>
      </c>
      <c r="C73" s="68">
        <v>2.855397770652008E-2</v>
      </c>
    </row>
    <row r="74" spans="1:3">
      <c r="A74" s="14">
        <v>2619</v>
      </c>
      <c r="B74" s="8" t="s">
        <v>50</v>
      </c>
      <c r="C74" s="68">
        <v>2.8562259306803593E-2</v>
      </c>
    </row>
    <row r="75" spans="1:3">
      <c r="A75" s="13">
        <v>2456</v>
      </c>
      <c r="B75" s="8" t="s">
        <v>60</v>
      </c>
      <c r="C75" s="68">
        <v>2.867602196461257E-2</v>
      </c>
    </row>
    <row r="76" spans="1:3">
      <c r="A76" s="13">
        <v>2426</v>
      </c>
      <c r="B76" s="8" t="s">
        <v>53</v>
      </c>
      <c r="C76" s="68">
        <v>3.0483021405356945E-2</v>
      </c>
    </row>
    <row r="77" spans="1:3">
      <c r="A77" s="14">
        <v>2572</v>
      </c>
      <c r="B77" s="8" t="s">
        <v>15</v>
      </c>
      <c r="C77" s="68">
        <v>3.0945196828292755E-2</v>
      </c>
    </row>
    <row r="78" spans="1:3">
      <c r="A78" s="14">
        <v>2620</v>
      </c>
      <c r="B78" s="8" t="s">
        <v>62</v>
      </c>
      <c r="C78" s="68">
        <v>3.0955993930197268E-2</v>
      </c>
    </row>
    <row r="79" spans="1:3">
      <c r="A79" s="14">
        <v>2473</v>
      </c>
      <c r="B79" s="8" t="s">
        <v>18</v>
      </c>
      <c r="C79" s="68">
        <v>3.2970259240773903E-2</v>
      </c>
    </row>
    <row r="80" spans="1:3">
      <c r="A80" s="14">
        <v>2502</v>
      </c>
      <c r="B80" s="8" t="s">
        <v>104</v>
      </c>
      <c r="C80" s="68">
        <v>3.4090909090909095E-2</v>
      </c>
    </row>
    <row r="81" spans="1:3">
      <c r="A81" s="14">
        <v>2613</v>
      </c>
      <c r="B81" s="8" t="s">
        <v>12</v>
      </c>
      <c r="C81" s="68">
        <v>3.4450985410801126E-2</v>
      </c>
    </row>
    <row r="82" spans="1:3">
      <c r="A82" s="14">
        <v>2574</v>
      </c>
      <c r="B82" s="8" t="s">
        <v>22</v>
      </c>
      <c r="C82" s="68">
        <v>3.6129822412737295E-2</v>
      </c>
    </row>
    <row r="83" spans="1:3">
      <c r="A83" s="14">
        <v>2586</v>
      </c>
      <c r="B83" s="8" t="s">
        <v>112</v>
      </c>
      <c r="C83" s="68">
        <v>3.6631890376829644E-2</v>
      </c>
    </row>
    <row r="84" spans="1:3">
      <c r="A84" s="13">
        <v>2527</v>
      </c>
      <c r="B84" s="8" t="s">
        <v>58</v>
      </c>
      <c r="C84" s="68">
        <v>3.7085267806590418E-2</v>
      </c>
    </row>
    <row r="85" spans="1:3">
      <c r="A85" s="14">
        <v>2492</v>
      </c>
      <c r="B85" s="8" t="s">
        <v>49</v>
      </c>
      <c r="C85" s="68">
        <v>3.8087835211815003E-2</v>
      </c>
    </row>
    <row r="86" spans="1:3">
      <c r="A86" s="13">
        <v>2543</v>
      </c>
      <c r="B86" s="8" t="s">
        <v>7</v>
      </c>
      <c r="C86" s="68">
        <v>3.8419629525001012E-2</v>
      </c>
    </row>
    <row r="87" spans="1:3">
      <c r="A87" s="14">
        <v>2495</v>
      </c>
      <c r="B87" s="8" t="s">
        <v>68</v>
      </c>
      <c r="C87" s="68">
        <v>3.9363570616799258E-2</v>
      </c>
    </row>
    <row r="88" spans="1:3">
      <c r="A88" s="13">
        <v>2422</v>
      </c>
      <c r="B88" s="8" t="s">
        <v>3</v>
      </c>
      <c r="C88" s="68">
        <v>4.133858267716535E-2</v>
      </c>
    </row>
    <row r="89" spans="1:3">
      <c r="A89" s="13">
        <v>2428</v>
      </c>
      <c r="B89" s="8" t="s">
        <v>65</v>
      </c>
      <c r="C89" s="68">
        <v>4.1372516828107039E-2</v>
      </c>
    </row>
    <row r="90" spans="1:3">
      <c r="A90" s="13">
        <v>2407</v>
      </c>
      <c r="B90" s="8" t="s">
        <v>74</v>
      </c>
      <c r="C90" s="68">
        <v>4.2219274977895661E-2</v>
      </c>
    </row>
    <row r="91" spans="1:3">
      <c r="A91" s="13">
        <v>2513</v>
      </c>
      <c r="B91" s="8" t="s">
        <v>8</v>
      </c>
      <c r="C91" s="68">
        <v>4.3558169454144459E-2</v>
      </c>
    </row>
    <row r="92" spans="1:3">
      <c r="A92" s="14">
        <v>2583</v>
      </c>
      <c r="B92" s="8" t="s">
        <v>81</v>
      </c>
      <c r="C92" s="68">
        <v>4.3746494671901295E-2</v>
      </c>
    </row>
    <row r="93" spans="1:3">
      <c r="A93" s="14">
        <v>2611</v>
      </c>
      <c r="B93" s="8" t="s">
        <v>4</v>
      </c>
      <c r="C93" s="68">
        <v>4.5308244615003719E-2</v>
      </c>
    </row>
    <row r="94" spans="1:3">
      <c r="A94" s="13">
        <v>2517</v>
      </c>
      <c r="B94" s="8" t="s">
        <v>17</v>
      </c>
      <c r="C94" s="68">
        <v>4.5663218461161774E-2</v>
      </c>
    </row>
    <row r="95" spans="1:3">
      <c r="A95" s="14">
        <v>2617</v>
      </c>
      <c r="B95" s="8" t="s">
        <v>33</v>
      </c>
      <c r="C95" s="68">
        <v>4.5741324921135647E-2</v>
      </c>
    </row>
    <row r="96" spans="1:3">
      <c r="A96" s="13">
        <v>2550</v>
      </c>
      <c r="B96" s="8" t="s">
        <v>52</v>
      </c>
      <c r="C96" s="68">
        <v>4.6658591816314703E-2</v>
      </c>
    </row>
    <row r="97" spans="1:3">
      <c r="A97" s="13">
        <v>2601</v>
      </c>
      <c r="B97" s="8" t="s">
        <v>84</v>
      </c>
      <c r="C97" s="68">
        <v>4.6763399466982533E-2</v>
      </c>
    </row>
    <row r="98" spans="1:3">
      <c r="A98" s="14">
        <v>2497</v>
      </c>
      <c r="B98" s="8" t="s">
        <v>72</v>
      </c>
      <c r="C98" s="68">
        <v>4.7184844192634565E-2</v>
      </c>
    </row>
    <row r="99" spans="1:3">
      <c r="A99" s="13">
        <v>2424</v>
      </c>
      <c r="B99" s="8" t="s">
        <v>40</v>
      </c>
      <c r="C99" s="68">
        <v>4.7774158523344185E-2</v>
      </c>
    </row>
    <row r="100" spans="1:3">
      <c r="A100" s="13">
        <v>2542</v>
      </c>
      <c r="B100" s="8" t="s">
        <v>6</v>
      </c>
      <c r="C100" s="68">
        <v>4.8740830371322701E-2</v>
      </c>
    </row>
    <row r="101" spans="1:3">
      <c r="A101" s="13">
        <v>2519</v>
      </c>
      <c r="B101" s="8" t="s">
        <v>30</v>
      </c>
      <c r="C101" s="68">
        <v>4.9303768730134707E-2</v>
      </c>
    </row>
    <row r="102" spans="1:3">
      <c r="A102" s="13">
        <v>2425</v>
      </c>
      <c r="B102" s="8" t="s">
        <v>103</v>
      </c>
      <c r="C102" s="68">
        <v>4.9436253252385091E-2</v>
      </c>
    </row>
    <row r="103" spans="1:3">
      <c r="A103" s="14">
        <v>2581</v>
      </c>
      <c r="B103" s="8" t="s">
        <v>75</v>
      </c>
      <c r="C103" s="68">
        <v>5.2362832146225648E-2</v>
      </c>
    </row>
    <row r="104" spans="1:3">
      <c r="A104" s="13">
        <v>2430</v>
      </c>
      <c r="B104" s="8" t="s">
        <v>125</v>
      </c>
      <c r="C104" s="68">
        <v>5.2542659232978545E-2</v>
      </c>
    </row>
    <row r="105" spans="1:3">
      <c r="A105" s="14">
        <v>2573</v>
      </c>
      <c r="B105" s="8" t="s">
        <v>20</v>
      </c>
      <c r="C105" s="68">
        <v>5.3291536050156747E-2</v>
      </c>
    </row>
    <row r="106" spans="1:3">
      <c r="A106" s="14">
        <v>2500</v>
      </c>
      <c r="B106" s="8" t="s">
        <v>88</v>
      </c>
      <c r="C106" s="68">
        <v>5.3546842262795574E-2</v>
      </c>
    </row>
    <row r="107" spans="1:3">
      <c r="A107" s="13">
        <v>2534</v>
      </c>
      <c r="B107" s="8" t="s">
        <v>94</v>
      </c>
      <c r="C107" s="69">
        <v>6.0112073357106471E-2</v>
      </c>
    </row>
    <row r="108" spans="1:3">
      <c r="A108" s="13">
        <v>2546</v>
      </c>
      <c r="B108" s="8" t="s">
        <v>31</v>
      </c>
      <c r="C108" s="69">
        <v>6.4937892469175418E-2</v>
      </c>
    </row>
  </sheetData>
  <conditionalFormatting sqref="A30 A19">
    <cfRule type="cellIs" dxfId="3" priority="1" operator="equal">
      <formula>#REF!</formula>
    </cfRule>
    <cfRule type="cellIs" dxfId="2" priority="2" operator="equal">
      <formula>2401</formula>
    </cfRule>
  </conditionalFormatting>
  <pageMargins left="1.1811023622047245" right="0.78740157480314965" top="0.78740157480314965" bottom="0.78740157480314965" header="0.51181102362204722" footer="0.51181102362204722"/>
  <pageSetup paperSize="9" orientation="portrait" r:id="rId1"/>
  <headerFooter scaleWithDoc="0">
    <oddHeader>&amp;R&amp;G</oddHeader>
    <oddFooter>&amp;L&amp;8&amp;F&amp;R&amp;8&amp;P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opLeftCell="A85" workbookViewId="0">
      <selection activeCell="J118" sqref="J118"/>
    </sheetView>
  </sheetViews>
  <sheetFormatPr baseColWidth="10" defaultRowHeight="12.75"/>
  <cols>
    <col min="1" max="1" width="11.25" style="12" customWidth="1"/>
    <col min="2" max="2" width="21.625" style="2" bestFit="1" customWidth="1"/>
    <col min="3" max="7" width="13.5" style="2" customWidth="1"/>
    <col min="8" max="8" width="19.5" style="2" bestFit="1" customWidth="1"/>
    <col min="9" max="9" width="8.375" style="2" customWidth="1"/>
    <col min="10" max="10" width="25" style="53" bestFit="1" customWidth="1"/>
    <col min="11" max="11" width="11" style="2"/>
    <col min="12" max="12" width="48.5" style="48" customWidth="1"/>
    <col min="13" max="17" width="12.625" style="36" customWidth="1"/>
    <col min="18" max="18" width="18" style="36" bestFit="1" customWidth="1"/>
    <col min="19" max="16384" width="11" style="2"/>
  </cols>
  <sheetData>
    <row r="1" spans="1:18" s="6" customFormat="1" ht="28.5">
      <c r="A1" s="10" t="s">
        <v>96</v>
      </c>
      <c r="J1" s="52"/>
      <c r="L1" s="35" t="s">
        <v>114</v>
      </c>
      <c r="M1" s="36"/>
      <c r="N1" s="36"/>
      <c r="O1" s="36"/>
      <c r="P1" s="36"/>
      <c r="Q1" s="36"/>
      <c r="R1" s="36"/>
    </row>
    <row r="2" spans="1:18" s="6" customFormat="1" ht="14.25">
      <c r="A2" s="11">
        <v>44677</v>
      </c>
      <c r="J2" s="52"/>
      <c r="L2" s="37"/>
      <c r="M2" s="36"/>
      <c r="N2" s="36"/>
      <c r="O2" s="36"/>
      <c r="P2" s="36"/>
      <c r="Q2" s="36"/>
      <c r="R2" s="36"/>
    </row>
    <row r="3" spans="1:18">
      <c r="L3" s="37"/>
    </row>
    <row r="4" spans="1:18">
      <c r="L4" s="38"/>
    </row>
    <row r="5" spans="1:18" s="6" customFormat="1" ht="14.25">
      <c r="A5" s="4" t="s">
        <v>107</v>
      </c>
      <c r="B5" s="7" t="s">
        <v>0</v>
      </c>
      <c r="C5" s="9">
        <v>42735</v>
      </c>
      <c r="D5" s="9">
        <v>43100</v>
      </c>
      <c r="E5" s="5">
        <v>43465</v>
      </c>
      <c r="F5" s="5">
        <v>43830</v>
      </c>
      <c r="G5" s="5">
        <v>44196</v>
      </c>
      <c r="H5" s="17" t="s">
        <v>113</v>
      </c>
      <c r="I5" s="50"/>
      <c r="J5" s="54" t="s">
        <v>124</v>
      </c>
      <c r="L5" s="39" t="s">
        <v>117</v>
      </c>
      <c r="M5" s="40">
        <v>42735</v>
      </c>
      <c r="N5" s="40">
        <v>43100</v>
      </c>
      <c r="O5" s="40">
        <v>43465</v>
      </c>
      <c r="P5" s="40">
        <v>43830</v>
      </c>
      <c r="Q5" s="40">
        <v>44196</v>
      </c>
      <c r="R5" s="41" t="s">
        <v>121</v>
      </c>
    </row>
    <row r="6" spans="1:18">
      <c r="A6" s="13">
        <v>2421</v>
      </c>
      <c r="B6" s="8" t="s">
        <v>1</v>
      </c>
      <c r="C6" s="1">
        <v>16</v>
      </c>
      <c r="D6" s="1">
        <v>17</v>
      </c>
      <c r="E6" s="1">
        <v>17</v>
      </c>
      <c r="F6" s="1">
        <v>15</v>
      </c>
      <c r="G6" s="1">
        <v>16</v>
      </c>
      <c r="H6" s="3">
        <f>(C6+D6+E6+F6+G6)/5</f>
        <v>16.2</v>
      </c>
      <c r="I6" s="51"/>
      <c r="J6" s="55">
        <f>H6/R6</f>
        <v>2.8341497550734777E-2</v>
      </c>
      <c r="L6" s="42" t="s">
        <v>1</v>
      </c>
      <c r="M6" s="43">
        <v>556</v>
      </c>
      <c r="N6" s="43">
        <v>572</v>
      </c>
      <c r="O6" s="43">
        <v>570</v>
      </c>
      <c r="P6" s="43">
        <v>579</v>
      </c>
      <c r="Q6" s="43">
        <v>581</v>
      </c>
      <c r="R6" s="44">
        <f t="shared" ref="R6:R37" si="0">(M6+N6+O6+P6+Q6)/5</f>
        <v>571.6</v>
      </c>
    </row>
    <row r="7" spans="1:18">
      <c r="A7" s="13">
        <v>2511</v>
      </c>
      <c r="B7" s="8" t="s">
        <v>101</v>
      </c>
      <c r="C7" s="1">
        <f>20+1</f>
        <v>21</v>
      </c>
      <c r="D7" s="1">
        <f>21+1</f>
        <v>22</v>
      </c>
      <c r="E7" s="1">
        <f>23+1</f>
        <v>24</v>
      </c>
      <c r="F7" s="1">
        <v>26</v>
      </c>
      <c r="G7" s="1">
        <f>23+1</f>
        <v>24</v>
      </c>
      <c r="H7" s="3">
        <f t="shared" ref="H7:H70" si="1">(C7+D7+E7+F7+G7)/5</f>
        <v>23.4</v>
      </c>
      <c r="I7" s="51"/>
      <c r="J7" s="55">
        <f t="shared" ref="J7:J70" si="2">H7/R7</f>
        <v>1.8932038834951453E-2</v>
      </c>
      <c r="L7" s="42" t="s">
        <v>101</v>
      </c>
      <c r="M7" s="43">
        <v>1213</v>
      </c>
      <c r="N7" s="43">
        <v>1223</v>
      </c>
      <c r="O7" s="43">
        <v>1216</v>
      </c>
      <c r="P7" s="43">
        <v>1258</v>
      </c>
      <c r="Q7" s="43">
        <v>1270</v>
      </c>
      <c r="R7" s="44">
        <f t="shared" si="0"/>
        <v>1236</v>
      </c>
    </row>
    <row r="8" spans="1:18">
      <c r="A8" s="13">
        <v>2541</v>
      </c>
      <c r="B8" s="8" t="s">
        <v>2</v>
      </c>
      <c r="C8" s="1">
        <v>2</v>
      </c>
      <c r="D8" s="1">
        <v>2</v>
      </c>
      <c r="E8" s="1">
        <v>3</v>
      </c>
      <c r="F8" s="1">
        <v>3</v>
      </c>
      <c r="G8" s="1">
        <v>3</v>
      </c>
      <c r="H8" s="3">
        <f t="shared" si="1"/>
        <v>2.6</v>
      </c>
      <c r="I8" s="51"/>
      <c r="J8" s="55">
        <f t="shared" si="2"/>
        <v>1.3065326633165829E-2</v>
      </c>
      <c r="L8" s="42" t="s">
        <v>2</v>
      </c>
      <c r="M8" s="43">
        <v>192</v>
      </c>
      <c r="N8" s="43">
        <v>193</v>
      </c>
      <c r="O8" s="43">
        <v>197</v>
      </c>
      <c r="P8" s="43">
        <v>202</v>
      </c>
      <c r="Q8" s="43">
        <v>211</v>
      </c>
      <c r="R8" s="44">
        <f t="shared" si="0"/>
        <v>199</v>
      </c>
    </row>
    <row r="9" spans="1:18">
      <c r="A9" s="13">
        <v>2422</v>
      </c>
      <c r="B9" s="8" t="s">
        <v>3</v>
      </c>
      <c r="C9" s="1">
        <v>230</v>
      </c>
      <c r="D9" s="1">
        <v>247</v>
      </c>
      <c r="E9" s="1">
        <v>262</v>
      </c>
      <c r="F9" s="1">
        <v>273</v>
      </c>
      <c r="G9" s="1">
        <v>269</v>
      </c>
      <c r="H9" s="3">
        <f t="shared" si="1"/>
        <v>256.2</v>
      </c>
      <c r="I9" s="51"/>
      <c r="J9" s="55">
        <f t="shared" si="2"/>
        <v>4.133858267716535E-2</v>
      </c>
      <c r="L9" s="42" t="s">
        <v>3</v>
      </c>
      <c r="M9" s="43">
        <v>6127</v>
      </c>
      <c r="N9" s="43">
        <v>6168</v>
      </c>
      <c r="O9" s="43">
        <v>6188</v>
      </c>
      <c r="P9" s="43">
        <v>6271</v>
      </c>
      <c r="Q9" s="43">
        <v>6234</v>
      </c>
      <c r="R9" s="44">
        <f t="shared" si="0"/>
        <v>6197.6</v>
      </c>
    </row>
    <row r="10" spans="1:18">
      <c r="A10" s="14">
        <v>2611</v>
      </c>
      <c r="B10" s="8" t="s">
        <v>4</v>
      </c>
      <c r="C10" s="1">
        <v>35</v>
      </c>
      <c r="D10" s="1">
        <v>35</v>
      </c>
      <c r="E10" s="1">
        <v>35</v>
      </c>
      <c r="F10" s="1">
        <v>39</v>
      </c>
      <c r="G10" s="1">
        <v>39</v>
      </c>
      <c r="H10" s="3">
        <f t="shared" si="1"/>
        <v>36.6</v>
      </c>
      <c r="I10" s="51"/>
      <c r="J10" s="55">
        <f t="shared" si="2"/>
        <v>4.5308244615003719E-2</v>
      </c>
      <c r="L10" s="42" t="s">
        <v>4</v>
      </c>
      <c r="M10" s="43">
        <v>820</v>
      </c>
      <c r="N10" s="43">
        <v>819</v>
      </c>
      <c r="O10" s="43">
        <v>793</v>
      </c>
      <c r="P10" s="43">
        <v>803</v>
      </c>
      <c r="Q10" s="43">
        <v>804</v>
      </c>
      <c r="R10" s="44">
        <f t="shared" si="0"/>
        <v>807.8</v>
      </c>
    </row>
    <row r="11" spans="1:18">
      <c r="A11" s="14">
        <v>2471</v>
      </c>
      <c r="B11" s="8" t="s">
        <v>5</v>
      </c>
      <c r="C11" s="1">
        <v>23</v>
      </c>
      <c r="D11" s="1">
        <v>25</v>
      </c>
      <c r="E11" s="1">
        <v>27</v>
      </c>
      <c r="F11" s="1">
        <v>24</v>
      </c>
      <c r="G11" s="1">
        <v>26</v>
      </c>
      <c r="H11" s="3">
        <f t="shared" si="1"/>
        <v>25</v>
      </c>
      <c r="I11" s="51"/>
      <c r="J11" s="55">
        <f t="shared" si="2"/>
        <v>2.1097046413502109E-2</v>
      </c>
      <c r="L11" s="42" t="s">
        <v>5</v>
      </c>
      <c r="M11" s="43">
        <v>1196</v>
      </c>
      <c r="N11" s="43">
        <v>1179</v>
      </c>
      <c r="O11" s="43">
        <v>1190</v>
      </c>
      <c r="P11" s="43">
        <v>1170</v>
      </c>
      <c r="Q11" s="43">
        <v>1190</v>
      </c>
      <c r="R11" s="44">
        <f t="shared" si="0"/>
        <v>1185</v>
      </c>
    </row>
    <row r="12" spans="1:18">
      <c r="A12" s="14">
        <v>2612</v>
      </c>
      <c r="B12" s="8" t="s">
        <v>102</v>
      </c>
      <c r="C12" s="1">
        <v>5</v>
      </c>
      <c r="D12" s="1">
        <v>6</v>
      </c>
      <c r="E12" s="1">
        <v>6</v>
      </c>
      <c r="F12" s="1">
        <v>5</v>
      </c>
      <c r="G12" s="1">
        <v>4</v>
      </c>
      <c r="H12" s="3">
        <f t="shared" si="1"/>
        <v>5.2</v>
      </c>
      <c r="I12" s="51"/>
      <c r="J12" s="55">
        <f t="shared" si="2"/>
        <v>1.8867924528301886E-2</v>
      </c>
      <c r="L12" s="42" t="s">
        <v>102</v>
      </c>
      <c r="M12" s="43">
        <v>262</v>
      </c>
      <c r="N12" s="43">
        <v>274</v>
      </c>
      <c r="O12" s="43">
        <v>286</v>
      </c>
      <c r="P12" s="43">
        <v>281</v>
      </c>
      <c r="Q12" s="43">
        <v>275</v>
      </c>
      <c r="R12" s="44">
        <f t="shared" si="0"/>
        <v>275.60000000000002</v>
      </c>
    </row>
    <row r="13" spans="1:18">
      <c r="A13" s="13">
        <v>2542</v>
      </c>
      <c r="B13" s="8" t="s">
        <v>6</v>
      </c>
      <c r="C13" s="1">
        <v>245</v>
      </c>
      <c r="D13" s="1">
        <v>257</v>
      </c>
      <c r="E13" s="1">
        <v>248</v>
      </c>
      <c r="F13" s="1">
        <v>270</v>
      </c>
      <c r="G13" s="1">
        <v>269</v>
      </c>
      <c r="H13" s="3">
        <f t="shared" si="1"/>
        <v>257.8</v>
      </c>
      <c r="I13" s="51"/>
      <c r="J13" s="55">
        <f t="shared" si="2"/>
        <v>4.8740830371322701E-2</v>
      </c>
      <c r="L13" s="42" t="s">
        <v>6</v>
      </c>
      <c r="M13" s="43">
        <v>5274</v>
      </c>
      <c r="N13" s="43">
        <v>5313</v>
      </c>
      <c r="O13" s="43">
        <v>5231</v>
      </c>
      <c r="P13" s="43">
        <v>5288</v>
      </c>
      <c r="Q13" s="43">
        <v>5340</v>
      </c>
      <c r="R13" s="44">
        <f t="shared" si="0"/>
        <v>5289.2</v>
      </c>
    </row>
    <row r="14" spans="1:18">
      <c r="A14" s="13">
        <v>2543</v>
      </c>
      <c r="B14" s="8" t="s">
        <v>7</v>
      </c>
      <c r="C14" s="1">
        <v>189</v>
      </c>
      <c r="D14" s="1">
        <v>190</v>
      </c>
      <c r="E14" s="1">
        <v>195</v>
      </c>
      <c r="F14" s="1">
        <v>189</v>
      </c>
      <c r="G14" s="1">
        <v>189</v>
      </c>
      <c r="H14" s="3">
        <f t="shared" si="1"/>
        <v>190.4</v>
      </c>
      <c r="I14" s="51"/>
      <c r="J14" s="55">
        <f t="shared" si="2"/>
        <v>3.8419629525001012E-2</v>
      </c>
      <c r="L14" s="42" t="s">
        <v>7</v>
      </c>
      <c r="M14" s="43">
        <v>4928</v>
      </c>
      <c r="N14" s="43">
        <v>4961</v>
      </c>
      <c r="O14" s="43">
        <v>4928</v>
      </c>
      <c r="P14" s="43">
        <v>4991</v>
      </c>
      <c r="Q14" s="43">
        <v>4971</v>
      </c>
      <c r="R14" s="44">
        <f t="shared" si="0"/>
        <v>4955.8</v>
      </c>
    </row>
    <row r="15" spans="1:18">
      <c r="A15" s="13">
        <v>2513</v>
      </c>
      <c r="B15" s="8" t="s">
        <v>8</v>
      </c>
      <c r="C15" s="1">
        <v>365</v>
      </c>
      <c r="D15" s="1">
        <v>374</v>
      </c>
      <c r="E15" s="1">
        <v>367</v>
      </c>
      <c r="F15" s="1">
        <v>383</v>
      </c>
      <c r="G15" s="1">
        <v>407</v>
      </c>
      <c r="H15" s="3">
        <f t="shared" si="1"/>
        <v>379.2</v>
      </c>
      <c r="I15" s="51"/>
      <c r="J15" s="55">
        <f t="shared" si="2"/>
        <v>4.3558169454144459E-2</v>
      </c>
      <c r="L15" s="42" t="s">
        <v>8</v>
      </c>
      <c r="M15" s="43">
        <v>8415</v>
      </c>
      <c r="N15" s="43">
        <v>8507</v>
      </c>
      <c r="O15" s="43">
        <v>8639</v>
      </c>
      <c r="P15" s="43">
        <v>8816</v>
      </c>
      <c r="Q15" s="43">
        <v>9151</v>
      </c>
      <c r="R15" s="44">
        <f t="shared" si="0"/>
        <v>8705.6</v>
      </c>
    </row>
    <row r="16" spans="1:18">
      <c r="A16" s="13">
        <v>2445</v>
      </c>
      <c r="B16" s="8" t="s">
        <v>9</v>
      </c>
      <c r="C16" s="1">
        <v>9</v>
      </c>
      <c r="D16" s="1">
        <v>11</v>
      </c>
      <c r="E16" s="1">
        <v>9</v>
      </c>
      <c r="F16" s="1">
        <v>8</v>
      </c>
      <c r="G16" s="1">
        <v>8</v>
      </c>
      <c r="H16" s="3">
        <f t="shared" si="1"/>
        <v>9</v>
      </c>
      <c r="I16" s="51"/>
      <c r="J16" s="55">
        <f t="shared" si="2"/>
        <v>2.8230865746549559E-2</v>
      </c>
      <c r="L16" s="42" t="s">
        <v>9</v>
      </c>
      <c r="M16" s="43">
        <v>315</v>
      </c>
      <c r="N16" s="43">
        <v>310</v>
      </c>
      <c r="O16" s="43">
        <v>303</v>
      </c>
      <c r="P16" s="43">
        <v>324</v>
      </c>
      <c r="Q16" s="43">
        <v>342</v>
      </c>
      <c r="R16" s="44">
        <f t="shared" si="0"/>
        <v>318.8</v>
      </c>
    </row>
    <row r="17" spans="1:18">
      <c r="A17" s="13">
        <v>2514</v>
      </c>
      <c r="B17" s="8" t="s">
        <v>10</v>
      </c>
      <c r="C17" s="1">
        <v>14</v>
      </c>
      <c r="D17" s="1">
        <v>17</v>
      </c>
      <c r="E17" s="1">
        <v>16</v>
      </c>
      <c r="F17" s="1">
        <v>15</v>
      </c>
      <c r="G17" s="1">
        <v>16</v>
      </c>
      <c r="H17" s="3">
        <f t="shared" si="1"/>
        <v>15.6</v>
      </c>
      <c r="I17" s="51"/>
      <c r="J17" s="55">
        <f t="shared" si="2"/>
        <v>2.6218487394957982E-2</v>
      </c>
      <c r="L17" s="42" t="s">
        <v>10</v>
      </c>
      <c r="M17" s="43">
        <v>590</v>
      </c>
      <c r="N17" s="43">
        <v>601</v>
      </c>
      <c r="O17" s="43">
        <v>602</v>
      </c>
      <c r="P17" s="43">
        <v>592</v>
      </c>
      <c r="Q17" s="43">
        <v>590</v>
      </c>
      <c r="R17" s="44">
        <f t="shared" si="0"/>
        <v>595</v>
      </c>
    </row>
    <row r="18" spans="1:18">
      <c r="A18" s="14">
        <v>2571</v>
      </c>
      <c r="B18" s="8" t="s">
        <v>11</v>
      </c>
      <c r="C18" s="1">
        <v>15</v>
      </c>
      <c r="D18" s="1">
        <v>18</v>
      </c>
      <c r="E18" s="1">
        <v>19</v>
      </c>
      <c r="F18" s="1">
        <v>18</v>
      </c>
      <c r="G18" s="1">
        <v>14</v>
      </c>
      <c r="H18" s="3">
        <f t="shared" si="1"/>
        <v>16.8</v>
      </c>
      <c r="I18" s="51"/>
      <c r="J18" s="55">
        <f t="shared" si="2"/>
        <v>2.1688613477924092E-2</v>
      </c>
      <c r="L18" s="42" t="s">
        <v>11</v>
      </c>
      <c r="M18" s="43">
        <v>770</v>
      </c>
      <c r="N18" s="43">
        <v>759</v>
      </c>
      <c r="O18" s="43">
        <v>774</v>
      </c>
      <c r="P18" s="43">
        <v>774</v>
      </c>
      <c r="Q18" s="43">
        <v>796</v>
      </c>
      <c r="R18" s="44">
        <f t="shared" si="0"/>
        <v>774.6</v>
      </c>
    </row>
    <row r="19" spans="1:18">
      <c r="A19" s="14">
        <v>2613</v>
      </c>
      <c r="B19" s="8" t="s">
        <v>12</v>
      </c>
      <c r="C19" s="1">
        <v>132</v>
      </c>
      <c r="D19" s="1">
        <v>136</v>
      </c>
      <c r="E19" s="1">
        <v>128</v>
      </c>
      <c r="F19" s="1">
        <v>140</v>
      </c>
      <c r="G19" s="1">
        <v>137</v>
      </c>
      <c r="H19" s="3">
        <f t="shared" si="1"/>
        <v>134.6</v>
      </c>
      <c r="I19" s="51"/>
      <c r="J19" s="55">
        <f t="shared" si="2"/>
        <v>3.4450985410801126E-2</v>
      </c>
      <c r="L19" s="42" t="s">
        <v>12</v>
      </c>
      <c r="M19" s="43">
        <v>3867</v>
      </c>
      <c r="N19" s="43">
        <v>3869</v>
      </c>
      <c r="O19" s="43">
        <v>3875</v>
      </c>
      <c r="P19" s="43">
        <v>3930</v>
      </c>
      <c r="Q19" s="43">
        <v>3994</v>
      </c>
      <c r="R19" s="44">
        <f t="shared" si="0"/>
        <v>3907</v>
      </c>
    </row>
    <row r="20" spans="1:18">
      <c r="A20" s="13">
        <v>2465</v>
      </c>
      <c r="B20" s="8" t="s">
        <v>13</v>
      </c>
      <c r="C20" s="1">
        <v>47</v>
      </c>
      <c r="D20" s="1">
        <v>47</v>
      </c>
      <c r="E20" s="1">
        <v>47</v>
      </c>
      <c r="F20" s="1">
        <v>52</v>
      </c>
      <c r="G20" s="1">
        <v>52</v>
      </c>
      <c r="H20" s="3">
        <f t="shared" si="1"/>
        <v>49</v>
      </c>
      <c r="I20" s="51"/>
      <c r="J20" s="55">
        <f t="shared" si="2"/>
        <v>1.9208153665229322E-2</v>
      </c>
      <c r="L20" s="42" t="s">
        <v>13</v>
      </c>
      <c r="M20" s="43">
        <v>2535</v>
      </c>
      <c r="N20" s="43">
        <v>2551</v>
      </c>
      <c r="O20" s="43">
        <v>2587</v>
      </c>
      <c r="P20" s="43">
        <v>2561</v>
      </c>
      <c r="Q20" s="43">
        <v>2521</v>
      </c>
      <c r="R20" s="44">
        <f t="shared" si="0"/>
        <v>2551</v>
      </c>
    </row>
    <row r="21" spans="1:18">
      <c r="A21" s="14">
        <v>2472</v>
      </c>
      <c r="B21" s="8" t="s">
        <v>105</v>
      </c>
      <c r="C21" s="1">
        <v>20</v>
      </c>
      <c r="D21" s="1">
        <v>22</v>
      </c>
      <c r="E21" s="1">
        <v>24</v>
      </c>
      <c r="F21" s="1">
        <v>27</v>
      </c>
      <c r="G21" s="1">
        <v>30</v>
      </c>
      <c r="H21" s="3">
        <f t="shared" si="1"/>
        <v>24.6</v>
      </c>
      <c r="I21" s="51"/>
      <c r="J21" s="55">
        <f t="shared" si="2"/>
        <v>2.3581288343558281E-2</v>
      </c>
      <c r="L21" s="42" t="s">
        <v>120</v>
      </c>
      <c r="M21" s="43">
        <v>1015</v>
      </c>
      <c r="N21" s="43">
        <v>1042</v>
      </c>
      <c r="O21" s="43">
        <v>1049</v>
      </c>
      <c r="P21" s="43">
        <v>1059</v>
      </c>
      <c r="Q21" s="43">
        <v>1051</v>
      </c>
      <c r="R21" s="44">
        <f t="shared" si="0"/>
        <v>1043.2</v>
      </c>
    </row>
    <row r="22" spans="1:18">
      <c r="A22" s="14">
        <v>2614</v>
      </c>
      <c r="B22" s="8" t="s">
        <v>14</v>
      </c>
      <c r="C22" s="1">
        <v>51</v>
      </c>
      <c r="D22" s="1">
        <v>55</v>
      </c>
      <c r="E22" s="1">
        <v>62</v>
      </c>
      <c r="F22" s="1">
        <v>67</v>
      </c>
      <c r="G22" s="1">
        <v>72</v>
      </c>
      <c r="H22" s="3">
        <f t="shared" si="1"/>
        <v>61.4</v>
      </c>
      <c r="I22" s="51"/>
      <c r="J22" s="55">
        <f t="shared" si="2"/>
        <v>2.6826284515903527E-2</v>
      </c>
      <c r="L22" s="42" t="s">
        <v>14</v>
      </c>
      <c r="M22" s="43">
        <v>2255</v>
      </c>
      <c r="N22" s="43">
        <v>2297</v>
      </c>
      <c r="O22" s="43">
        <v>2296</v>
      </c>
      <c r="P22" s="43">
        <v>2299</v>
      </c>
      <c r="Q22" s="43">
        <v>2297</v>
      </c>
      <c r="R22" s="44">
        <f t="shared" si="0"/>
        <v>2288.8000000000002</v>
      </c>
    </row>
    <row r="23" spans="1:18">
      <c r="A23" s="14">
        <v>2572</v>
      </c>
      <c r="B23" s="8" t="s">
        <v>15</v>
      </c>
      <c r="C23" s="1">
        <v>92</v>
      </c>
      <c r="D23" s="1">
        <v>84</v>
      </c>
      <c r="E23" s="1">
        <v>94</v>
      </c>
      <c r="F23" s="1">
        <v>88</v>
      </c>
      <c r="G23" s="1">
        <v>83</v>
      </c>
      <c r="H23" s="3">
        <f t="shared" si="1"/>
        <v>88.2</v>
      </c>
      <c r="I23" s="51"/>
      <c r="J23" s="55">
        <f t="shared" si="2"/>
        <v>3.0945196828292755E-2</v>
      </c>
      <c r="L23" s="42" t="s">
        <v>15</v>
      </c>
      <c r="M23" s="43">
        <v>2780</v>
      </c>
      <c r="N23" s="43">
        <v>2791</v>
      </c>
      <c r="O23" s="43">
        <v>2859</v>
      </c>
      <c r="P23" s="43">
        <v>2923</v>
      </c>
      <c r="Q23" s="43">
        <v>2898</v>
      </c>
      <c r="R23" s="44">
        <f t="shared" si="0"/>
        <v>2850.2</v>
      </c>
    </row>
    <row r="24" spans="1:18">
      <c r="A24" s="13">
        <v>2516</v>
      </c>
      <c r="B24" s="8" t="s">
        <v>16</v>
      </c>
      <c r="C24" s="1">
        <v>43</v>
      </c>
      <c r="D24" s="1">
        <v>48</v>
      </c>
      <c r="E24" s="1">
        <v>49</v>
      </c>
      <c r="F24" s="1">
        <v>49</v>
      </c>
      <c r="G24" s="1">
        <v>48</v>
      </c>
      <c r="H24" s="3">
        <f t="shared" si="1"/>
        <v>47.4</v>
      </c>
      <c r="I24" s="51"/>
      <c r="J24" s="55">
        <f t="shared" si="2"/>
        <v>2.1257511884473942E-2</v>
      </c>
      <c r="L24" s="42" t="s">
        <v>16</v>
      </c>
      <c r="M24" s="43">
        <v>2229</v>
      </c>
      <c r="N24" s="43">
        <v>2240</v>
      </c>
      <c r="O24" s="43">
        <v>2217</v>
      </c>
      <c r="P24" s="43">
        <v>2223</v>
      </c>
      <c r="Q24" s="43">
        <v>2240</v>
      </c>
      <c r="R24" s="44">
        <f t="shared" si="0"/>
        <v>2229.8000000000002</v>
      </c>
    </row>
    <row r="25" spans="1:18">
      <c r="A25" s="13">
        <v>2517</v>
      </c>
      <c r="B25" s="8" t="s">
        <v>17</v>
      </c>
      <c r="C25" s="1">
        <v>294</v>
      </c>
      <c r="D25" s="1">
        <v>295</v>
      </c>
      <c r="E25" s="1">
        <v>295</v>
      </c>
      <c r="F25" s="1">
        <v>302</v>
      </c>
      <c r="G25" s="1">
        <v>306</v>
      </c>
      <c r="H25" s="3">
        <f t="shared" si="1"/>
        <v>298.39999999999998</v>
      </c>
      <c r="I25" s="51"/>
      <c r="J25" s="55">
        <f t="shared" si="2"/>
        <v>4.5663218461161774E-2</v>
      </c>
      <c r="L25" s="42" t="s">
        <v>17</v>
      </c>
      <c r="M25" s="43">
        <v>6489</v>
      </c>
      <c r="N25" s="43">
        <v>6504</v>
      </c>
      <c r="O25" s="43">
        <v>6516</v>
      </c>
      <c r="P25" s="43">
        <v>6557</v>
      </c>
      <c r="Q25" s="43">
        <v>6608</v>
      </c>
      <c r="R25" s="44">
        <f t="shared" si="0"/>
        <v>6534.8</v>
      </c>
    </row>
    <row r="26" spans="1:18">
      <c r="A26" s="14">
        <v>2473</v>
      </c>
      <c r="B26" s="8" t="s">
        <v>18</v>
      </c>
      <c r="C26" s="1">
        <v>186</v>
      </c>
      <c r="D26" s="1">
        <v>208</v>
      </c>
      <c r="E26" s="1">
        <v>227</v>
      </c>
      <c r="F26" s="1">
        <v>242</v>
      </c>
      <c r="G26" s="1">
        <v>260</v>
      </c>
      <c r="H26" s="3">
        <f t="shared" si="1"/>
        <v>224.6</v>
      </c>
      <c r="I26" s="51"/>
      <c r="J26" s="55">
        <f t="shared" si="2"/>
        <v>3.2970259240773903E-2</v>
      </c>
      <c r="L26" s="42" t="s">
        <v>18</v>
      </c>
      <c r="M26" s="43">
        <v>6665</v>
      </c>
      <c r="N26" s="43">
        <v>6736</v>
      </c>
      <c r="O26" s="43">
        <v>6829</v>
      </c>
      <c r="P26" s="43">
        <v>6908</v>
      </c>
      <c r="Q26" s="43">
        <v>6923</v>
      </c>
      <c r="R26" s="44">
        <f t="shared" si="0"/>
        <v>6812.2</v>
      </c>
    </row>
    <row r="27" spans="1:18">
      <c r="A27" s="15">
        <v>2535</v>
      </c>
      <c r="B27" s="8" t="s">
        <v>19</v>
      </c>
      <c r="C27" s="1">
        <v>11</v>
      </c>
      <c r="D27" s="1">
        <v>10</v>
      </c>
      <c r="E27" s="1">
        <v>13</v>
      </c>
      <c r="F27" s="1">
        <v>13</v>
      </c>
      <c r="G27" s="1">
        <v>14</v>
      </c>
      <c r="H27" s="3">
        <f t="shared" si="1"/>
        <v>12.2</v>
      </c>
      <c r="I27" s="51"/>
      <c r="J27" s="55">
        <f t="shared" si="2"/>
        <v>1.647757968665586E-2</v>
      </c>
      <c r="L27" s="45" t="s">
        <v>19</v>
      </c>
      <c r="M27" s="43">
        <v>730</v>
      </c>
      <c r="N27" s="43">
        <v>734</v>
      </c>
      <c r="O27" s="43">
        <v>746</v>
      </c>
      <c r="P27" s="43">
        <v>742</v>
      </c>
      <c r="Q27" s="43">
        <v>750</v>
      </c>
      <c r="R27" s="44">
        <f t="shared" si="0"/>
        <v>740.4</v>
      </c>
    </row>
    <row r="28" spans="1:18">
      <c r="A28" s="14">
        <v>2573</v>
      </c>
      <c r="B28" s="8" t="s">
        <v>20</v>
      </c>
      <c r="C28" s="1">
        <v>263</v>
      </c>
      <c r="D28" s="1">
        <v>261</v>
      </c>
      <c r="E28" s="1">
        <v>271</v>
      </c>
      <c r="F28" s="1">
        <v>277</v>
      </c>
      <c r="G28" s="1">
        <v>271</v>
      </c>
      <c r="H28" s="3">
        <f t="shared" si="1"/>
        <v>268.60000000000002</v>
      </c>
      <c r="I28" s="51"/>
      <c r="J28" s="55">
        <f t="shared" si="2"/>
        <v>5.3291536050156747E-2</v>
      </c>
      <c r="L28" s="42" t="s">
        <v>20</v>
      </c>
      <c r="M28" s="43">
        <v>4919</v>
      </c>
      <c r="N28" s="43">
        <v>4993</v>
      </c>
      <c r="O28" s="43">
        <v>5086</v>
      </c>
      <c r="P28" s="43">
        <v>5098</v>
      </c>
      <c r="Q28" s="43">
        <v>5105</v>
      </c>
      <c r="R28" s="44">
        <f t="shared" si="0"/>
        <v>5040.2</v>
      </c>
    </row>
    <row r="29" spans="1:18">
      <c r="A29" s="13">
        <v>2401</v>
      </c>
      <c r="B29" s="8" t="s">
        <v>21</v>
      </c>
      <c r="C29" s="1">
        <v>85</v>
      </c>
      <c r="D29" s="1">
        <v>97</v>
      </c>
      <c r="E29" s="1">
        <v>101</v>
      </c>
      <c r="F29" s="1">
        <v>116</v>
      </c>
      <c r="G29" s="1">
        <v>129</v>
      </c>
      <c r="H29" s="3">
        <f t="shared" si="1"/>
        <v>105.6</v>
      </c>
      <c r="I29" s="51"/>
      <c r="J29" s="55">
        <f t="shared" si="2"/>
        <v>2.832010298219266E-2</v>
      </c>
      <c r="L29" s="42" t="s">
        <v>21</v>
      </c>
      <c r="M29" s="43">
        <v>3502</v>
      </c>
      <c r="N29" s="43">
        <v>3528</v>
      </c>
      <c r="O29" s="43">
        <v>3696</v>
      </c>
      <c r="P29" s="43">
        <v>3832</v>
      </c>
      <c r="Q29" s="43">
        <v>4086</v>
      </c>
      <c r="R29" s="44">
        <f t="shared" si="0"/>
        <v>3728.8</v>
      </c>
    </row>
    <row r="30" spans="1:18">
      <c r="A30" s="14">
        <v>2574</v>
      </c>
      <c r="B30" s="8" t="s">
        <v>22</v>
      </c>
      <c r="C30" s="1">
        <v>11</v>
      </c>
      <c r="D30" s="1">
        <v>11</v>
      </c>
      <c r="E30" s="1">
        <v>14</v>
      </c>
      <c r="F30" s="1">
        <v>12</v>
      </c>
      <c r="G30" s="1">
        <v>11</v>
      </c>
      <c r="H30" s="3">
        <f t="shared" si="1"/>
        <v>11.8</v>
      </c>
      <c r="I30" s="51"/>
      <c r="J30" s="55">
        <f t="shared" si="2"/>
        <v>3.6129822412737295E-2</v>
      </c>
      <c r="L30" s="42" t="s">
        <v>22</v>
      </c>
      <c r="M30" s="43">
        <v>327</v>
      </c>
      <c r="N30" s="43">
        <v>329</v>
      </c>
      <c r="O30" s="43">
        <v>333</v>
      </c>
      <c r="P30" s="43">
        <v>328</v>
      </c>
      <c r="Q30" s="43">
        <v>316</v>
      </c>
      <c r="R30" s="44">
        <f t="shared" si="0"/>
        <v>326.60000000000002</v>
      </c>
    </row>
    <row r="31" spans="1:18">
      <c r="A31" s="14">
        <v>2503</v>
      </c>
      <c r="B31" s="8" t="s">
        <v>109</v>
      </c>
      <c r="C31" s="1">
        <v>76</v>
      </c>
      <c r="D31" s="1">
        <v>71</v>
      </c>
      <c r="E31" s="1">
        <v>69</v>
      </c>
      <c r="F31" s="1">
        <v>79</v>
      </c>
      <c r="G31" s="1">
        <v>80</v>
      </c>
      <c r="H31" s="3">
        <f t="shared" si="1"/>
        <v>75</v>
      </c>
      <c r="I31" s="51"/>
      <c r="J31" s="55">
        <f t="shared" si="2"/>
        <v>2.1167306389704224E-2</v>
      </c>
      <c r="L31" s="45" t="s">
        <v>108</v>
      </c>
      <c r="M31" s="43">
        <v>3461</v>
      </c>
      <c r="N31" s="43">
        <v>3542</v>
      </c>
      <c r="O31" s="43">
        <v>3566</v>
      </c>
      <c r="P31" s="43">
        <v>3571</v>
      </c>
      <c r="Q31" s="43">
        <v>3576</v>
      </c>
      <c r="R31" s="44">
        <f t="shared" si="0"/>
        <v>3543.2</v>
      </c>
    </row>
    <row r="32" spans="1:18">
      <c r="A32" s="14">
        <v>2615</v>
      </c>
      <c r="B32" s="8" t="s">
        <v>23</v>
      </c>
      <c r="C32" s="1">
        <v>13</v>
      </c>
      <c r="D32" s="1">
        <v>15</v>
      </c>
      <c r="E32" s="1">
        <v>15</v>
      </c>
      <c r="F32" s="1">
        <v>19</v>
      </c>
      <c r="G32" s="1">
        <v>20</v>
      </c>
      <c r="H32" s="3">
        <f t="shared" si="1"/>
        <v>16.399999999999999</v>
      </c>
      <c r="I32" s="51"/>
      <c r="J32" s="55">
        <f t="shared" si="2"/>
        <v>1.7619252256123763E-2</v>
      </c>
      <c r="L32" s="42" t="s">
        <v>23</v>
      </c>
      <c r="M32" s="43">
        <v>911</v>
      </c>
      <c r="N32" s="43">
        <v>927</v>
      </c>
      <c r="O32" s="43">
        <v>931</v>
      </c>
      <c r="P32" s="43">
        <v>935</v>
      </c>
      <c r="Q32" s="43">
        <v>950</v>
      </c>
      <c r="R32" s="44">
        <f t="shared" si="0"/>
        <v>930.8</v>
      </c>
    </row>
    <row r="33" spans="1:18">
      <c r="A33" s="13">
        <v>2518</v>
      </c>
      <c r="B33" s="8" t="s">
        <v>24</v>
      </c>
      <c r="C33" s="1">
        <v>15</v>
      </c>
      <c r="D33" s="1">
        <v>16</v>
      </c>
      <c r="E33" s="1">
        <v>16</v>
      </c>
      <c r="F33" s="1">
        <v>19</v>
      </c>
      <c r="G33" s="1">
        <v>23</v>
      </c>
      <c r="H33" s="3">
        <f t="shared" si="1"/>
        <v>17.8</v>
      </c>
      <c r="I33" s="51"/>
      <c r="J33" s="55">
        <f t="shared" si="2"/>
        <v>1.9906061283829119E-2</v>
      </c>
      <c r="L33" s="42" t="s">
        <v>24</v>
      </c>
      <c r="M33" s="43">
        <v>826</v>
      </c>
      <c r="N33" s="43">
        <v>872</v>
      </c>
      <c r="O33" s="43">
        <v>881</v>
      </c>
      <c r="P33" s="43">
        <v>917</v>
      </c>
      <c r="Q33" s="43">
        <v>975</v>
      </c>
      <c r="R33" s="44">
        <f t="shared" si="0"/>
        <v>894.2</v>
      </c>
    </row>
    <row r="34" spans="1:18">
      <c r="A34" s="14">
        <v>2616</v>
      </c>
      <c r="B34" s="8" t="s">
        <v>25</v>
      </c>
      <c r="C34" s="1">
        <v>16</v>
      </c>
      <c r="D34" s="1">
        <v>13</v>
      </c>
      <c r="E34" s="1">
        <v>17</v>
      </c>
      <c r="F34" s="1">
        <v>12</v>
      </c>
      <c r="G34" s="1">
        <v>14</v>
      </c>
      <c r="H34" s="3">
        <f t="shared" si="1"/>
        <v>14.4</v>
      </c>
      <c r="I34" s="51"/>
      <c r="J34" s="55">
        <f t="shared" si="2"/>
        <v>2.4072216649949848E-2</v>
      </c>
      <c r="L34" s="42" t="s">
        <v>25</v>
      </c>
      <c r="M34" s="43">
        <v>594</v>
      </c>
      <c r="N34" s="43">
        <v>590</v>
      </c>
      <c r="O34" s="43">
        <v>605</v>
      </c>
      <c r="P34" s="43">
        <v>607</v>
      </c>
      <c r="Q34" s="43">
        <v>595</v>
      </c>
      <c r="R34" s="44">
        <f t="shared" si="0"/>
        <v>598.20000000000005</v>
      </c>
    </row>
    <row r="35" spans="1:18">
      <c r="A35" s="13">
        <v>2544</v>
      </c>
      <c r="B35" s="8" t="s">
        <v>110</v>
      </c>
      <c r="C35" s="1">
        <v>14</v>
      </c>
      <c r="D35" s="1">
        <v>16</v>
      </c>
      <c r="E35" s="1">
        <v>18</v>
      </c>
      <c r="F35" s="1">
        <v>13</v>
      </c>
      <c r="G35" s="1">
        <v>14</v>
      </c>
      <c r="H35" s="3">
        <f t="shared" si="1"/>
        <v>15</v>
      </c>
      <c r="I35" s="51"/>
      <c r="J35" s="55">
        <f t="shared" si="2"/>
        <v>1.5271838729383017E-2</v>
      </c>
      <c r="L35" s="42" t="s">
        <v>110</v>
      </c>
      <c r="M35" s="43">
        <v>983</v>
      </c>
      <c r="N35" s="43">
        <v>976</v>
      </c>
      <c r="O35" s="43">
        <v>983</v>
      </c>
      <c r="P35" s="43">
        <v>992</v>
      </c>
      <c r="Q35" s="43">
        <v>977</v>
      </c>
      <c r="R35" s="44">
        <f t="shared" si="0"/>
        <v>982.2</v>
      </c>
    </row>
    <row r="36" spans="1:18">
      <c r="A36" s="13">
        <v>2545</v>
      </c>
      <c r="B36" s="8" t="s">
        <v>26</v>
      </c>
      <c r="C36" s="1">
        <v>25</v>
      </c>
      <c r="D36" s="1">
        <v>24</v>
      </c>
      <c r="E36" s="1">
        <v>22</v>
      </c>
      <c r="F36" s="1">
        <v>24</v>
      </c>
      <c r="G36" s="1">
        <v>25</v>
      </c>
      <c r="H36" s="3">
        <f t="shared" si="1"/>
        <v>24</v>
      </c>
      <c r="I36" s="51"/>
      <c r="J36" s="55">
        <f t="shared" si="2"/>
        <v>2.4193548387096774E-2</v>
      </c>
      <c r="L36" s="42" t="s">
        <v>26</v>
      </c>
      <c r="M36" s="43">
        <v>965</v>
      </c>
      <c r="N36" s="43">
        <v>951</v>
      </c>
      <c r="O36" s="43">
        <v>983</v>
      </c>
      <c r="P36" s="43">
        <v>1005</v>
      </c>
      <c r="Q36" s="43">
        <v>1056</v>
      </c>
      <c r="R36" s="44">
        <f t="shared" si="0"/>
        <v>992</v>
      </c>
    </row>
    <row r="37" spans="1:18">
      <c r="A37" s="14">
        <v>2575</v>
      </c>
      <c r="B37" s="8" t="s">
        <v>27</v>
      </c>
      <c r="C37" s="1">
        <v>46</v>
      </c>
      <c r="D37" s="1">
        <v>50</v>
      </c>
      <c r="E37" s="1">
        <v>50</v>
      </c>
      <c r="F37" s="1">
        <v>49</v>
      </c>
      <c r="G37" s="1">
        <v>54</v>
      </c>
      <c r="H37" s="3">
        <f t="shared" si="1"/>
        <v>49.8</v>
      </c>
      <c r="I37" s="51"/>
      <c r="J37" s="55">
        <f t="shared" si="2"/>
        <v>2.807848443843031E-2</v>
      </c>
      <c r="L37" s="42" t="s">
        <v>27</v>
      </c>
      <c r="M37" s="43">
        <v>1743</v>
      </c>
      <c r="N37" s="43">
        <v>1782</v>
      </c>
      <c r="O37" s="43">
        <v>1782</v>
      </c>
      <c r="P37" s="43">
        <v>1788</v>
      </c>
      <c r="Q37" s="43">
        <v>1773</v>
      </c>
      <c r="R37" s="44">
        <f t="shared" si="0"/>
        <v>1773.6</v>
      </c>
    </row>
    <row r="38" spans="1:18">
      <c r="A38" s="64">
        <v>2423</v>
      </c>
      <c r="B38" s="65" t="s">
        <v>28</v>
      </c>
      <c r="C38" s="1">
        <v>3</v>
      </c>
      <c r="D38" s="1">
        <v>3</v>
      </c>
      <c r="E38" s="1">
        <v>2</v>
      </c>
      <c r="F38" s="1">
        <v>2</v>
      </c>
      <c r="G38" s="1">
        <v>2</v>
      </c>
      <c r="H38" s="3">
        <f t="shared" si="1"/>
        <v>2.4</v>
      </c>
      <c r="I38" s="51"/>
      <c r="J38" s="55">
        <f t="shared" si="2"/>
        <v>2.7586206896551724E-2</v>
      </c>
      <c r="L38" s="42" t="s">
        <v>28</v>
      </c>
      <c r="M38" s="43">
        <v>92</v>
      </c>
      <c r="N38" s="43">
        <v>93</v>
      </c>
      <c r="O38" s="43">
        <v>85</v>
      </c>
      <c r="P38" s="43">
        <v>82</v>
      </c>
      <c r="Q38" s="43">
        <v>83</v>
      </c>
      <c r="R38" s="44">
        <f t="shared" ref="R38:R69" si="3">(M38+N38+O38+P38+Q38)/5</f>
        <v>87</v>
      </c>
    </row>
    <row r="39" spans="1:18">
      <c r="A39" s="14">
        <v>2474</v>
      </c>
      <c r="B39" s="8" t="s">
        <v>29</v>
      </c>
      <c r="C39" s="1">
        <v>12</v>
      </c>
      <c r="D39" s="1">
        <v>14</v>
      </c>
      <c r="E39" s="1">
        <v>11</v>
      </c>
      <c r="F39" s="1">
        <v>8</v>
      </c>
      <c r="G39" s="1">
        <v>8</v>
      </c>
      <c r="H39" s="3">
        <f t="shared" si="1"/>
        <v>10.6</v>
      </c>
      <c r="I39" s="51"/>
      <c r="J39" s="55">
        <f t="shared" si="2"/>
        <v>1.1918147065437373E-2</v>
      </c>
      <c r="L39" s="42" t="s">
        <v>29</v>
      </c>
      <c r="M39" s="43">
        <v>885</v>
      </c>
      <c r="N39" s="43">
        <v>880</v>
      </c>
      <c r="O39" s="43">
        <v>873</v>
      </c>
      <c r="P39" s="43">
        <v>903</v>
      </c>
      <c r="Q39" s="43">
        <v>906</v>
      </c>
      <c r="R39" s="44">
        <f t="shared" si="3"/>
        <v>889.4</v>
      </c>
    </row>
    <row r="40" spans="1:18">
      <c r="A40" s="13">
        <v>2519</v>
      </c>
      <c r="B40" s="8" t="s">
        <v>30</v>
      </c>
      <c r="C40" s="1">
        <v>253</v>
      </c>
      <c r="D40" s="1">
        <v>258</v>
      </c>
      <c r="E40" s="1">
        <v>249</v>
      </c>
      <c r="F40" s="1">
        <v>268</v>
      </c>
      <c r="G40" s="1">
        <v>275</v>
      </c>
      <c r="H40" s="3">
        <f t="shared" si="1"/>
        <v>260.60000000000002</v>
      </c>
      <c r="I40" s="51"/>
      <c r="J40" s="55">
        <f t="shared" si="2"/>
        <v>4.9303768730134707E-2</v>
      </c>
      <c r="L40" s="42" t="s">
        <v>30</v>
      </c>
      <c r="M40" s="43">
        <v>5098</v>
      </c>
      <c r="N40" s="43">
        <v>5180</v>
      </c>
      <c r="O40" s="43">
        <v>5257</v>
      </c>
      <c r="P40" s="43">
        <v>5364</v>
      </c>
      <c r="Q40" s="43">
        <v>5529</v>
      </c>
      <c r="R40" s="44">
        <f t="shared" si="3"/>
        <v>5285.6</v>
      </c>
    </row>
    <row r="41" spans="1:18">
      <c r="A41" s="13">
        <v>2546</v>
      </c>
      <c r="B41" s="8" t="s">
        <v>31</v>
      </c>
      <c r="C41" s="1">
        <v>1004</v>
      </c>
      <c r="D41" s="1">
        <v>1072</v>
      </c>
      <c r="E41" s="1">
        <v>1141</v>
      </c>
      <c r="F41" s="1">
        <v>1200</v>
      </c>
      <c r="G41" s="1">
        <v>1250</v>
      </c>
      <c r="H41" s="3">
        <f t="shared" si="1"/>
        <v>1133.4000000000001</v>
      </c>
      <c r="I41" s="51"/>
      <c r="J41" s="55">
        <f t="shared" si="2"/>
        <v>6.4937892469175418E-2</v>
      </c>
      <c r="L41" s="42" t="s">
        <v>31</v>
      </c>
      <c r="M41" s="43">
        <v>17089</v>
      </c>
      <c r="N41" s="43">
        <v>17322</v>
      </c>
      <c r="O41" s="43">
        <v>17516</v>
      </c>
      <c r="P41" s="43">
        <v>17595</v>
      </c>
      <c r="Q41" s="43">
        <v>17746</v>
      </c>
      <c r="R41" s="44">
        <f t="shared" si="3"/>
        <v>17453.599999999999</v>
      </c>
    </row>
    <row r="42" spans="1:18">
      <c r="A42" s="14">
        <v>2576</v>
      </c>
      <c r="B42" s="8" t="s">
        <v>32</v>
      </c>
      <c r="C42" s="1">
        <v>66</v>
      </c>
      <c r="D42" s="1">
        <v>74</v>
      </c>
      <c r="E42" s="1">
        <v>74</v>
      </c>
      <c r="F42" s="1">
        <v>77</v>
      </c>
      <c r="G42" s="1">
        <v>68</v>
      </c>
      <c r="H42" s="3">
        <f t="shared" si="1"/>
        <v>71.8</v>
      </c>
      <c r="I42" s="51"/>
      <c r="J42" s="55">
        <f t="shared" si="2"/>
        <v>2.5988127986101055E-2</v>
      </c>
      <c r="L42" s="42" t="s">
        <v>32</v>
      </c>
      <c r="M42" s="43">
        <v>2702</v>
      </c>
      <c r="N42" s="43">
        <v>2737</v>
      </c>
      <c r="O42" s="43">
        <v>2792</v>
      </c>
      <c r="P42" s="43">
        <v>2794</v>
      </c>
      <c r="Q42" s="43">
        <v>2789</v>
      </c>
      <c r="R42" s="44">
        <f t="shared" si="3"/>
        <v>2762.8</v>
      </c>
    </row>
    <row r="43" spans="1:18">
      <c r="A43" s="14">
        <v>2617</v>
      </c>
      <c r="B43" s="8" t="s">
        <v>33</v>
      </c>
      <c r="C43" s="1">
        <v>19</v>
      </c>
      <c r="D43" s="1">
        <v>19</v>
      </c>
      <c r="E43" s="1">
        <v>23</v>
      </c>
      <c r="F43" s="1">
        <v>28</v>
      </c>
      <c r="G43" s="1">
        <v>27</v>
      </c>
      <c r="H43" s="3">
        <f t="shared" si="1"/>
        <v>23.2</v>
      </c>
      <c r="I43" s="51"/>
      <c r="J43" s="55">
        <f t="shared" si="2"/>
        <v>4.5741324921135647E-2</v>
      </c>
      <c r="L43" s="42" t="s">
        <v>33</v>
      </c>
      <c r="M43" s="43">
        <v>494</v>
      </c>
      <c r="N43" s="43">
        <v>507</v>
      </c>
      <c r="O43" s="43">
        <v>512</v>
      </c>
      <c r="P43" s="43">
        <v>520</v>
      </c>
      <c r="Q43" s="43">
        <v>503</v>
      </c>
      <c r="R43" s="44">
        <f t="shared" si="3"/>
        <v>507.2</v>
      </c>
    </row>
    <row r="44" spans="1:18">
      <c r="A44" s="13">
        <v>2547</v>
      </c>
      <c r="B44" s="8" t="s">
        <v>34</v>
      </c>
      <c r="C44" s="1">
        <v>26</v>
      </c>
      <c r="D44" s="1">
        <v>29</v>
      </c>
      <c r="E44" s="1">
        <v>28</v>
      </c>
      <c r="F44" s="1">
        <v>28</v>
      </c>
      <c r="G44" s="1">
        <v>30</v>
      </c>
      <c r="H44" s="3">
        <f t="shared" si="1"/>
        <v>28.2</v>
      </c>
      <c r="I44" s="51"/>
      <c r="J44" s="55">
        <f t="shared" si="2"/>
        <v>2.383367139959432E-2</v>
      </c>
      <c r="L44" s="42" t="s">
        <v>34</v>
      </c>
      <c r="M44" s="43">
        <v>1192</v>
      </c>
      <c r="N44" s="43">
        <v>1170</v>
      </c>
      <c r="O44" s="43">
        <v>1180</v>
      </c>
      <c r="P44" s="43">
        <v>1177</v>
      </c>
      <c r="Q44" s="43">
        <v>1197</v>
      </c>
      <c r="R44" s="44">
        <f t="shared" si="3"/>
        <v>1183.2</v>
      </c>
    </row>
    <row r="45" spans="1:18">
      <c r="A45" s="14">
        <v>2578</v>
      </c>
      <c r="B45" s="8" t="s">
        <v>35</v>
      </c>
      <c r="C45" s="1">
        <v>41</v>
      </c>
      <c r="D45" s="1">
        <v>40</v>
      </c>
      <c r="E45" s="1">
        <v>48</v>
      </c>
      <c r="F45" s="1">
        <v>50</v>
      </c>
      <c r="G45" s="1">
        <v>52</v>
      </c>
      <c r="H45" s="3">
        <f t="shared" si="1"/>
        <v>46.2</v>
      </c>
      <c r="I45" s="51"/>
      <c r="J45" s="55">
        <f t="shared" si="2"/>
        <v>2.7754415475189236E-2</v>
      </c>
      <c r="L45" s="42" t="s">
        <v>35</v>
      </c>
      <c r="M45" s="43">
        <v>1665</v>
      </c>
      <c r="N45" s="43">
        <v>1652</v>
      </c>
      <c r="O45" s="43">
        <v>1656</v>
      </c>
      <c r="P45" s="43">
        <v>1659</v>
      </c>
      <c r="Q45" s="43">
        <v>1691</v>
      </c>
      <c r="R45" s="44">
        <f t="shared" si="3"/>
        <v>1664.6</v>
      </c>
    </row>
    <row r="46" spans="1:18">
      <c r="A46" s="14">
        <v>2579</v>
      </c>
      <c r="B46" s="8" t="s">
        <v>36</v>
      </c>
      <c r="C46" s="1">
        <v>125</v>
      </c>
      <c r="D46" s="1">
        <v>131</v>
      </c>
      <c r="E46" s="1">
        <v>146</v>
      </c>
      <c r="F46" s="1">
        <v>160</v>
      </c>
      <c r="G46" s="1">
        <v>156</v>
      </c>
      <c r="H46" s="3">
        <f t="shared" si="1"/>
        <v>143.6</v>
      </c>
      <c r="I46" s="51"/>
      <c r="J46" s="55">
        <f t="shared" si="2"/>
        <v>2.8101761252446181E-2</v>
      </c>
      <c r="L46" s="42" t="s">
        <v>36</v>
      </c>
      <c r="M46" s="43">
        <v>4979</v>
      </c>
      <c r="N46" s="43">
        <v>5064</v>
      </c>
      <c r="O46" s="43">
        <v>5158</v>
      </c>
      <c r="P46" s="43">
        <v>5156</v>
      </c>
      <c r="Q46" s="43">
        <v>5193</v>
      </c>
      <c r="R46" s="44">
        <f t="shared" si="3"/>
        <v>5110</v>
      </c>
    </row>
    <row r="47" spans="1:18">
      <c r="A47" s="13">
        <v>2520</v>
      </c>
      <c r="B47" s="8" t="s">
        <v>37</v>
      </c>
      <c r="C47" s="1">
        <v>12</v>
      </c>
      <c r="D47" s="1">
        <v>19</v>
      </c>
      <c r="E47" s="1">
        <v>14</v>
      </c>
      <c r="F47" s="1">
        <v>12</v>
      </c>
      <c r="G47" s="1">
        <v>13</v>
      </c>
      <c r="H47" s="3">
        <f t="shared" si="1"/>
        <v>14</v>
      </c>
      <c r="I47" s="51"/>
      <c r="J47" s="55">
        <f t="shared" si="2"/>
        <v>1.6286644951140065E-2</v>
      </c>
      <c r="L47" s="42" t="s">
        <v>37</v>
      </c>
      <c r="M47" s="43">
        <v>874</v>
      </c>
      <c r="N47" s="43">
        <v>872</v>
      </c>
      <c r="O47" s="43">
        <v>864</v>
      </c>
      <c r="P47" s="43">
        <v>837</v>
      </c>
      <c r="Q47" s="43">
        <v>851</v>
      </c>
      <c r="R47" s="44">
        <f t="shared" si="3"/>
        <v>859.6</v>
      </c>
    </row>
    <row r="48" spans="1:18">
      <c r="A48" s="13">
        <v>2402</v>
      </c>
      <c r="B48" s="8" t="s">
        <v>38</v>
      </c>
      <c r="C48" s="1">
        <v>25</v>
      </c>
      <c r="D48" s="1">
        <v>26</v>
      </c>
      <c r="E48" s="1">
        <v>31</v>
      </c>
      <c r="F48" s="1">
        <v>33</v>
      </c>
      <c r="G48" s="1">
        <v>35</v>
      </c>
      <c r="H48" s="3">
        <f t="shared" si="1"/>
        <v>30</v>
      </c>
      <c r="I48" s="51"/>
      <c r="J48" s="55">
        <f t="shared" si="2"/>
        <v>1.8484288354898338E-2</v>
      </c>
      <c r="L48" s="42" t="s">
        <v>38</v>
      </c>
      <c r="M48" s="43">
        <v>1560</v>
      </c>
      <c r="N48" s="43">
        <v>1618</v>
      </c>
      <c r="O48" s="43">
        <v>1648</v>
      </c>
      <c r="P48" s="43">
        <v>1641</v>
      </c>
      <c r="Q48" s="43">
        <v>1648</v>
      </c>
      <c r="R48" s="44">
        <f t="shared" si="3"/>
        <v>1623</v>
      </c>
    </row>
    <row r="49" spans="1:18">
      <c r="A49" s="14">
        <v>2491</v>
      </c>
      <c r="B49" s="8" t="s">
        <v>39</v>
      </c>
      <c r="C49" s="1">
        <v>7</v>
      </c>
      <c r="D49" s="1">
        <v>6</v>
      </c>
      <c r="E49" s="1">
        <v>5</v>
      </c>
      <c r="F49" s="1">
        <v>5</v>
      </c>
      <c r="G49" s="1">
        <v>5</v>
      </c>
      <c r="H49" s="3">
        <f t="shared" si="1"/>
        <v>5.6</v>
      </c>
      <c r="I49" s="51"/>
      <c r="J49" s="55">
        <f t="shared" si="2"/>
        <v>1.8029620090148097E-2</v>
      </c>
      <c r="L49" s="42" t="s">
        <v>39</v>
      </c>
      <c r="M49" s="43">
        <v>311</v>
      </c>
      <c r="N49" s="43">
        <v>310</v>
      </c>
      <c r="O49" s="43">
        <v>316</v>
      </c>
      <c r="P49" s="43">
        <v>309</v>
      </c>
      <c r="Q49" s="43">
        <v>307</v>
      </c>
      <c r="R49" s="44">
        <f t="shared" si="3"/>
        <v>310.60000000000002</v>
      </c>
    </row>
    <row r="50" spans="1:18">
      <c r="A50" s="13">
        <v>2424</v>
      </c>
      <c r="B50" s="8" t="s">
        <v>40</v>
      </c>
      <c r="C50" s="1">
        <v>20</v>
      </c>
      <c r="D50" s="1">
        <v>22</v>
      </c>
      <c r="E50" s="1">
        <v>28</v>
      </c>
      <c r="F50" s="1">
        <v>30</v>
      </c>
      <c r="G50" s="1">
        <v>32</v>
      </c>
      <c r="H50" s="3">
        <f t="shared" si="1"/>
        <v>26.4</v>
      </c>
      <c r="I50" s="51"/>
      <c r="J50" s="55">
        <f t="shared" si="2"/>
        <v>4.7774158523344185E-2</v>
      </c>
      <c r="L50" s="42" t="s">
        <v>40</v>
      </c>
      <c r="M50" s="43">
        <v>541</v>
      </c>
      <c r="N50" s="43">
        <v>544</v>
      </c>
      <c r="O50" s="43">
        <v>539</v>
      </c>
      <c r="P50" s="43">
        <v>566</v>
      </c>
      <c r="Q50" s="43">
        <v>573</v>
      </c>
      <c r="R50" s="44">
        <f t="shared" si="3"/>
        <v>552.6</v>
      </c>
    </row>
    <row r="51" spans="1:18">
      <c r="A51" s="14">
        <v>2618</v>
      </c>
      <c r="B51" s="8" t="s">
        <v>41</v>
      </c>
      <c r="C51" s="1">
        <v>20</v>
      </c>
      <c r="D51" s="1">
        <v>24</v>
      </c>
      <c r="E51" s="1">
        <v>26</v>
      </c>
      <c r="F51" s="1">
        <v>28</v>
      </c>
      <c r="G51" s="1">
        <v>25</v>
      </c>
      <c r="H51" s="3">
        <f t="shared" si="1"/>
        <v>24.6</v>
      </c>
      <c r="I51" s="51"/>
      <c r="J51" s="55">
        <f t="shared" si="2"/>
        <v>2.6338329764453963E-2</v>
      </c>
      <c r="L51" s="42" t="s">
        <v>41</v>
      </c>
      <c r="M51" s="43">
        <v>927</v>
      </c>
      <c r="N51" s="43">
        <v>926</v>
      </c>
      <c r="O51" s="43">
        <v>912</v>
      </c>
      <c r="P51" s="43">
        <v>947</v>
      </c>
      <c r="Q51" s="43">
        <v>958</v>
      </c>
      <c r="R51" s="44">
        <f t="shared" si="3"/>
        <v>934</v>
      </c>
    </row>
    <row r="52" spans="1:18">
      <c r="A52" s="14">
        <v>2475</v>
      </c>
      <c r="B52" s="8" t="s">
        <v>42</v>
      </c>
      <c r="C52" s="1">
        <v>23</v>
      </c>
      <c r="D52" s="1">
        <v>22</v>
      </c>
      <c r="E52" s="1">
        <v>22</v>
      </c>
      <c r="F52" s="1">
        <v>19</v>
      </c>
      <c r="G52" s="1">
        <v>16</v>
      </c>
      <c r="H52" s="3">
        <f t="shared" si="1"/>
        <v>20.399999999999999</v>
      </c>
      <c r="I52" s="51"/>
      <c r="J52" s="55">
        <f t="shared" si="2"/>
        <v>1.5675426463808203E-2</v>
      </c>
      <c r="L52" s="42" t="s">
        <v>42</v>
      </c>
      <c r="M52" s="43">
        <v>1313</v>
      </c>
      <c r="N52" s="43">
        <v>1308</v>
      </c>
      <c r="O52" s="43">
        <v>1312</v>
      </c>
      <c r="P52" s="43">
        <v>1297</v>
      </c>
      <c r="Q52" s="43">
        <v>1277</v>
      </c>
      <c r="R52" s="44">
        <f t="shared" si="3"/>
        <v>1301.4000000000001</v>
      </c>
    </row>
    <row r="53" spans="1:18">
      <c r="A53" s="14">
        <v>2476</v>
      </c>
      <c r="B53" s="8" t="s">
        <v>43</v>
      </c>
      <c r="C53" s="1">
        <v>55</v>
      </c>
      <c r="D53" s="1">
        <v>54</v>
      </c>
      <c r="E53" s="1">
        <v>50</v>
      </c>
      <c r="F53" s="1">
        <v>59</v>
      </c>
      <c r="G53" s="1">
        <v>73</v>
      </c>
      <c r="H53" s="3">
        <f t="shared" si="1"/>
        <v>58.2</v>
      </c>
      <c r="I53" s="51"/>
      <c r="J53" s="55">
        <f t="shared" si="2"/>
        <v>1.8290383406662478E-2</v>
      </c>
      <c r="L53" s="42" t="s">
        <v>43</v>
      </c>
      <c r="M53" s="43">
        <v>3192</v>
      </c>
      <c r="N53" s="43">
        <v>3118</v>
      </c>
      <c r="O53" s="43">
        <v>3169</v>
      </c>
      <c r="P53" s="43">
        <v>3215</v>
      </c>
      <c r="Q53" s="43">
        <v>3216</v>
      </c>
      <c r="R53" s="44">
        <f t="shared" si="3"/>
        <v>3182</v>
      </c>
    </row>
    <row r="54" spans="1:18">
      <c r="A54" s="13">
        <v>2425</v>
      </c>
      <c r="B54" s="8" t="s">
        <v>103</v>
      </c>
      <c r="C54" s="1">
        <v>31</v>
      </c>
      <c r="D54" s="1">
        <v>32</v>
      </c>
      <c r="E54" s="1">
        <v>33</v>
      </c>
      <c r="F54" s="1">
        <v>37</v>
      </c>
      <c r="G54" s="1">
        <v>38</v>
      </c>
      <c r="H54" s="3">
        <f t="shared" si="1"/>
        <v>34.200000000000003</v>
      </c>
      <c r="I54" s="51"/>
      <c r="J54" s="55">
        <f t="shared" si="2"/>
        <v>4.9436253252385091E-2</v>
      </c>
      <c r="L54" s="42" t="s">
        <v>103</v>
      </c>
      <c r="M54" s="43">
        <v>665</v>
      </c>
      <c r="N54" s="43">
        <v>697</v>
      </c>
      <c r="O54" s="43">
        <v>698</v>
      </c>
      <c r="P54" s="43">
        <v>693</v>
      </c>
      <c r="Q54" s="43">
        <v>706</v>
      </c>
      <c r="R54" s="44">
        <f t="shared" si="3"/>
        <v>691.8</v>
      </c>
    </row>
    <row r="55" spans="1:18">
      <c r="A55" s="13">
        <v>2523</v>
      </c>
      <c r="B55" s="8" t="s">
        <v>44</v>
      </c>
      <c r="C55" s="1">
        <v>19</v>
      </c>
      <c r="D55" s="1">
        <v>16</v>
      </c>
      <c r="E55" s="1">
        <v>12</v>
      </c>
      <c r="F55" s="1">
        <v>15</v>
      </c>
      <c r="G55" s="1">
        <v>12</v>
      </c>
      <c r="H55" s="3">
        <f t="shared" si="1"/>
        <v>14.8</v>
      </c>
      <c r="I55" s="51"/>
      <c r="J55" s="55">
        <f t="shared" si="2"/>
        <v>1.7399482718081356E-2</v>
      </c>
      <c r="L55" s="42" t="s">
        <v>44</v>
      </c>
      <c r="M55" s="43">
        <v>870</v>
      </c>
      <c r="N55" s="43">
        <v>871</v>
      </c>
      <c r="O55" s="43">
        <v>846</v>
      </c>
      <c r="P55" s="43">
        <v>830</v>
      </c>
      <c r="Q55" s="43">
        <v>836</v>
      </c>
      <c r="R55" s="44">
        <f t="shared" si="3"/>
        <v>850.6</v>
      </c>
    </row>
    <row r="56" spans="1:18">
      <c r="A56" s="13">
        <v>2548</v>
      </c>
      <c r="B56" s="8" t="s">
        <v>45</v>
      </c>
      <c r="C56" s="1">
        <v>15</v>
      </c>
      <c r="D56" s="1">
        <v>20</v>
      </c>
      <c r="E56" s="1">
        <v>18</v>
      </c>
      <c r="F56" s="1">
        <v>16</v>
      </c>
      <c r="G56" s="1">
        <v>18</v>
      </c>
      <c r="H56" s="3">
        <f t="shared" si="1"/>
        <v>17.399999999999999</v>
      </c>
      <c r="I56" s="51"/>
      <c r="J56" s="55">
        <f t="shared" si="2"/>
        <v>2.3475445223961142E-2</v>
      </c>
      <c r="L56" s="42" t="s">
        <v>45</v>
      </c>
      <c r="M56" s="43">
        <v>744</v>
      </c>
      <c r="N56" s="43">
        <v>748</v>
      </c>
      <c r="O56" s="43">
        <v>749</v>
      </c>
      <c r="P56" s="43">
        <v>738</v>
      </c>
      <c r="Q56" s="43">
        <v>727</v>
      </c>
      <c r="R56" s="44">
        <f t="shared" si="3"/>
        <v>741.2</v>
      </c>
    </row>
    <row r="57" spans="1:18">
      <c r="A57" s="13">
        <v>2524</v>
      </c>
      <c r="B57" s="8" t="s">
        <v>46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3">
        <f t="shared" si="1"/>
        <v>0</v>
      </c>
      <c r="I57" s="51"/>
      <c r="J57" s="55">
        <f t="shared" si="2"/>
        <v>0</v>
      </c>
      <c r="L57" s="42" t="s">
        <v>46</v>
      </c>
      <c r="M57" s="43">
        <v>101</v>
      </c>
      <c r="N57" s="43">
        <v>126</v>
      </c>
      <c r="O57" s="43">
        <v>148</v>
      </c>
      <c r="P57" s="43">
        <v>153</v>
      </c>
      <c r="Q57" s="43">
        <v>153</v>
      </c>
      <c r="R57" s="44">
        <f t="shared" si="3"/>
        <v>136.19999999999999</v>
      </c>
    </row>
    <row r="58" spans="1:18">
      <c r="A58" s="13">
        <v>2549</v>
      </c>
      <c r="B58" s="8" t="s">
        <v>47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3">
        <f t="shared" si="1"/>
        <v>0</v>
      </c>
      <c r="I58" s="51"/>
      <c r="J58" s="55">
        <f t="shared" si="2"/>
        <v>0</v>
      </c>
      <c r="L58" s="42" t="s">
        <v>47</v>
      </c>
      <c r="M58" s="43">
        <v>30</v>
      </c>
      <c r="N58" s="43">
        <v>29</v>
      </c>
      <c r="O58" s="43">
        <v>29</v>
      </c>
      <c r="P58" s="43">
        <v>32</v>
      </c>
      <c r="Q58" s="43">
        <v>32</v>
      </c>
      <c r="R58" s="44">
        <f t="shared" si="3"/>
        <v>30.4</v>
      </c>
    </row>
    <row r="59" spans="1:18">
      <c r="A59" s="14">
        <v>2580</v>
      </c>
      <c r="B59" s="8" t="s">
        <v>111</v>
      </c>
      <c r="C59" s="1">
        <v>77</v>
      </c>
      <c r="D59" s="1">
        <v>81</v>
      </c>
      <c r="E59" s="1">
        <v>82</v>
      </c>
      <c r="F59" s="1">
        <v>87</v>
      </c>
      <c r="G59" s="1">
        <v>86</v>
      </c>
      <c r="H59" s="3">
        <f t="shared" si="1"/>
        <v>82.6</v>
      </c>
      <c r="I59" s="51"/>
      <c r="J59" s="55">
        <f t="shared" si="2"/>
        <v>2.5515877919189422E-2</v>
      </c>
      <c r="L59" s="42" t="s">
        <v>111</v>
      </c>
      <c r="M59" s="43">
        <v>3165</v>
      </c>
      <c r="N59" s="43">
        <v>3210</v>
      </c>
      <c r="O59" s="43">
        <v>3248</v>
      </c>
      <c r="P59" s="43">
        <v>3277</v>
      </c>
      <c r="Q59" s="43">
        <v>3286</v>
      </c>
      <c r="R59" s="44">
        <f t="shared" si="3"/>
        <v>3237.2</v>
      </c>
    </row>
    <row r="60" spans="1:18">
      <c r="A60" s="13">
        <v>2403</v>
      </c>
      <c r="B60" s="8" t="s">
        <v>48</v>
      </c>
      <c r="C60" s="1">
        <v>43</v>
      </c>
      <c r="D60" s="1">
        <v>46</v>
      </c>
      <c r="E60" s="1">
        <v>40</v>
      </c>
      <c r="F60" s="1">
        <v>40</v>
      </c>
      <c r="G60" s="1">
        <v>39</v>
      </c>
      <c r="H60" s="3">
        <f t="shared" si="1"/>
        <v>41.6</v>
      </c>
      <c r="I60" s="51"/>
      <c r="J60" s="55">
        <f t="shared" si="2"/>
        <v>2.2872223444029033E-2</v>
      </c>
      <c r="L60" s="42" t="s">
        <v>48</v>
      </c>
      <c r="M60" s="43">
        <v>1798</v>
      </c>
      <c r="N60" s="43">
        <v>1797</v>
      </c>
      <c r="O60" s="43">
        <v>1813</v>
      </c>
      <c r="P60" s="43">
        <v>1834</v>
      </c>
      <c r="Q60" s="43">
        <v>1852</v>
      </c>
      <c r="R60" s="44">
        <f t="shared" si="3"/>
        <v>1818.8</v>
      </c>
    </row>
    <row r="61" spans="1:18">
      <c r="A61" s="14">
        <v>2492</v>
      </c>
      <c r="B61" s="8" t="s">
        <v>49</v>
      </c>
      <c r="C61" s="1">
        <v>20</v>
      </c>
      <c r="D61" s="1">
        <v>21</v>
      </c>
      <c r="E61" s="1">
        <v>20</v>
      </c>
      <c r="F61" s="1">
        <v>19</v>
      </c>
      <c r="G61" s="1">
        <v>18</v>
      </c>
      <c r="H61" s="3">
        <f t="shared" si="1"/>
        <v>19.600000000000001</v>
      </c>
      <c r="I61" s="51"/>
      <c r="J61" s="55">
        <f t="shared" si="2"/>
        <v>3.8087835211815003E-2</v>
      </c>
      <c r="L61" s="42" t="s">
        <v>49</v>
      </c>
      <c r="M61" s="43">
        <v>531</v>
      </c>
      <c r="N61" s="43">
        <v>515</v>
      </c>
      <c r="O61" s="43">
        <v>514</v>
      </c>
      <c r="P61" s="43">
        <v>507</v>
      </c>
      <c r="Q61" s="43">
        <v>506</v>
      </c>
      <c r="R61" s="44">
        <f t="shared" si="3"/>
        <v>514.6</v>
      </c>
    </row>
    <row r="62" spans="1:18">
      <c r="A62" s="14">
        <v>2619</v>
      </c>
      <c r="B62" s="8" t="s">
        <v>50</v>
      </c>
      <c r="C62" s="1">
        <v>33</v>
      </c>
      <c r="D62" s="1">
        <v>31</v>
      </c>
      <c r="E62" s="1">
        <v>37</v>
      </c>
      <c r="F62" s="1">
        <v>36</v>
      </c>
      <c r="G62" s="1">
        <v>41</v>
      </c>
      <c r="H62" s="3">
        <f t="shared" si="1"/>
        <v>35.6</v>
      </c>
      <c r="I62" s="51"/>
      <c r="J62" s="55">
        <f t="shared" si="2"/>
        <v>2.8562259306803593E-2</v>
      </c>
      <c r="L62" s="42" t="s">
        <v>50</v>
      </c>
      <c r="M62" s="43">
        <v>1261</v>
      </c>
      <c r="N62" s="43">
        <v>1247</v>
      </c>
      <c r="O62" s="43">
        <v>1265</v>
      </c>
      <c r="P62" s="43">
        <v>1238</v>
      </c>
      <c r="Q62" s="43">
        <v>1221</v>
      </c>
      <c r="R62" s="44">
        <f t="shared" si="3"/>
        <v>1246.4000000000001</v>
      </c>
    </row>
    <row r="63" spans="1:18">
      <c r="A63" s="13">
        <v>2525</v>
      </c>
      <c r="B63" s="8" t="s">
        <v>51</v>
      </c>
      <c r="C63" s="1">
        <v>35</v>
      </c>
      <c r="D63" s="1">
        <v>38</v>
      </c>
      <c r="E63" s="1">
        <v>37</v>
      </c>
      <c r="F63" s="1">
        <v>39</v>
      </c>
      <c r="G63" s="1">
        <v>38</v>
      </c>
      <c r="H63" s="3">
        <f t="shared" si="1"/>
        <v>37.4</v>
      </c>
      <c r="I63" s="51"/>
      <c r="J63" s="55">
        <f t="shared" si="2"/>
        <v>2.855397770652008E-2</v>
      </c>
      <c r="L63" s="42" t="s">
        <v>51</v>
      </c>
      <c r="M63" s="43">
        <v>1307</v>
      </c>
      <c r="N63" s="43">
        <v>1323</v>
      </c>
      <c r="O63" s="43">
        <v>1301</v>
      </c>
      <c r="P63" s="43">
        <v>1312</v>
      </c>
      <c r="Q63" s="43">
        <v>1306</v>
      </c>
      <c r="R63" s="44">
        <f t="shared" si="3"/>
        <v>1309.8</v>
      </c>
    </row>
    <row r="64" spans="1:18">
      <c r="A64" s="13">
        <v>2550</v>
      </c>
      <c r="B64" s="8" t="s">
        <v>52</v>
      </c>
      <c r="C64" s="1">
        <v>159</v>
      </c>
      <c r="D64" s="1">
        <v>167</v>
      </c>
      <c r="E64" s="1">
        <v>176</v>
      </c>
      <c r="F64" s="1">
        <v>192</v>
      </c>
      <c r="G64" s="1">
        <v>192</v>
      </c>
      <c r="H64" s="3">
        <f t="shared" si="1"/>
        <v>177.2</v>
      </c>
      <c r="I64" s="51"/>
      <c r="J64" s="55">
        <f t="shared" si="2"/>
        <v>4.6658591816314703E-2</v>
      </c>
      <c r="L64" s="42" t="s">
        <v>52</v>
      </c>
      <c r="M64" s="43">
        <v>3744</v>
      </c>
      <c r="N64" s="43">
        <v>3785</v>
      </c>
      <c r="O64" s="43">
        <v>3847</v>
      </c>
      <c r="P64" s="43">
        <v>3824</v>
      </c>
      <c r="Q64" s="43">
        <v>3789</v>
      </c>
      <c r="R64" s="44">
        <f t="shared" si="3"/>
        <v>3797.8</v>
      </c>
    </row>
    <row r="65" spans="1:18">
      <c r="A65" s="13">
        <v>2426</v>
      </c>
      <c r="B65" s="8" t="s">
        <v>53</v>
      </c>
      <c r="C65" s="1">
        <v>49</v>
      </c>
      <c r="D65" s="1">
        <v>49</v>
      </c>
      <c r="E65" s="1">
        <v>60</v>
      </c>
      <c r="F65" s="1">
        <v>55</v>
      </c>
      <c r="G65" s="1">
        <v>59</v>
      </c>
      <c r="H65" s="3">
        <f t="shared" si="1"/>
        <v>54.4</v>
      </c>
      <c r="I65" s="51"/>
      <c r="J65" s="55">
        <f t="shared" si="2"/>
        <v>3.0483021405356945E-2</v>
      </c>
      <c r="L65" s="42" t="s">
        <v>53</v>
      </c>
      <c r="M65" s="43">
        <v>1737</v>
      </c>
      <c r="N65" s="43">
        <v>1750</v>
      </c>
      <c r="O65" s="43">
        <v>1815</v>
      </c>
      <c r="P65" s="43">
        <v>1810</v>
      </c>
      <c r="Q65" s="43">
        <v>1811</v>
      </c>
      <c r="R65" s="44">
        <f t="shared" si="3"/>
        <v>1784.6</v>
      </c>
    </row>
    <row r="66" spans="1:18">
      <c r="A66" s="13">
        <v>2526</v>
      </c>
      <c r="B66" s="8" t="s">
        <v>54</v>
      </c>
      <c r="C66" s="1">
        <v>39</v>
      </c>
      <c r="D66" s="1">
        <v>37</v>
      </c>
      <c r="E66" s="1">
        <v>41</v>
      </c>
      <c r="F66" s="1">
        <v>45</v>
      </c>
      <c r="G66" s="1">
        <v>42</v>
      </c>
      <c r="H66" s="3">
        <f t="shared" si="1"/>
        <v>40.799999999999997</v>
      </c>
      <c r="I66" s="51"/>
      <c r="J66" s="55">
        <f t="shared" si="2"/>
        <v>1.4440433212996389E-2</v>
      </c>
      <c r="L66" s="42" t="s">
        <v>122</v>
      </c>
      <c r="M66" s="43">
        <v>2786</v>
      </c>
      <c r="N66" s="43">
        <v>2808</v>
      </c>
      <c r="O66" s="43">
        <v>2812</v>
      </c>
      <c r="P66" s="43">
        <v>2848</v>
      </c>
      <c r="Q66" s="43">
        <v>2873</v>
      </c>
      <c r="R66" s="44">
        <f t="shared" si="3"/>
        <v>2825.4</v>
      </c>
    </row>
    <row r="67" spans="1:18">
      <c r="A67" s="13">
        <v>2551</v>
      </c>
      <c r="B67" s="8" t="s">
        <v>55</v>
      </c>
      <c r="C67" s="1">
        <v>28</v>
      </c>
      <c r="D67" s="1">
        <v>32</v>
      </c>
      <c r="E67" s="1">
        <v>30</v>
      </c>
      <c r="F67" s="1">
        <v>30</v>
      </c>
      <c r="G67" s="1">
        <v>25</v>
      </c>
      <c r="H67" s="3">
        <f t="shared" si="1"/>
        <v>29</v>
      </c>
      <c r="I67" s="51"/>
      <c r="J67" s="55">
        <f t="shared" si="2"/>
        <v>1.8772656654583119E-2</v>
      </c>
      <c r="L67" s="42" t="s">
        <v>55</v>
      </c>
      <c r="M67" s="43">
        <v>1510</v>
      </c>
      <c r="N67" s="43">
        <v>1537</v>
      </c>
      <c r="O67" s="43">
        <v>1540</v>
      </c>
      <c r="P67" s="43">
        <v>1547</v>
      </c>
      <c r="Q67" s="43">
        <v>1590</v>
      </c>
      <c r="R67" s="44">
        <f t="shared" si="3"/>
        <v>1544.8</v>
      </c>
    </row>
    <row r="68" spans="1:18">
      <c r="A68" s="14">
        <v>2493</v>
      </c>
      <c r="B68" s="8" t="s">
        <v>56</v>
      </c>
      <c r="C68" s="1">
        <v>77</v>
      </c>
      <c r="D68" s="1">
        <v>80</v>
      </c>
      <c r="E68" s="1">
        <v>78</v>
      </c>
      <c r="F68" s="1">
        <v>85</v>
      </c>
      <c r="G68" s="1">
        <v>89</v>
      </c>
      <c r="H68" s="3">
        <f t="shared" si="1"/>
        <v>81.8</v>
      </c>
      <c r="I68" s="51"/>
      <c r="J68" s="55">
        <f t="shared" si="2"/>
        <v>2.0671181643586375E-2</v>
      </c>
      <c r="L68" s="42" t="s">
        <v>56</v>
      </c>
      <c r="M68" s="43">
        <v>3955</v>
      </c>
      <c r="N68" s="43">
        <v>3958</v>
      </c>
      <c r="O68" s="43">
        <v>3957</v>
      </c>
      <c r="P68" s="43">
        <v>3949</v>
      </c>
      <c r="Q68" s="43">
        <v>3967</v>
      </c>
      <c r="R68" s="44">
        <f t="shared" si="3"/>
        <v>3957.2</v>
      </c>
    </row>
    <row r="69" spans="1:18">
      <c r="A69" s="15">
        <v>2464</v>
      </c>
      <c r="B69" s="8" t="s">
        <v>57</v>
      </c>
      <c r="C69" s="1">
        <f>1+14</f>
        <v>15</v>
      </c>
      <c r="D69" s="1">
        <f>1+17</f>
        <v>18</v>
      </c>
      <c r="E69" s="1">
        <v>18</v>
      </c>
      <c r="F69" s="1">
        <v>14</v>
      </c>
      <c r="G69" s="1">
        <v>14</v>
      </c>
      <c r="H69" s="3">
        <f t="shared" si="1"/>
        <v>15.8</v>
      </c>
      <c r="I69" s="51"/>
      <c r="J69" s="55">
        <f t="shared" si="2"/>
        <v>1.4613392526822049E-2</v>
      </c>
      <c r="L69" s="45" t="s">
        <v>57</v>
      </c>
      <c r="M69" s="43">
        <v>1069</v>
      </c>
      <c r="N69" s="43">
        <v>1062</v>
      </c>
      <c r="O69" s="43">
        <v>1086</v>
      </c>
      <c r="P69" s="43">
        <v>1085</v>
      </c>
      <c r="Q69" s="43">
        <v>1104</v>
      </c>
      <c r="R69" s="44">
        <f t="shared" si="3"/>
        <v>1081.2</v>
      </c>
    </row>
    <row r="70" spans="1:18">
      <c r="A70" s="13">
        <v>2527</v>
      </c>
      <c r="B70" s="8" t="s">
        <v>58</v>
      </c>
      <c r="C70" s="1">
        <v>126</v>
      </c>
      <c r="D70" s="1">
        <v>124</v>
      </c>
      <c r="E70" s="1">
        <v>136</v>
      </c>
      <c r="F70" s="1">
        <v>134</v>
      </c>
      <c r="G70" s="1">
        <v>135</v>
      </c>
      <c r="H70" s="3">
        <f t="shared" si="1"/>
        <v>131</v>
      </c>
      <c r="I70" s="51"/>
      <c r="J70" s="55">
        <f t="shared" si="2"/>
        <v>3.7085267806590418E-2</v>
      </c>
      <c r="L70" s="42" t="s">
        <v>58</v>
      </c>
      <c r="M70" s="43">
        <v>3532</v>
      </c>
      <c r="N70" s="43">
        <v>3522</v>
      </c>
      <c r="O70" s="43">
        <v>3514</v>
      </c>
      <c r="P70" s="43">
        <v>3495</v>
      </c>
      <c r="Q70" s="43">
        <v>3599</v>
      </c>
      <c r="R70" s="44">
        <f t="shared" ref="R70:R101" si="4">(M70+N70+O70+P70+Q70)/5</f>
        <v>3532.4</v>
      </c>
    </row>
    <row r="71" spans="1:18">
      <c r="A71" s="13">
        <v>2455</v>
      </c>
      <c r="B71" s="8" t="s">
        <v>59</v>
      </c>
      <c r="C71" s="1">
        <v>7</v>
      </c>
      <c r="D71" s="1">
        <v>6</v>
      </c>
      <c r="E71" s="1">
        <v>5</v>
      </c>
      <c r="F71" s="1">
        <v>8</v>
      </c>
      <c r="G71" s="1">
        <v>12</v>
      </c>
      <c r="H71" s="3">
        <f t="shared" ref="H71:H113" si="5">(C71+D71+E71+F71+G71)/5</f>
        <v>7.6</v>
      </c>
      <c r="I71" s="51"/>
      <c r="J71" s="55">
        <f t="shared" ref="J71:J114" si="6">H71/R71</f>
        <v>9.3068821944648529E-3</v>
      </c>
      <c r="L71" s="42" t="s">
        <v>59</v>
      </c>
      <c r="M71" s="43">
        <v>784</v>
      </c>
      <c r="N71" s="43">
        <v>789</v>
      </c>
      <c r="O71" s="43">
        <v>800</v>
      </c>
      <c r="P71" s="43">
        <v>831</v>
      </c>
      <c r="Q71" s="43">
        <v>879</v>
      </c>
      <c r="R71" s="44">
        <f t="shared" si="4"/>
        <v>816.6</v>
      </c>
    </row>
    <row r="72" spans="1:18">
      <c r="A72" s="13">
        <v>2456</v>
      </c>
      <c r="B72" s="8" t="s">
        <v>60</v>
      </c>
      <c r="C72" s="1">
        <v>12</v>
      </c>
      <c r="D72" s="1">
        <v>11</v>
      </c>
      <c r="E72" s="1">
        <v>11</v>
      </c>
      <c r="F72" s="1">
        <v>7</v>
      </c>
      <c r="G72" s="1">
        <v>6</v>
      </c>
      <c r="H72" s="3">
        <f t="shared" si="5"/>
        <v>9.4</v>
      </c>
      <c r="I72" s="51"/>
      <c r="J72" s="55">
        <f t="shared" si="6"/>
        <v>2.867602196461257E-2</v>
      </c>
      <c r="L72" s="42" t="s">
        <v>123</v>
      </c>
      <c r="M72" s="43">
        <v>332</v>
      </c>
      <c r="N72" s="43">
        <v>328</v>
      </c>
      <c r="O72" s="43">
        <v>321</v>
      </c>
      <c r="P72" s="43">
        <v>320</v>
      </c>
      <c r="Q72" s="43">
        <v>338</v>
      </c>
      <c r="R72" s="44">
        <f t="shared" si="4"/>
        <v>327.8</v>
      </c>
    </row>
    <row r="73" spans="1:18">
      <c r="A73" s="13">
        <v>2427</v>
      </c>
      <c r="B73" s="8" t="s">
        <v>61</v>
      </c>
      <c r="C73" s="1">
        <v>34</v>
      </c>
      <c r="D73" s="1">
        <v>33</v>
      </c>
      <c r="E73" s="1">
        <v>32</v>
      </c>
      <c r="F73" s="1">
        <v>29</v>
      </c>
      <c r="G73" s="1">
        <v>28</v>
      </c>
      <c r="H73" s="3">
        <f t="shared" si="5"/>
        <v>31.2</v>
      </c>
      <c r="I73" s="51"/>
      <c r="J73" s="55">
        <f t="shared" si="6"/>
        <v>2.3462174763122276E-2</v>
      </c>
      <c r="L73" s="42" t="s">
        <v>61</v>
      </c>
      <c r="M73" s="43">
        <v>1327</v>
      </c>
      <c r="N73" s="43">
        <v>1319</v>
      </c>
      <c r="O73" s="43">
        <v>1336</v>
      </c>
      <c r="P73" s="43">
        <v>1341</v>
      </c>
      <c r="Q73" s="43">
        <v>1326</v>
      </c>
      <c r="R73" s="44">
        <f t="shared" si="4"/>
        <v>1329.8</v>
      </c>
    </row>
    <row r="74" spans="1:18">
      <c r="A74" s="14">
        <v>2620</v>
      </c>
      <c r="B74" s="8" t="s">
        <v>62</v>
      </c>
      <c r="C74" s="1">
        <v>25</v>
      </c>
      <c r="D74" s="1">
        <v>24</v>
      </c>
      <c r="E74" s="1">
        <v>19</v>
      </c>
      <c r="F74" s="1">
        <v>18</v>
      </c>
      <c r="G74" s="1">
        <v>16</v>
      </c>
      <c r="H74" s="3">
        <f t="shared" si="5"/>
        <v>20.399999999999999</v>
      </c>
      <c r="I74" s="51"/>
      <c r="J74" s="55">
        <f t="shared" si="6"/>
        <v>3.0955993930197268E-2</v>
      </c>
      <c r="L74" s="42" t="s">
        <v>62</v>
      </c>
      <c r="M74" s="43">
        <v>663</v>
      </c>
      <c r="N74" s="43">
        <v>644</v>
      </c>
      <c r="O74" s="43">
        <v>661</v>
      </c>
      <c r="P74" s="43">
        <v>670</v>
      </c>
      <c r="Q74" s="43">
        <v>657</v>
      </c>
      <c r="R74" s="44">
        <f t="shared" si="4"/>
        <v>659</v>
      </c>
    </row>
    <row r="75" spans="1:18">
      <c r="A75" s="16">
        <v>2457</v>
      </c>
      <c r="B75" s="8" t="s">
        <v>63</v>
      </c>
      <c r="C75" s="1">
        <f>1+1+25+1</f>
        <v>28</v>
      </c>
      <c r="D75" s="1">
        <f>1+1+29+1</f>
        <v>32</v>
      </c>
      <c r="E75" s="1">
        <v>30</v>
      </c>
      <c r="F75" s="1">
        <v>30</v>
      </c>
      <c r="G75" s="1">
        <v>31</v>
      </c>
      <c r="H75" s="3">
        <f t="shared" si="5"/>
        <v>30.2</v>
      </c>
      <c r="I75" s="51"/>
      <c r="J75" s="55">
        <f t="shared" si="6"/>
        <v>2.0323014804845222E-2</v>
      </c>
      <c r="L75" s="42" t="s">
        <v>63</v>
      </c>
      <c r="M75" s="43">
        <v>1495</v>
      </c>
      <c r="N75" s="43">
        <v>1497</v>
      </c>
      <c r="O75" s="43">
        <v>1488</v>
      </c>
      <c r="P75" s="43">
        <v>1476</v>
      </c>
      <c r="Q75" s="43">
        <v>1474</v>
      </c>
      <c r="R75" s="44">
        <f t="shared" si="4"/>
        <v>1486</v>
      </c>
    </row>
    <row r="76" spans="1:18">
      <c r="A76" s="14">
        <v>2477</v>
      </c>
      <c r="B76" s="8" t="s">
        <v>64</v>
      </c>
      <c r="C76" s="1">
        <v>17</v>
      </c>
      <c r="D76" s="1">
        <v>21</v>
      </c>
      <c r="E76" s="1">
        <v>17</v>
      </c>
      <c r="F76" s="1">
        <v>22</v>
      </c>
      <c r="G76" s="1">
        <v>20</v>
      </c>
      <c r="H76" s="3">
        <f t="shared" si="5"/>
        <v>19.399999999999999</v>
      </c>
      <c r="I76" s="51"/>
      <c r="J76" s="55">
        <f t="shared" si="6"/>
        <v>2.0686713584986138E-2</v>
      </c>
      <c r="L76" s="42" t="s">
        <v>64</v>
      </c>
      <c r="M76" s="43">
        <v>938</v>
      </c>
      <c r="N76" s="43">
        <v>948</v>
      </c>
      <c r="O76" s="43">
        <v>934</v>
      </c>
      <c r="P76" s="43">
        <v>926</v>
      </c>
      <c r="Q76" s="43">
        <v>943</v>
      </c>
      <c r="R76" s="44">
        <f t="shared" si="4"/>
        <v>937.8</v>
      </c>
    </row>
    <row r="77" spans="1:18">
      <c r="A77" s="13">
        <v>2428</v>
      </c>
      <c r="B77" s="8" t="s">
        <v>65</v>
      </c>
      <c r="C77" s="1">
        <v>91</v>
      </c>
      <c r="D77" s="1">
        <v>99</v>
      </c>
      <c r="E77" s="1">
        <v>102</v>
      </c>
      <c r="F77" s="1">
        <v>109</v>
      </c>
      <c r="G77" s="1">
        <v>103</v>
      </c>
      <c r="H77" s="3">
        <f t="shared" si="5"/>
        <v>100.8</v>
      </c>
      <c r="I77" s="51"/>
      <c r="J77" s="55">
        <f t="shared" si="6"/>
        <v>4.1372516828107039E-2</v>
      </c>
      <c r="L77" s="42" t="s">
        <v>65</v>
      </c>
      <c r="M77" s="43">
        <v>2460</v>
      </c>
      <c r="N77" s="43">
        <v>2457</v>
      </c>
      <c r="O77" s="43">
        <v>2456</v>
      </c>
      <c r="P77" s="43">
        <v>2414</v>
      </c>
      <c r="Q77" s="43">
        <v>2395</v>
      </c>
      <c r="R77" s="44">
        <f t="shared" si="4"/>
        <v>2436.4</v>
      </c>
    </row>
    <row r="78" spans="1:18">
      <c r="A78" s="13">
        <v>2404</v>
      </c>
      <c r="B78" s="8" t="s">
        <v>66</v>
      </c>
      <c r="C78" s="1">
        <v>38</v>
      </c>
      <c r="D78" s="1">
        <v>43</v>
      </c>
      <c r="E78" s="1">
        <v>42</v>
      </c>
      <c r="F78" s="1">
        <v>47</v>
      </c>
      <c r="G78" s="1">
        <v>59</v>
      </c>
      <c r="H78" s="3">
        <f t="shared" si="5"/>
        <v>45.8</v>
      </c>
      <c r="I78" s="51"/>
      <c r="J78" s="55">
        <f t="shared" si="6"/>
        <v>2.0767207762764122E-2</v>
      </c>
      <c r="L78" s="42" t="s">
        <v>66</v>
      </c>
      <c r="M78" s="43">
        <v>2086</v>
      </c>
      <c r="N78" s="43">
        <v>2158</v>
      </c>
      <c r="O78" s="43">
        <v>2246</v>
      </c>
      <c r="P78" s="43">
        <v>2259</v>
      </c>
      <c r="Q78" s="43">
        <v>2278</v>
      </c>
      <c r="R78" s="44">
        <f t="shared" si="4"/>
        <v>2205.4</v>
      </c>
    </row>
    <row r="79" spans="1:18">
      <c r="A79" s="13">
        <v>2405</v>
      </c>
      <c r="B79" s="8" t="s">
        <v>67</v>
      </c>
      <c r="C79" s="1">
        <v>26</v>
      </c>
      <c r="D79" s="1">
        <v>26</v>
      </c>
      <c r="E79" s="1">
        <v>23</v>
      </c>
      <c r="F79" s="1">
        <v>26</v>
      </c>
      <c r="G79" s="1">
        <v>27</v>
      </c>
      <c r="H79" s="3">
        <f t="shared" si="5"/>
        <v>25.6</v>
      </c>
      <c r="I79" s="51"/>
      <c r="J79" s="55">
        <f t="shared" si="6"/>
        <v>2.1287211042740731E-2</v>
      </c>
      <c r="L79" s="42" t="s">
        <v>67</v>
      </c>
      <c r="M79" s="43">
        <v>1139</v>
      </c>
      <c r="N79" s="43">
        <v>1179</v>
      </c>
      <c r="O79" s="43">
        <v>1181</v>
      </c>
      <c r="P79" s="43">
        <v>1249</v>
      </c>
      <c r="Q79" s="43">
        <v>1265</v>
      </c>
      <c r="R79" s="44">
        <f t="shared" si="4"/>
        <v>1202.5999999999999</v>
      </c>
    </row>
    <row r="80" spans="1:18">
      <c r="A80" s="14">
        <v>2495</v>
      </c>
      <c r="B80" s="8" t="s">
        <v>68</v>
      </c>
      <c r="C80" s="1">
        <v>149</v>
      </c>
      <c r="D80" s="1">
        <v>149</v>
      </c>
      <c r="E80" s="1">
        <v>149</v>
      </c>
      <c r="F80" s="1">
        <v>157</v>
      </c>
      <c r="G80" s="1">
        <v>158</v>
      </c>
      <c r="H80" s="3">
        <f t="shared" si="5"/>
        <v>152.4</v>
      </c>
      <c r="I80" s="51"/>
      <c r="J80" s="55">
        <f t="shared" si="6"/>
        <v>3.9363570616799258E-2</v>
      </c>
      <c r="L80" s="42" t="s">
        <v>68</v>
      </c>
      <c r="M80" s="43">
        <v>3858</v>
      </c>
      <c r="N80" s="43">
        <v>3870</v>
      </c>
      <c r="O80" s="43">
        <v>3881</v>
      </c>
      <c r="P80" s="43">
        <v>3845</v>
      </c>
      <c r="Q80" s="43">
        <v>3904</v>
      </c>
      <c r="R80" s="44">
        <f t="shared" si="4"/>
        <v>3871.6</v>
      </c>
    </row>
    <row r="81" spans="1:18">
      <c r="A81" s="14">
        <v>2478</v>
      </c>
      <c r="B81" s="8" t="s">
        <v>106</v>
      </c>
      <c r="C81" s="1">
        <v>22</v>
      </c>
      <c r="D81" s="1">
        <v>19</v>
      </c>
      <c r="E81" s="1">
        <v>22</v>
      </c>
      <c r="F81" s="1">
        <v>33</v>
      </c>
      <c r="G81" s="1">
        <v>32</v>
      </c>
      <c r="H81" s="3">
        <f t="shared" si="5"/>
        <v>25.6</v>
      </c>
      <c r="I81" s="51"/>
      <c r="J81" s="55">
        <f t="shared" si="6"/>
        <v>1.7066666666666667E-2</v>
      </c>
      <c r="L81" s="42" t="s">
        <v>106</v>
      </c>
      <c r="M81" s="43">
        <v>1505</v>
      </c>
      <c r="N81" s="43">
        <v>1491</v>
      </c>
      <c r="O81" s="43">
        <v>1490</v>
      </c>
      <c r="P81" s="43">
        <v>1493</v>
      </c>
      <c r="Q81" s="43">
        <v>1521</v>
      </c>
      <c r="R81" s="44">
        <f t="shared" si="4"/>
        <v>1500</v>
      </c>
    </row>
    <row r="82" spans="1:18">
      <c r="A82" s="14">
        <v>2621</v>
      </c>
      <c r="B82" s="8" t="s">
        <v>69</v>
      </c>
      <c r="C82" s="1">
        <v>39</v>
      </c>
      <c r="D82" s="1">
        <v>43</v>
      </c>
      <c r="E82" s="1">
        <v>35</v>
      </c>
      <c r="F82" s="1">
        <v>43</v>
      </c>
      <c r="G82" s="1">
        <v>39</v>
      </c>
      <c r="H82" s="3">
        <f t="shared" si="5"/>
        <v>39.799999999999997</v>
      </c>
      <c r="I82" s="51"/>
      <c r="J82" s="55">
        <f t="shared" si="6"/>
        <v>2.0973861720067453E-2</v>
      </c>
      <c r="L82" s="42" t="s">
        <v>69</v>
      </c>
      <c r="M82" s="43">
        <v>1892</v>
      </c>
      <c r="N82" s="43">
        <v>1899</v>
      </c>
      <c r="O82" s="43">
        <v>1883</v>
      </c>
      <c r="P82" s="43">
        <v>1898</v>
      </c>
      <c r="Q82" s="43">
        <v>1916</v>
      </c>
      <c r="R82" s="44">
        <f t="shared" si="4"/>
        <v>1897.6</v>
      </c>
    </row>
    <row r="83" spans="1:18">
      <c r="A83" s="13">
        <v>2406</v>
      </c>
      <c r="B83" s="8" t="s">
        <v>70</v>
      </c>
      <c r="C83" s="1">
        <v>42</v>
      </c>
      <c r="D83" s="1">
        <v>50</v>
      </c>
      <c r="E83" s="1">
        <v>54</v>
      </c>
      <c r="F83" s="1">
        <v>60</v>
      </c>
      <c r="G83" s="1">
        <v>63</v>
      </c>
      <c r="H83" s="3">
        <f t="shared" si="5"/>
        <v>53.8</v>
      </c>
      <c r="I83" s="51"/>
      <c r="J83" s="55">
        <f t="shared" si="6"/>
        <v>2.3943035157988429E-2</v>
      </c>
      <c r="L83" s="42" t="s">
        <v>70</v>
      </c>
      <c r="M83" s="43">
        <v>2163</v>
      </c>
      <c r="N83" s="43">
        <v>2217</v>
      </c>
      <c r="O83" s="43">
        <v>2271</v>
      </c>
      <c r="P83" s="43">
        <v>2279</v>
      </c>
      <c r="Q83" s="43">
        <v>2305</v>
      </c>
      <c r="R83" s="44">
        <f t="shared" si="4"/>
        <v>2247</v>
      </c>
    </row>
    <row r="84" spans="1:18">
      <c r="A84" s="13">
        <v>2553</v>
      </c>
      <c r="B84" s="8" t="s">
        <v>97</v>
      </c>
      <c r="C84" s="1">
        <v>25</v>
      </c>
      <c r="D84" s="1">
        <v>22</v>
      </c>
      <c r="E84" s="1">
        <v>23</v>
      </c>
      <c r="F84" s="1">
        <v>27</v>
      </c>
      <c r="G84" s="1">
        <v>32</v>
      </c>
      <c r="H84" s="3">
        <f t="shared" si="5"/>
        <v>25.8</v>
      </c>
      <c r="I84" s="51"/>
      <c r="J84" s="55">
        <f t="shared" si="6"/>
        <v>1.489435400069276E-2</v>
      </c>
      <c r="L84" s="42" t="s">
        <v>97</v>
      </c>
      <c r="M84" s="43">
        <v>1697</v>
      </c>
      <c r="N84" s="43">
        <v>1704</v>
      </c>
      <c r="O84" s="43">
        <v>1731</v>
      </c>
      <c r="P84" s="43">
        <v>1749</v>
      </c>
      <c r="Q84" s="43">
        <v>1780</v>
      </c>
      <c r="R84" s="44">
        <f t="shared" si="4"/>
        <v>1732.2</v>
      </c>
    </row>
    <row r="85" spans="1:18">
      <c r="A85" s="13">
        <v>2528</v>
      </c>
      <c r="B85" s="8" t="s">
        <v>71</v>
      </c>
      <c r="C85" s="1">
        <v>18</v>
      </c>
      <c r="D85" s="1">
        <v>17</v>
      </c>
      <c r="E85" s="1">
        <v>17</v>
      </c>
      <c r="F85" s="1">
        <v>14</v>
      </c>
      <c r="G85" s="1">
        <v>14</v>
      </c>
      <c r="H85" s="3">
        <f t="shared" si="5"/>
        <v>16</v>
      </c>
      <c r="I85" s="51"/>
      <c r="J85" s="55">
        <f t="shared" si="6"/>
        <v>1.3297872340425532E-2</v>
      </c>
      <c r="L85" s="42" t="s">
        <v>71</v>
      </c>
      <c r="M85" s="43">
        <v>1140</v>
      </c>
      <c r="N85" s="43">
        <v>1168</v>
      </c>
      <c r="O85" s="43">
        <v>1179</v>
      </c>
      <c r="P85" s="43">
        <v>1263</v>
      </c>
      <c r="Q85" s="43">
        <v>1266</v>
      </c>
      <c r="R85" s="44">
        <f t="shared" si="4"/>
        <v>1203.2</v>
      </c>
    </row>
    <row r="86" spans="1:18">
      <c r="A86" s="14">
        <v>2497</v>
      </c>
      <c r="B86" s="8" t="s">
        <v>72</v>
      </c>
      <c r="C86" s="1">
        <v>78</v>
      </c>
      <c r="D86" s="1">
        <v>92</v>
      </c>
      <c r="E86" s="1">
        <v>98</v>
      </c>
      <c r="F86" s="1">
        <v>132</v>
      </c>
      <c r="G86" s="1">
        <v>133</v>
      </c>
      <c r="H86" s="3">
        <f t="shared" si="5"/>
        <v>106.6</v>
      </c>
      <c r="I86" s="51"/>
      <c r="J86" s="55">
        <f t="shared" si="6"/>
        <v>4.7184844192634565E-2</v>
      </c>
      <c r="L86" s="42" t="s">
        <v>72</v>
      </c>
      <c r="M86" s="43">
        <v>2209</v>
      </c>
      <c r="N86" s="43">
        <v>2241</v>
      </c>
      <c r="O86" s="43">
        <v>2211</v>
      </c>
      <c r="P86" s="43">
        <v>2272</v>
      </c>
      <c r="Q86" s="43">
        <v>2363</v>
      </c>
      <c r="R86" s="44">
        <f t="shared" si="4"/>
        <v>2259.1999999999998</v>
      </c>
    </row>
    <row r="87" spans="1:18">
      <c r="A87" s="13">
        <v>2529</v>
      </c>
      <c r="B87" s="8" t="s">
        <v>73</v>
      </c>
      <c r="C87" s="1">
        <v>2</v>
      </c>
      <c r="D87" s="1">
        <v>3</v>
      </c>
      <c r="E87" s="1">
        <v>6</v>
      </c>
      <c r="F87" s="1">
        <v>5</v>
      </c>
      <c r="G87" s="1">
        <v>6</v>
      </c>
      <c r="H87" s="3">
        <f t="shared" si="5"/>
        <v>4.4000000000000004</v>
      </c>
      <c r="I87" s="51"/>
      <c r="J87" s="55">
        <f t="shared" si="6"/>
        <v>5.1643192488262917E-3</v>
      </c>
      <c r="L87" s="42" t="s">
        <v>73</v>
      </c>
      <c r="M87" s="43">
        <v>833</v>
      </c>
      <c r="N87" s="43">
        <v>836</v>
      </c>
      <c r="O87" s="43">
        <v>841</v>
      </c>
      <c r="P87" s="43">
        <v>871</v>
      </c>
      <c r="Q87" s="43">
        <v>879</v>
      </c>
      <c r="R87" s="44">
        <f t="shared" si="4"/>
        <v>852</v>
      </c>
    </row>
    <row r="88" spans="1:18">
      <c r="A88" s="13">
        <v>2407</v>
      </c>
      <c r="B88" s="8" t="s">
        <v>74</v>
      </c>
      <c r="C88" s="1">
        <v>240</v>
      </c>
      <c r="D88" s="1">
        <v>260</v>
      </c>
      <c r="E88" s="1">
        <v>277</v>
      </c>
      <c r="F88" s="1">
        <v>277</v>
      </c>
      <c r="G88" s="1">
        <v>283</v>
      </c>
      <c r="H88" s="3">
        <f t="shared" si="5"/>
        <v>267.39999999999998</v>
      </c>
      <c r="I88" s="51"/>
      <c r="J88" s="55">
        <f t="shared" si="6"/>
        <v>4.2219274977895661E-2</v>
      </c>
      <c r="L88" s="42" t="s">
        <v>74</v>
      </c>
      <c r="M88" s="43">
        <v>6296</v>
      </c>
      <c r="N88" s="43">
        <v>6380</v>
      </c>
      <c r="O88" s="43">
        <v>6356</v>
      </c>
      <c r="P88" s="43">
        <v>6310</v>
      </c>
      <c r="Q88" s="43">
        <v>6326</v>
      </c>
      <c r="R88" s="44">
        <f t="shared" si="4"/>
        <v>6333.6</v>
      </c>
    </row>
    <row r="89" spans="1:18">
      <c r="A89" s="14">
        <v>2581</v>
      </c>
      <c r="B89" s="8" t="s">
        <v>75</v>
      </c>
      <c r="C89" s="1">
        <v>943</v>
      </c>
      <c r="D89" s="1">
        <v>973</v>
      </c>
      <c r="E89" s="1">
        <v>965</v>
      </c>
      <c r="F89" s="1">
        <v>982</v>
      </c>
      <c r="G89" s="1">
        <v>967</v>
      </c>
      <c r="H89" s="3">
        <f t="shared" si="5"/>
        <v>966</v>
      </c>
      <c r="I89" s="51"/>
      <c r="J89" s="55">
        <f t="shared" si="6"/>
        <v>5.2362832146225648E-2</v>
      </c>
      <c r="L89" s="42" t="s">
        <v>75</v>
      </c>
      <c r="M89" s="43">
        <v>18267</v>
      </c>
      <c r="N89" s="43">
        <v>18465</v>
      </c>
      <c r="O89" s="43">
        <v>18459</v>
      </c>
      <c r="P89" s="43">
        <v>18501</v>
      </c>
      <c r="Q89" s="43">
        <v>18549</v>
      </c>
      <c r="R89" s="44">
        <f t="shared" si="4"/>
        <v>18448.2</v>
      </c>
    </row>
    <row r="90" spans="1:18">
      <c r="A90" s="13">
        <v>2530</v>
      </c>
      <c r="B90" s="8" t="s">
        <v>76</v>
      </c>
      <c r="C90" s="1">
        <v>42</v>
      </c>
      <c r="D90" s="1">
        <v>44</v>
      </c>
      <c r="E90" s="1">
        <v>49</v>
      </c>
      <c r="F90" s="1">
        <v>51</v>
      </c>
      <c r="G90" s="1">
        <v>50</v>
      </c>
      <c r="H90" s="3">
        <f t="shared" si="5"/>
        <v>47.2</v>
      </c>
      <c r="I90" s="51"/>
      <c r="J90" s="55">
        <f t="shared" si="6"/>
        <v>2.3564653020469298E-2</v>
      </c>
      <c r="L90" s="42" t="s">
        <v>76</v>
      </c>
      <c r="M90" s="43">
        <v>1937</v>
      </c>
      <c r="N90" s="43">
        <v>1979</v>
      </c>
      <c r="O90" s="43">
        <v>2047</v>
      </c>
      <c r="P90" s="43">
        <v>2023</v>
      </c>
      <c r="Q90" s="43">
        <v>2029</v>
      </c>
      <c r="R90" s="44">
        <f t="shared" si="4"/>
        <v>2003</v>
      </c>
    </row>
    <row r="91" spans="1:18">
      <c r="A91" s="14">
        <v>2582</v>
      </c>
      <c r="B91" s="8" t="s">
        <v>98</v>
      </c>
      <c r="C91" s="1">
        <v>22</v>
      </c>
      <c r="D91" s="1">
        <v>21</v>
      </c>
      <c r="E91" s="1">
        <v>21</v>
      </c>
      <c r="F91" s="1">
        <v>21</v>
      </c>
      <c r="G91" s="1">
        <v>21</v>
      </c>
      <c r="H91" s="3">
        <f t="shared" si="5"/>
        <v>21.2</v>
      </c>
      <c r="I91" s="51"/>
      <c r="J91" s="55">
        <f t="shared" si="6"/>
        <v>2.1280867295723749E-2</v>
      </c>
      <c r="L91" s="42" t="s">
        <v>98</v>
      </c>
      <c r="M91" s="43">
        <v>907</v>
      </c>
      <c r="N91" s="43">
        <v>965</v>
      </c>
      <c r="O91" s="43">
        <v>1013</v>
      </c>
      <c r="P91" s="43">
        <v>1039</v>
      </c>
      <c r="Q91" s="43">
        <v>1057</v>
      </c>
      <c r="R91" s="44">
        <f t="shared" si="4"/>
        <v>996.2</v>
      </c>
    </row>
    <row r="92" spans="1:18">
      <c r="A92" s="13">
        <v>2554</v>
      </c>
      <c r="B92" s="8" t="s">
        <v>77</v>
      </c>
      <c r="C92" s="1">
        <f>38+4</f>
        <v>42</v>
      </c>
      <c r="D92" s="1">
        <f>2+44</f>
        <v>46</v>
      </c>
      <c r="E92" s="1">
        <v>44</v>
      </c>
      <c r="F92" s="1">
        <v>49</v>
      </c>
      <c r="G92" s="1">
        <v>47</v>
      </c>
      <c r="H92" s="3">
        <f t="shared" si="5"/>
        <v>45.6</v>
      </c>
      <c r="I92" s="51"/>
      <c r="J92" s="55">
        <f t="shared" si="6"/>
        <v>1.9651784175142215E-2</v>
      </c>
      <c r="L92" s="42" t="s">
        <v>77</v>
      </c>
      <c r="M92" s="43">
        <v>2307</v>
      </c>
      <c r="N92" s="43">
        <v>2330</v>
      </c>
      <c r="O92" s="43">
        <v>2317</v>
      </c>
      <c r="P92" s="43">
        <v>2331</v>
      </c>
      <c r="Q92" s="43">
        <v>2317</v>
      </c>
      <c r="R92" s="44">
        <f t="shared" si="4"/>
        <v>2320.4</v>
      </c>
    </row>
    <row r="93" spans="1:18">
      <c r="A93" s="14">
        <v>2479</v>
      </c>
      <c r="B93" s="8" t="s">
        <v>78</v>
      </c>
      <c r="C93" s="1">
        <v>21</v>
      </c>
      <c r="D93" s="1">
        <v>22</v>
      </c>
      <c r="E93" s="1">
        <v>25</v>
      </c>
      <c r="F93" s="1">
        <v>27</v>
      </c>
      <c r="G93" s="1">
        <v>27</v>
      </c>
      <c r="H93" s="3">
        <f t="shared" si="5"/>
        <v>24.4</v>
      </c>
      <c r="I93" s="51"/>
      <c r="J93" s="55">
        <f t="shared" si="6"/>
        <v>1.8332081141998496E-2</v>
      </c>
      <c r="L93" s="42" t="s">
        <v>78</v>
      </c>
      <c r="M93" s="43">
        <v>1318</v>
      </c>
      <c r="N93" s="43">
        <v>1326</v>
      </c>
      <c r="O93" s="43">
        <v>1308</v>
      </c>
      <c r="P93" s="43">
        <v>1335</v>
      </c>
      <c r="Q93" s="43">
        <v>1368</v>
      </c>
      <c r="R93" s="44">
        <f t="shared" si="4"/>
        <v>1331</v>
      </c>
    </row>
    <row r="94" spans="1:18">
      <c r="A94" s="66">
        <v>2498</v>
      </c>
      <c r="B94" s="67" t="s">
        <v>99</v>
      </c>
      <c r="C94" s="1">
        <v>2</v>
      </c>
      <c r="D94" s="1">
        <v>2</v>
      </c>
      <c r="E94" s="1">
        <v>1</v>
      </c>
      <c r="F94" s="1">
        <v>1</v>
      </c>
      <c r="G94" s="1">
        <v>1</v>
      </c>
      <c r="H94" s="3">
        <f t="shared" si="5"/>
        <v>1.4</v>
      </c>
      <c r="I94" s="51"/>
      <c r="J94" s="55">
        <f t="shared" si="6"/>
        <v>1.4799154334038054E-2</v>
      </c>
      <c r="L94" s="42" t="s">
        <v>99</v>
      </c>
      <c r="M94" s="43">
        <v>97</v>
      </c>
      <c r="N94" s="43">
        <v>97</v>
      </c>
      <c r="O94" s="43">
        <v>93</v>
      </c>
      <c r="P94" s="43">
        <v>93</v>
      </c>
      <c r="Q94" s="43">
        <v>93</v>
      </c>
      <c r="R94" s="44">
        <f t="shared" si="4"/>
        <v>94.6</v>
      </c>
    </row>
    <row r="95" spans="1:18">
      <c r="A95" s="13">
        <v>2555</v>
      </c>
      <c r="B95" s="8" t="s">
        <v>79</v>
      </c>
      <c r="C95" s="1">
        <v>28</v>
      </c>
      <c r="D95" s="1">
        <v>32</v>
      </c>
      <c r="E95" s="1">
        <v>37</v>
      </c>
      <c r="F95" s="1">
        <v>36</v>
      </c>
      <c r="G95" s="1">
        <v>38</v>
      </c>
      <c r="H95" s="3">
        <f t="shared" si="5"/>
        <v>34.200000000000003</v>
      </c>
      <c r="I95" s="51"/>
      <c r="J95" s="55">
        <f t="shared" si="6"/>
        <v>2.3108108108108111E-2</v>
      </c>
      <c r="L95" s="42" t="s">
        <v>79</v>
      </c>
      <c r="M95" s="43">
        <v>1491</v>
      </c>
      <c r="N95" s="43">
        <v>1496</v>
      </c>
      <c r="O95" s="43">
        <v>1465</v>
      </c>
      <c r="P95" s="43">
        <v>1465</v>
      </c>
      <c r="Q95" s="43">
        <v>1483</v>
      </c>
      <c r="R95" s="44">
        <f t="shared" si="4"/>
        <v>1480</v>
      </c>
    </row>
    <row r="96" spans="1:18">
      <c r="A96" s="13">
        <v>2461</v>
      </c>
      <c r="B96" s="8" t="s">
        <v>80</v>
      </c>
      <c r="C96" s="1">
        <v>16</v>
      </c>
      <c r="D96" s="1">
        <v>20</v>
      </c>
      <c r="E96" s="1">
        <v>16</v>
      </c>
      <c r="F96" s="1">
        <v>19</v>
      </c>
      <c r="G96" s="1">
        <v>15</v>
      </c>
      <c r="H96" s="3">
        <f t="shared" si="5"/>
        <v>17.2</v>
      </c>
      <c r="I96" s="51"/>
      <c r="J96" s="55">
        <f t="shared" si="6"/>
        <v>1.5278024515899805E-2</v>
      </c>
      <c r="L96" s="42" t="s">
        <v>80</v>
      </c>
      <c r="M96" s="43">
        <v>1084</v>
      </c>
      <c r="N96" s="43">
        <v>1126</v>
      </c>
      <c r="O96" s="43">
        <v>1140</v>
      </c>
      <c r="P96" s="43">
        <v>1140</v>
      </c>
      <c r="Q96" s="43">
        <v>1139</v>
      </c>
      <c r="R96" s="44">
        <f t="shared" si="4"/>
        <v>1125.8</v>
      </c>
    </row>
    <row r="97" spans="1:18">
      <c r="A97" s="14">
        <v>2583</v>
      </c>
      <c r="B97" s="8" t="s">
        <v>81</v>
      </c>
      <c r="C97" s="1">
        <v>218</v>
      </c>
      <c r="D97" s="1">
        <v>211</v>
      </c>
      <c r="E97" s="1">
        <v>216</v>
      </c>
      <c r="F97" s="1">
        <v>215</v>
      </c>
      <c r="G97" s="1">
        <v>232</v>
      </c>
      <c r="H97" s="3">
        <f t="shared" si="5"/>
        <v>218.4</v>
      </c>
      <c r="I97" s="51"/>
      <c r="J97" s="55">
        <f t="shared" si="6"/>
        <v>4.3746494671901295E-2</v>
      </c>
      <c r="L97" s="42" t="s">
        <v>81</v>
      </c>
      <c r="M97" s="43">
        <v>4984</v>
      </c>
      <c r="N97" s="43">
        <v>4930</v>
      </c>
      <c r="O97" s="43">
        <v>4956</v>
      </c>
      <c r="P97" s="43">
        <v>4998</v>
      </c>
      <c r="Q97" s="43">
        <v>5094</v>
      </c>
      <c r="R97" s="44">
        <f t="shared" si="4"/>
        <v>4992.3999999999996</v>
      </c>
    </row>
    <row r="98" spans="1:18">
      <c r="A98" s="14">
        <v>2480</v>
      </c>
      <c r="B98" s="8" t="s">
        <v>82</v>
      </c>
      <c r="C98" s="1">
        <v>23</v>
      </c>
      <c r="D98" s="1">
        <v>22</v>
      </c>
      <c r="E98" s="1">
        <v>28</v>
      </c>
      <c r="F98" s="1">
        <v>28</v>
      </c>
      <c r="G98" s="1">
        <v>28</v>
      </c>
      <c r="H98" s="3">
        <f t="shared" si="5"/>
        <v>25.8</v>
      </c>
      <c r="I98" s="51"/>
      <c r="J98" s="55">
        <f t="shared" si="6"/>
        <v>2.5343811394891946E-2</v>
      </c>
      <c r="L98" s="42" t="s">
        <v>82</v>
      </c>
      <c r="M98" s="43">
        <v>1025</v>
      </c>
      <c r="N98" s="43">
        <v>1016</v>
      </c>
      <c r="O98" s="43">
        <v>1013</v>
      </c>
      <c r="P98" s="43">
        <v>1010</v>
      </c>
      <c r="Q98" s="43">
        <v>1026</v>
      </c>
      <c r="R98" s="44">
        <f t="shared" si="4"/>
        <v>1018</v>
      </c>
    </row>
    <row r="99" spans="1:18">
      <c r="A99" s="13">
        <v>2556</v>
      </c>
      <c r="B99" s="8" t="s">
        <v>83</v>
      </c>
      <c r="C99" s="1">
        <v>80</v>
      </c>
      <c r="D99" s="1">
        <v>87</v>
      </c>
      <c r="E99" s="1">
        <v>89</v>
      </c>
      <c r="F99" s="1">
        <v>91</v>
      </c>
      <c r="G99" s="1">
        <v>88</v>
      </c>
      <c r="H99" s="3">
        <f t="shared" si="5"/>
        <v>87</v>
      </c>
      <c r="I99" s="51"/>
      <c r="J99" s="55">
        <f t="shared" si="6"/>
        <v>2.5186729199235713E-2</v>
      </c>
      <c r="L99" s="42" t="s">
        <v>83</v>
      </c>
      <c r="M99" s="43">
        <v>3404</v>
      </c>
      <c r="N99" s="43">
        <v>3451</v>
      </c>
      <c r="O99" s="43">
        <v>3466</v>
      </c>
      <c r="P99" s="43">
        <v>3440</v>
      </c>
      <c r="Q99" s="43">
        <v>3510</v>
      </c>
      <c r="R99" s="44">
        <f t="shared" si="4"/>
        <v>3454.2</v>
      </c>
    </row>
    <row r="100" spans="1:18">
      <c r="A100" s="13">
        <v>2601</v>
      </c>
      <c r="B100" s="8" t="s">
        <v>84</v>
      </c>
      <c r="C100" s="1">
        <v>774</v>
      </c>
      <c r="D100" s="1">
        <v>785</v>
      </c>
      <c r="E100" s="1">
        <v>797</v>
      </c>
      <c r="F100" s="1">
        <v>819</v>
      </c>
      <c r="G100" s="1">
        <v>773</v>
      </c>
      <c r="H100" s="3">
        <f t="shared" si="5"/>
        <v>789.6</v>
      </c>
      <c r="I100" s="51"/>
      <c r="J100" s="55">
        <f t="shared" si="6"/>
        <v>4.6763399466982533E-2</v>
      </c>
      <c r="L100" s="42" t="s">
        <v>84</v>
      </c>
      <c r="M100" s="43">
        <v>16795</v>
      </c>
      <c r="N100" s="43">
        <v>16824</v>
      </c>
      <c r="O100" s="43">
        <v>16903</v>
      </c>
      <c r="P100" s="43">
        <v>17020</v>
      </c>
      <c r="Q100" s="43">
        <v>16883</v>
      </c>
      <c r="R100" s="44">
        <f t="shared" si="4"/>
        <v>16885</v>
      </c>
    </row>
    <row r="101" spans="1:18">
      <c r="A101" s="14">
        <v>2584</v>
      </c>
      <c r="B101" s="8" t="s">
        <v>85</v>
      </c>
      <c r="C101" s="1">
        <v>35</v>
      </c>
      <c r="D101" s="1">
        <v>34</v>
      </c>
      <c r="E101" s="1">
        <v>32</v>
      </c>
      <c r="F101" s="1">
        <v>34</v>
      </c>
      <c r="G101" s="1">
        <v>32</v>
      </c>
      <c r="H101" s="3">
        <f t="shared" si="5"/>
        <v>33.4</v>
      </c>
      <c r="I101" s="51"/>
      <c r="J101" s="55">
        <f t="shared" si="6"/>
        <v>1.9427640763145647E-2</v>
      </c>
      <c r="L101" s="42" t="s">
        <v>85</v>
      </c>
      <c r="M101" s="43">
        <v>1713</v>
      </c>
      <c r="N101" s="43">
        <v>1696</v>
      </c>
      <c r="O101" s="43">
        <v>1718</v>
      </c>
      <c r="P101" s="43">
        <v>1711</v>
      </c>
      <c r="Q101" s="43">
        <v>1758</v>
      </c>
      <c r="R101" s="44">
        <f t="shared" si="4"/>
        <v>1719.2</v>
      </c>
    </row>
    <row r="102" spans="1:18">
      <c r="A102" s="66">
        <v>2499</v>
      </c>
      <c r="B102" s="67" t="s">
        <v>86</v>
      </c>
      <c r="C102" s="1">
        <v>18</v>
      </c>
      <c r="D102" s="1">
        <v>17</v>
      </c>
      <c r="E102" s="1">
        <v>16</v>
      </c>
      <c r="F102" s="1">
        <v>17</v>
      </c>
      <c r="G102" s="1">
        <v>19</v>
      </c>
      <c r="H102" s="3">
        <f t="shared" si="5"/>
        <v>17.399999999999999</v>
      </c>
      <c r="I102" s="51"/>
      <c r="J102" s="55">
        <f t="shared" si="6"/>
        <v>1.6039823008849558E-2</v>
      </c>
      <c r="L102" s="42" t="s">
        <v>86</v>
      </c>
      <c r="M102" s="43">
        <v>1063</v>
      </c>
      <c r="N102" s="43">
        <v>1065</v>
      </c>
      <c r="O102" s="43">
        <v>1056</v>
      </c>
      <c r="P102" s="43">
        <v>1106</v>
      </c>
      <c r="Q102" s="43">
        <v>1134</v>
      </c>
      <c r="R102" s="44">
        <f t="shared" ref="R102:R133" si="7">(M102+N102+O102+P102+Q102)/5</f>
        <v>1084.8</v>
      </c>
    </row>
    <row r="103" spans="1:18">
      <c r="A103" s="13">
        <v>2532</v>
      </c>
      <c r="B103" s="8" t="s">
        <v>87</v>
      </c>
      <c r="C103" s="1">
        <v>75</v>
      </c>
      <c r="D103" s="1">
        <v>80</v>
      </c>
      <c r="E103" s="1">
        <v>86</v>
      </c>
      <c r="F103" s="1">
        <v>86</v>
      </c>
      <c r="G103" s="1">
        <v>90</v>
      </c>
      <c r="H103" s="3">
        <f t="shared" si="5"/>
        <v>83.4</v>
      </c>
      <c r="I103" s="51"/>
      <c r="J103" s="55">
        <f t="shared" si="6"/>
        <v>2.6249527886189099E-2</v>
      </c>
      <c r="L103" s="42" t="s">
        <v>87</v>
      </c>
      <c r="M103" s="43">
        <v>3118</v>
      </c>
      <c r="N103" s="43">
        <v>3191</v>
      </c>
      <c r="O103" s="43">
        <v>3213</v>
      </c>
      <c r="P103" s="43">
        <v>3183</v>
      </c>
      <c r="Q103" s="43">
        <v>3181</v>
      </c>
      <c r="R103" s="44">
        <f t="shared" si="7"/>
        <v>3177.2</v>
      </c>
    </row>
    <row r="104" spans="1:18">
      <c r="A104" s="14">
        <v>2500</v>
      </c>
      <c r="B104" s="8" t="s">
        <v>88</v>
      </c>
      <c r="C104" s="1">
        <v>345</v>
      </c>
      <c r="D104" s="1">
        <v>349</v>
      </c>
      <c r="E104" s="1">
        <v>359</v>
      </c>
      <c r="F104" s="1">
        <v>370</v>
      </c>
      <c r="G104" s="1">
        <v>366</v>
      </c>
      <c r="H104" s="3">
        <f t="shared" si="5"/>
        <v>357.8</v>
      </c>
      <c r="I104" s="51"/>
      <c r="J104" s="55">
        <f t="shared" si="6"/>
        <v>5.3546842262795574E-2</v>
      </c>
      <c r="L104" s="42" t="s">
        <v>88</v>
      </c>
      <c r="M104" s="43">
        <v>6681</v>
      </c>
      <c r="N104" s="43">
        <v>6715</v>
      </c>
      <c r="O104" s="43">
        <v>6683</v>
      </c>
      <c r="P104" s="43">
        <v>6714</v>
      </c>
      <c r="Q104" s="43">
        <v>6617</v>
      </c>
      <c r="R104" s="44">
        <f t="shared" si="7"/>
        <v>6682</v>
      </c>
    </row>
    <row r="105" spans="1:18">
      <c r="A105" s="13">
        <v>2463</v>
      </c>
      <c r="B105" s="8" t="s">
        <v>89</v>
      </c>
      <c r="C105" s="1">
        <v>0</v>
      </c>
      <c r="D105" s="1">
        <v>0</v>
      </c>
      <c r="E105" s="1">
        <v>0</v>
      </c>
      <c r="F105" s="1">
        <v>3</v>
      </c>
      <c r="G105" s="1">
        <v>2</v>
      </c>
      <c r="H105" s="3">
        <f t="shared" si="5"/>
        <v>1</v>
      </c>
      <c r="I105" s="51"/>
      <c r="J105" s="55">
        <f t="shared" si="6"/>
        <v>4.6772684752104769E-3</v>
      </c>
      <c r="L105" s="42" t="s">
        <v>89</v>
      </c>
      <c r="M105" s="43">
        <v>207</v>
      </c>
      <c r="N105" s="43">
        <v>211</v>
      </c>
      <c r="O105" s="43">
        <v>217</v>
      </c>
      <c r="P105" s="43">
        <v>218</v>
      </c>
      <c r="Q105" s="43">
        <v>216</v>
      </c>
      <c r="R105" s="44">
        <f t="shared" si="7"/>
        <v>213.8</v>
      </c>
    </row>
    <row r="106" spans="1:18">
      <c r="A106" s="14">
        <v>2585</v>
      </c>
      <c r="B106" s="8" t="s">
        <v>100</v>
      </c>
      <c r="C106" s="1">
        <v>16</v>
      </c>
      <c r="D106" s="1">
        <v>14</v>
      </c>
      <c r="E106" s="1">
        <v>17</v>
      </c>
      <c r="F106" s="1">
        <v>21</v>
      </c>
      <c r="G106" s="1">
        <v>21</v>
      </c>
      <c r="H106" s="3">
        <f t="shared" si="5"/>
        <v>17.8</v>
      </c>
      <c r="I106" s="51"/>
      <c r="J106" s="55">
        <f t="shared" si="6"/>
        <v>2.4640088593576966E-2</v>
      </c>
      <c r="L106" s="42" t="s">
        <v>100</v>
      </c>
      <c r="M106" s="43">
        <v>699</v>
      </c>
      <c r="N106" s="43">
        <v>707</v>
      </c>
      <c r="O106" s="43">
        <v>730</v>
      </c>
      <c r="P106" s="43">
        <v>732</v>
      </c>
      <c r="Q106" s="43">
        <v>744</v>
      </c>
      <c r="R106" s="44">
        <f t="shared" si="7"/>
        <v>722.4</v>
      </c>
    </row>
    <row r="107" spans="1:18">
      <c r="A107" s="14">
        <v>2586</v>
      </c>
      <c r="B107" s="8" t="s">
        <v>112</v>
      </c>
      <c r="C107" s="1">
        <v>177</v>
      </c>
      <c r="D107" s="1">
        <v>192</v>
      </c>
      <c r="E107" s="1">
        <v>197</v>
      </c>
      <c r="F107" s="1">
        <v>192</v>
      </c>
      <c r="G107" s="1">
        <v>183</v>
      </c>
      <c r="H107" s="3">
        <f t="shared" si="5"/>
        <v>188.2</v>
      </c>
      <c r="I107" s="51"/>
      <c r="J107" s="55">
        <f t="shared" si="6"/>
        <v>3.6631890376829644E-2</v>
      </c>
      <c r="L107" s="42" t="s">
        <v>112</v>
      </c>
      <c r="M107" s="43">
        <v>5102</v>
      </c>
      <c r="N107" s="43">
        <v>5108</v>
      </c>
      <c r="O107" s="43">
        <v>5071</v>
      </c>
      <c r="P107" s="43">
        <v>5152</v>
      </c>
      <c r="Q107" s="43">
        <v>5255</v>
      </c>
      <c r="R107" s="44">
        <f t="shared" si="7"/>
        <v>5137.6000000000004</v>
      </c>
    </row>
    <row r="108" spans="1:18">
      <c r="A108" s="64">
        <v>2429</v>
      </c>
      <c r="B108" s="65" t="s">
        <v>90</v>
      </c>
      <c r="C108" s="1">
        <v>65</v>
      </c>
      <c r="D108" s="1">
        <v>60</v>
      </c>
      <c r="E108" s="1">
        <v>57</v>
      </c>
      <c r="F108" s="1">
        <v>58</v>
      </c>
      <c r="G108" s="1">
        <v>59</v>
      </c>
      <c r="H108" s="3">
        <f t="shared" si="5"/>
        <v>59.8</v>
      </c>
      <c r="I108" s="51"/>
      <c r="J108" s="55">
        <f t="shared" si="6"/>
        <v>5.4522246535375636E-2</v>
      </c>
      <c r="L108" s="42" t="s">
        <v>90</v>
      </c>
      <c r="M108" s="43">
        <v>1087</v>
      </c>
      <c r="N108" s="43">
        <v>1112</v>
      </c>
      <c r="O108" s="43">
        <v>1116</v>
      </c>
      <c r="P108" s="43">
        <v>1080</v>
      </c>
      <c r="Q108" s="43">
        <v>1089</v>
      </c>
      <c r="R108" s="44">
        <f t="shared" si="7"/>
        <v>1096.8</v>
      </c>
    </row>
    <row r="109" spans="1:18">
      <c r="A109" s="14">
        <v>2501</v>
      </c>
      <c r="B109" s="8" t="s">
        <v>91</v>
      </c>
      <c r="C109" s="1">
        <v>54</v>
      </c>
      <c r="D109" s="1">
        <v>52</v>
      </c>
      <c r="E109" s="1">
        <v>54</v>
      </c>
      <c r="F109" s="1">
        <v>55</v>
      </c>
      <c r="G109" s="1">
        <v>54</v>
      </c>
      <c r="H109" s="3">
        <f t="shared" si="5"/>
        <v>53.8</v>
      </c>
      <c r="I109" s="51"/>
      <c r="J109" s="55">
        <f t="shared" si="6"/>
        <v>2.8303872053872053E-2</v>
      </c>
      <c r="L109" s="42" t="s">
        <v>91</v>
      </c>
      <c r="M109" s="43">
        <v>1834</v>
      </c>
      <c r="N109" s="43">
        <v>1862</v>
      </c>
      <c r="O109" s="43">
        <v>1922</v>
      </c>
      <c r="P109" s="43">
        <v>1909</v>
      </c>
      <c r="Q109" s="43">
        <v>1977</v>
      </c>
      <c r="R109" s="44">
        <f t="shared" si="7"/>
        <v>1900.8</v>
      </c>
    </row>
    <row r="110" spans="1:18">
      <c r="A110" s="14">
        <v>2502</v>
      </c>
      <c r="B110" s="8" t="s">
        <v>104</v>
      </c>
      <c r="C110" s="1">
        <v>15</v>
      </c>
      <c r="D110" s="1">
        <v>16</v>
      </c>
      <c r="E110" s="1">
        <v>14</v>
      </c>
      <c r="F110" s="1">
        <v>16</v>
      </c>
      <c r="G110" s="1">
        <v>11</v>
      </c>
      <c r="H110" s="3">
        <f t="shared" si="5"/>
        <v>14.4</v>
      </c>
      <c r="I110" s="51"/>
      <c r="J110" s="55">
        <f t="shared" si="6"/>
        <v>3.4090909090909095E-2</v>
      </c>
      <c r="L110" s="42" t="s">
        <v>104</v>
      </c>
      <c r="M110" s="43">
        <v>403</v>
      </c>
      <c r="N110" s="43">
        <v>411</v>
      </c>
      <c r="O110" s="43">
        <v>416</v>
      </c>
      <c r="P110" s="43">
        <v>435</v>
      </c>
      <c r="Q110" s="43">
        <v>447</v>
      </c>
      <c r="R110" s="44">
        <f t="shared" si="7"/>
        <v>422.4</v>
      </c>
    </row>
    <row r="111" spans="1:18">
      <c r="A111" s="14">
        <v>2481</v>
      </c>
      <c r="B111" s="8" t="s">
        <v>92</v>
      </c>
      <c r="C111" s="1">
        <v>30</v>
      </c>
      <c r="D111" s="1">
        <v>27</v>
      </c>
      <c r="E111" s="1">
        <v>26</v>
      </c>
      <c r="F111" s="1">
        <v>25</v>
      </c>
      <c r="G111" s="1">
        <v>27</v>
      </c>
      <c r="H111" s="3">
        <f t="shared" si="5"/>
        <v>27</v>
      </c>
      <c r="I111" s="51"/>
      <c r="J111" s="55">
        <f t="shared" si="6"/>
        <v>1.8412438625204582E-2</v>
      </c>
      <c r="L111" s="42" t="s">
        <v>92</v>
      </c>
      <c r="M111" s="43">
        <v>1489</v>
      </c>
      <c r="N111" s="43">
        <v>1500</v>
      </c>
      <c r="O111" s="43">
        <v>1441</v>
      </c>
      <c r="P111" s="43">
        <v>1452</v>
      </c>
      <c r="Q111" s="43">
        <v>1450</v>
      </c>
      <c r="R111" s="44">
        <f t="shared" si="7"/>
        <v>1466.4</v>
      </c>
    </row>
    <row r="112" spans="1:18">
      <c r="A112" s="14">
        <v>2408</v>
      </c>
      <c r="B112" s="8" t="s">
        <v>93</v>
      </c>
      <c r="C112" s="1">
        <v>40</v>
      </c>
      <c r="D112" s="1">
        <v>43</v>
      </c>
      <c r="E112" s="1">
        <v>44</v>
      </c>
      <c r="F112" s="1">
        <v>47</v>
      </c>
      <c r="G112" s="1">
        <v>50</v>
      </c>
      <c r="H112" s="3">
        <f t="shared" si="5"/>
        <v>44.8</v>
      </c>
      <c r="I112" s="51"/>
      <c r="J112" s="55">
        <f t="shared" si="6"/>
        <v>1.9732205778717406E-2</v>
      </c>
      <c r="L112" s="42" t="s">
        <v>93</v>
      </c>
      <c r="M112" s="43">
        <v>2152</v>
      </c>
      <c r="N112" s="43">
        <v>2210</v>
      </c>
      <c r="O112" s="43">
        <v>2294</v>
      </c>
      <c r="P112" s="43">
        <v>2320</v>
      </c>
      <c r="Q112" s="43">
        <v>2376</v>
      </c>
      <c r="R112" s="44">
        <f t="shared" si="7"/>
        <v>2270.4</v>
      </c>
    </row>
    <row r="113" spans="1:18">
      <c r="A113" s="13">
        <v>2534</v>
      </c>
      <c r="B113" s="8" t="s">
        <v>94</v>
      </c>
      <c r="C113" s="1">
        <v>529</v>
      </c>
      <c r="D113" s="1">
        <v>533</v>
      </c>
      <c r="E113" s="1">
        <v>533</v>
      </c>
      <c r="F113" s="1">
        <v>549</v>
      </c>
      <c r="G113" s="1">
        <v>570</v>
      </c>
      <c r="H113" s="3">
        <f t="shared" si="5"/>
        <v>542.79999999999995</v>
      </c>
      <c r="I113" s="51"/>
      <c r="J113" s="55">
        <f t="shared" si="6"/>
        <v>6.0112073357106471E-2</v>
      </c>
      <c r="L113" s="42" t="s">
        <v>94</v>
      </c>
      <c r="M113" s="43">
        <v>8906</v>
      </c>
      <c r="N113" s="43">
        <v>9002</v>
      </c>
      <c r="O113" s="43">
        <v>9047</v>
      </c>
      <c r="P113" s="43">
        <v>9091</v>
      </c>
      <c r="Q113" s="43">
        <v>9103</v>
      </c>
      <c r="R113" s="44">
        <f t="shared" si="7"/>
        <v>9029.7999999999993</v>
      </c>
    </row>
    <row r="114" spans="1:18">
      <c r="A114" s="14">
        <v>2622</v>
      </c>
      <c r="B114" s="8" t="s">
        <v>95</v>
      </c>
      <c r="C114" s="1">
        <v>15</v>
      </c>
      <c r="D114" s="1">
        <v>17</v>
      </c>
      <c r="E114" s="1">
        <v>19</v>
      </c>
      <c r="F114" s="1">
        <v>14</v>
      </c>
      <c r="G114" s="1">
        <v>13</v>
      </c>
      <c r="H114" s="3">
        <f>(C114+D114+E114+F114+G114)/5</f>
        <v>15.6</v>
      </c>
      <c r="I114" s="51"/>
      <c r="J114" s="55">
        <f t="shared" si="6"/>
        <v>2.3614895549500452E-2</v>
      </c>
      <c r="L114" s="46" t="s">
        <v>95</v>
      </c>
      <c r="M114" s="47">
        <v>651</v>
      </c>
      <c r="N114" s="47">
        <v>676</v>
      </c>
      <c r="O114" s="47">
        <v>670</v>
      </c>
      <c r="P114" s="47">
        <v>647</v>
      </c>
      <c r="Q114" s="43">
        <v>659</v>
      </c>
      <c r="R114" s="44">
        <f t="shared" si="7"/>
        <v>660.6</v>
      </c>
    </row>
    <row r="115" spans="1:18">
      <c r="O115" s="49"/>
      <c r="P115" s="49"/>
    </row>
    <row r="116" spans="1:18">
      <c r="O116" s="49"/>
      <c r="P116" s="49"/>
    </row>
    <row r="117" spans="1:18">
      <c r="O117" s="49"/>
      <c r="P117" s="49"/>
    </row>
    <row r="118" spans="1:18">
      <c r="A118" s="12">
        <v>2430</v>
      </c>
      <c r="B118" s="2" t="s">
        <v>125</v>
      </c>
      <c r="C118" s="2">
        <f>C38+C108</f>
        <v>68</v>
      </c>
      <c r="D118" s="2">
        <f t="shared" ref="D118:G118" si="8">D38+D108</f>
        <v>63</v>
      </c>
      <c r="E118" s="2">
        <f t="shared" si="8"/>
        <v>59</v>
      </c>
      <c r="F118" s="2">
        <f t="shared" si="8"/>
        <v>60</v>
      </c>
      <c r="G118" s="2">
        <f t="shared" si="8"/>
        <v>61</v>
      </c>
      <c r="H118" s="3">
        <f>(C118+D118+E118+F118+G118)/5</f>
        <v>62.2</v>
      </c>
      <c r="J118" s="55">
        <f t="shared" ref="J118:J119" si="9">H118/R118</f>
        <v>5.2542659232978545E-2</v>
      </c>
      <c r="L118" s="2" t="s">
        <v>125</v>
      </c>
      <c r="M118" s="2">
        <f>M38+M108</f>
        <v>1179</v>
      </c>
      <c r="N118" s="2">
        <f t="shared" ref="N118:Q118" si="10">N38+N108</f>
        <v>1205</v>
      </c>
      <c r="O118" s="2">
        <f t="shared" si="10"/>
        <v>1201</v>
      </c>
      <c r="P118" s="2">
        <f t="shared" si="10"/>
        <v>1162</v>
      </c>
      <c r="Q118" s="2">
        <f t="shared" si="10"/>
        <v>1172</v>
      </c>
      <c r="R118" s="44">
        <f>(M118+N118+O118+P118+Q118)/5</f>
        <v>1183.8</v>
      </c>
    </row>
    <row r="119" spans="1:18">
      <c r="A119" s="12">
        <v>2499</v>
      </c>
      <c r="B119" s="2" t="s">
        <v>126</v>
      </c>
      <c r="C119" s="2">
        <f>C102+C94</f>
        <v>20</v>
      </c>
      <c r="D119" s="2">
        <f t="shared" ref="D119:G119" si="11">D102+D94</f>
        <v>19</v>
      </c>
      <c r="E119" s="2">
        <f t="shared" si="11"/>
        <v>17</v>
      </c>
      <c r="F119" s="2">
        <f t="shared" si="11"/>
        <v>18</v>
      </c>
      <c r="G119" s="2">
        <f t="shared" si="11"/>
        <v>20</v>
      </c>
      <c r="H119" s="3">
        <f>(C119+D119+E119+F119+G119)/5</f>
        <v>18.8</v>
      </c>
      <c r="J119" s="55">
        <f t="shared" si="9"/>
        <v>1.5940308631507544E-2</v>
      </c>
      <c r="L119" s="2" t="s">
        <v>126</v>
      </c>
      <c r="M119" s="2">
        <f>M102+M94</f>
        <v>1160</v>
      </c>
      <c r="N119" s="2">
        <f t="shared" ref="N119:Q119" si="12">N102+N94</f>
        <v>1162</v>
      </c>
      <c r="O119" s="2">
        <f t="shared" si="12"/>
        <v>1149</v>
      </c>
      <c r="P119" s="2">
        <f t="shared" si="12"/>
        <v>1199</v>
      </c>
      <c r="Q119" s="2">
        <f t="shared" si="12"/>
        <v>1227</v>
      </c>
      <c r="R119" s="44">
        <f>(M119+N119+O119+P119+Q119)/5</f>
        <v>1179.4000000000001</v>
      </c>
    </row>
    <row r="120" spans="1:18">
      <c r="O120" s="49"/>
      <c r="P120" s="49"/>
    </row>
    <row r="121" spans="1:18">
      <c r="O121" s="49"/>
      <c r="P121" s="49"/>
    </row>
    <row r="122" spans="1:18">
      <c r="O122" s="49"/>
      <c r="P122" s="49"/>
    </row>
    <row r="123" spans="1:18">
      <c r="O123" s="49"/>
      <c r="P123" s="49"/>
    </row>
    <row r="124" spans="1:18">
      <c r="O124" s="49"/>
      <c r="P124" s="49"/>
    </row>
    <row r="125" spans="1:18">
      <c r="O125" s="49"/>
    </row>
  </sheetData>
  <conditionalFormatting sqref="A35 A24">
    <cfRule type="cellIs" dxfId="1" priority="1" operator="equal">
      <formula>#REF!</formula>
    </cfRule>
    <cfRule type="cellIs" dxfId="0" priority="2" operator="equal">
      <formula>2401</formula>
    </cfRule>
  </conditionalFormatting>
  <pageMargins left="1.1811023622047245" right="0.78740157480314965" top="0.78740157480314965" bottom="0.78740157480314965" header="0.51181102362204722" footer="0.51181102362204722"/>
  <pageSetup paperSize="9" orientation="portrait" r:id="rId1"/>
  <headerFooter scaleWithDoc="0">
    <oddHeader>&amp;R&amp;G</oddHeader>
    <oddFooter>&amp;L&amp;8&amp;F&amp;R&amp;8&amp;P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26"/>
  <sheetViews>
    <sheetView zoomScaleNormal="100" workbookViewId="0">
      <pane xSplit="1" topLeftCell="B1" activePane="topRight" state="frozen"/>
      <selection pane="topRight" sqref="A1:G1048576"/>
    </sheetView>
  </sheetViews>
  <sheetFormatPr baseColWidth="10" defaultColWidth="10.125" defaultRowHeight="12.75"/>
  <cols>
    <col min="1" max="1" width="48.5" style="21" customWidth="1"/>
    <col min="2" max="6" width="12.625" style="27" customWidth="1"/>
    <col min="7" max="7" width="18" style="27" bestFit="1" customWidth="1"/>
    <col min="8" max="31" width="7.25" style="21" customWidth="1"/>
    <col min="32" max="81" width="9.375" style="21" customWidth="1"/>
    <col min="82" max="16384" width="10.125" style="21"/>
  </cols>
  <sheetData>
    <row r="1" spans="1:7" ht="25.5">
      <c r="A1" s="18" t="s">
        <v>114</v>
      </c>
    </row>
    <row r="2" spans="1:7">
      <c r="A2" s="19"/>
    </row>
    <row r="3" spans="1:7">
      <c r="A3" s="19"/>
    </row>
    <row r="4" spans="1:7" ht="15" customHeight="1">
      <c r="A4" s="22" t="s">
        <v>115</v>
      </c>
      <c r="B4" s="28"/>
      <c r="C4" s="28"/>
      <c r="D4" s="28"/>
    </row>
    <row r="5" spans="1:7">
      <c r="A5" s="23" t="s">
        <v>116</v>
      </c>
    </row>
    <row r="6" spans="1:7">
      <c r="A6" s="24" t="s">
        <v>117</v>
      </c>
      <c r="B6" s="29">
        <v>42735</v>
      </c>
      <c r="C6" s="29">
        <v>43100</v>
      </c>
      <c r="D6" s="29">
        <v>43465</v>
      </c>
      <c r="E6" s="29">
        <v>43830</v>
      </c>
      <c r="F6" s="29">
        <v>44196</v>
      </c>
      <c r="G6" s="31" t="s">
        <v>121</v>
      </c>
    </row>
    <row r="7" spans="1:7" s="20" customFormat="1">
      <c r="A7" s="20" t="s">
        <v>1</v>
      </c>
      <c r="B7" s="32">
        <v>556</v>
      </c>
      <c r="C7" s="32">
        <v>572</v>
      </c>
      <c r="D7" s="32">
        <v>570</v>
      </c>
      <c r="E7" s="32">
        <v>579</v>
      </c>
      <c r="F7" s="32">
        <v>581</v>
      </c>
      <c r="G7" s="33">
        <f t="shared" ref="G7:G38" si="0">(B7+C7+D7+E7+F7)/5</f>
        <v>571.6</v>
      </c>
    </row>
    <row r="8" spans="1:7" s="20" customFormat="1">
      <c r="A8" s="20" t="s">
        <v>101</v>
      </c>
      <c r="B8" s="32">
        <v>1213</v>
      </c>
      <c r="C8" s="32">
        <v>1223</v>
      </c>
      <c r="D8" s="32">
        <v>1216</v>
      </c>
      <c r="E8" s="32">
        <v>1258</v>
      </c>
      <c r="F8" s="32">
        <v>1270</v>
      </c>
      <c r="G8" s="33">
        <f t="shared" si="0"/>
        <v>1236</v>
      </c>
    </row>
    <row r="9" spans="1:7" s="20" customFormat="1">
      <c r="A9" s="20" t="s">
        <v>2</v>
      </c>
      <c r="B9" s="32">
        <v>192</v>
      </c>
      <c r="C9" s="32">
        <v>193</v>
      </c>
      <c r="D9" s="32">
        <v>197</v>
      </c>
      <c r="E9" s="32">
        <v>202</v>
      </c>
      <c r="F9" s="32">
        <v>211</v>
      </c>
      <c r="G9" s="33">
        <f t="shared" si="0"/>
        <v>199</v>
      </c>
    </row>
    <row r="10" spans="1:7" s="20" customFormat="1">
      <c r="A10" s="20" t="s">
        <v>3</v>
      </c>
      <c r="B10" s="32">
        <v>6127</v>
      </c>
      <c r="C10" s="32">
        <v>6168</v>
      </c>
      <c r="D10" s="32">
        <v>6188</v>
      </c>
      <c r="E10" s="32">
        <v>6271</v>
      </c>
      <c r="F10" s="32">
        <v>6234</v>
      </c>
      <c r="G10" s="33">
        <f t="shared" si="0"/>
        <v>6197.6</v>
      </c>
    </row>
    <row r="11" spans="1:7" s="20" customFormat="1">
      <c r="A11" s="20" t="s">
        <v>4</v>
      </c>
      <c r="B11" s="32">
        <v>820</v>
      </c>
      <c r="C11" s="32">
        <v>819</v>
      </c>
      <c r="D11" s="32">
        <v>793</v>
      </c>
      <c r="E11" s="32">
        <v>803</v>
      </c>
      <c r="F11" s="32">
        <v>804</v>
      </c>
      <c r="G11" s="33">
        <f t="shared" si="0"/>
        <v>807.8</v>
      </c>
    </row>
    <row r="12" spans="1:7" s="20" customFormat="1">
      <c r="A12" s="20" t="s">
        <v>5</v>
      </c>
      <c r="B12" s="32">
        <v>1196</v>
      </c>
      <c r="C12" s="32">
        <v>1179</v>
      </c>
      <c r="D12" s="32">
        <v>1190</v>
      </c>
      <c r="E12" s="32">
        <v>1170</v>
      </c>
      <c r="F12" s="32">
        <v>1190</v>
      </c>
      <c r="G12" s="33">
        <f t="shared" si="0"/>
        <v>1185</v>
      </c>
    </row>
    <row r="13" spans="1:7" s="20" customFormat="1">
      <c r="A13" s="20" t="s">
        <v>102</v>
      </c>
      <c r="B13" s="32">
        <v>262</v>
      </c>
      <c r="C13" s="32">
        <v>274</v>
      </c>
      <c r="D13" s="32">
        <v>286</v>
      </c>
      <c r="E13" s="32">
        <v>281</v>
      </c>
      <c r="F13" s="32">
        <v>275</v>
      </c>
      <c r="G13" s="33">
        <f t="shared" si="0"/>
        <v>275.60000000000002</v>
      </c>
    </row>
    <row r="14" spans="1:7" s="20" customFormat="1">
      <c r="A14" s="20" t="s">
        <v>6</v>
      </c>
      <c r="B14" s="32">
        <v>5274</v>
      </c>
      <c r="C14" s="32">
        <v>5313</v>
      </c>
      <c r="D14" s="32">
        <v>5231</v>
      </c>
      <c r="E14" s="32">
        <v>5288</v>
      </c>
      <c r="F14" s="32">
        <v>5340</v>
      </c>
      <c r="G14" s="33">
        <f t="shared" si="0"/>
        <v>5289.2</v>
      </c>
    </row>
    <row r="15" spans="1:7" s="20" customFormat="1">
      <c r="A15" s="20" t="s">
        <v>7</v>
      </c>
      <c r="B15" s="32">
        <v>4928</v>
      </c>
      <c r="C15" s="32">
        <v>4961</v>
      </c>
      <c r="D15" s="32">
        <v>4928</v>
      </c>
      <c r="E15" s="32">
        <v>4991</v>
      </c>
      <c r="F15" s="32">
        <v>4971</v>
      </c>
      <c r="G15" s="33">
        <f t="shared" si="0"/>
        <v>4955.8</v>
      </c>
    </row>
    <row r="16" spans="1:7" s="20" customFormat="1">
      <c r="A16" s="20" t="s">
        <v>8</v>
      </c>
      <c r="B16" s="32">
        <v>8415</v>
      </c>
      <c r="C16" s="32">
        <v>8507</v>
      </c>
      <c r="D16" s="32">
        <v>8639</v>
      </c>
      <c r="E16" s="32">
        <v>8816</v>
      </c>
      <c r="F16" s="32">
        <v>9151</v>
      </c>
      <c r="G16" s="33">
        <f t="shared" si="0"/>
        <v>8705.6</v>
      </c>
    </row>
    <row r="17" spans="1:7" s="20" customFormat="1">
      <c r="A17" s="20" t="s">
        <v>9</v>
      </c>
      <c r="B17" s="32">
        <v>315</v>
      </c>
      <c r="C17" s="32">
        <v>310</v>
      </c>
      <c r="D17" s="32">
        <v>303</v>
      </c>
      <c r="E17" s="32">
        <v>324</v>
      </c>
      <c r="F17" s="32">
        <v>342</v>
      </c>
      <c r="G17" s="33">
        <f t="shared" si="0"/>
        <v>318.8</v>
      </c>
    </row>
    <row r="18" spans="1:7" s="20" customFormat="1">
      <c r="A18" s="20" t="s">
        <v>10</v>
      </c>
      <c r="B18" s="32">
        <v>590</v>
      </c>
      <c r="C18" s="32">
        <v>601</v>
      </c>
      <c r="D18" s="32">
        <v>602</v>
      </c>
      <c r="E18" s="32">
        <v>592</v>
      </c>
      <c r="F18" s="32">
        <v>590</v>
      </c>
      <c r="G18" s="33">
        <f t="shared" si="0"/>
        <v>595</v>
      </c>
    </row>
    <row r="19" spans="1:7" s="20" customFormat="1">
      <c r="A19" s="20" t="s">
        <v>11</v>
      </c>
      <c r="B19" s="32">
        <v>770</v>
      </c>
      <c r="C19" s="32">
        <v>759</v>
      </c>
      <c r="D19" s="32">
        <v>774</v>
      </c>
      <c r="E19" s="32">
        <v>774</v>
      </c>
      <c r="F19" s="32">
        <v>796</v>
      </c>
      <c r="G19" s="33">
        <f t="shared" si="0"/>
        <v>774.6</v>
      </c>
    </row>
    <row r="20" spans="1:7" s="20" customFormat="1">
      <c r="A20" s="20" t="s">
        <v>12</v>
      </c>
      <c r="B20" s="32">
        <v>3867</v>
      </c>
      <c r="C20" s="32">
        <v>3869</v>
      </c>
      <c r="D20" s="32">
        <v>3875</v>
      </c>
      <c r="E20" s="32">
        <v>3930</v>
      </c>
      <c r="F20" s="32">
        <v>3994</v>
      </c>
      <c r="G20" s="33">
        <f t="shared" si="0"/>
        <v>3907</v>
      </c>
    </row>
    <row r="21" spans="1:7" s="20" customFormat="1">
      <c r="A21" s="20" t="s">
        <v>13</v>
      </c>
      <c r="B21" s="32">
        <v>2535</v>
      </c>
      <c r="C21" s="32">
        <v>2551</v>
      </c>
      <c r="D21" s="32">
        <v>2587</v>
      </c>
      <c r="E21" s="32">
        <v>2561</v>
      </c>
      <c r="F21" s="32">
        <v>2521</v>
      </c>
      <c r="G21" s="33">
        <f t="shared" si="0"/>
        <v>2551</v>
      </c>
    </row>
    <row r="22" spans="1:7" s="20" customFormat="1">
      <c r="A22" s="20" t="s">
        <v>120</v>
      </c>
      <c r="B22" s="32">
        <v>1015</v>
      </c>
      <c r="C22" s="32">
        <v>1042</v>
      </c>
      <c r="D22" s="32">
        <v>1049</v>
      </c>
      <c r="E22" s="32">
        <v>1059</v>
      </c>
      <c r="F22" s="32">
        <v>1051</v>
      </c>
      <c r="G22" s="33">
        <f t="shared" si="0"/>
        <v>1043.2</v>
      </c>
    </row>
    <row r="23" spans="1:7" s="20" customFormat="1">
      <c r="A23" s="20" t="s">
        <v>14</v>
      </c>
      <c r="B23" s="32">
        <v>2255</v>
      </c>
      <c r="C23" s="32">
        <v>2297</v>
      </c>
      <c r="D23" s="32">
        <v>2296</v>
      </c>
      <c r="E23" s="32">
        <v>2299</v>
      </c>
      <c r="F23" s="32">
        <v>2297</v>
      </c>
      <c r="G23" s="33">
        <f t="shared" si="0"/>
        <v>2288.8000000000002</v>
      </c>
    </row>
    <row r="24" spans="1:7" s="20" customFormat="1">
      <c r="A24" s="20" t="s">
        <v>15</v>
      </c>
      <c r="B24" s="32">
        <v>2780</v>
      </c>
      <c r="C24" s="32">
        <v>2791</v>
      </c>
      <c r="D24" s="32">
        <v>2859</v>
      </c>
      <c r="E24" s="32">
        <v>2923</v>
      </c>
      <c r="F24" s="32">
        <v>2898</v>
      </c>
      <c r="G24" s="33">
        <f t="shared" si="0"/>
        <v>2850.2</v>
      </c>
    </row>
    <row r="25" spans="1:7" s="20" customFormat="1">
      <c r="A25" s="20" t="s">
        <v>16</v>
      </c>
      <c r="B25" s="32">
        <v>2229</v>
      </c>
      <c r="C25" s="32">
        <v>2240</v>
      </c>
      <c r="D25" s="32">
        <v>2217</v>
      </c>
      <c r="E25" s="32">
        <v>2223</v>
      </c>
      <c r="F25" s="32">
        <v>2240</v>
      </c>
      <c r="G25" s="33">
        <f t="shared" si="0"/>
        <v>2229.8000000000002</v>
      </c>
    </row>
    <row r="26" spans="1:7" s="20" customFormat="1">
      <c r="A26" s="20" t="s">
        <v>17</v>
      </c>
      <c r="B26" s="32">
        <v>6489</v>
      </c>
      <c r="C26" s="32">
        <v>6504</v>
      </c>
      <c r="D26" s="32">
        <v>6516</v>
      </c>
      <c r="E26" s="32">
        <v>6557</v>
      </c>
      <c r="F26" s="32">
        <v>6608</v>
      </c>
      <c r="G26" s="33">
        <f t="shared" si="0"/>
        <v>6534.8</v>
      </c>
    </row>
    <row r="27" spans="1:7" s="20" customFormat="1">
      <c r="A27" s="20" t="s">
        <v>18</v>
      </c>
      <c r="B27" s="32">
        <v>6665</v>
      </c>
      <c r="C27" s="32">
        <v>6736</v>
      </c>
      <c r="D27" s="32">
        <v>6829</v>
      </c>
      <c r="E27" s="32">
        <v>6908</v>
      </c>
      <c r="F27" s="32">
        <v>6923</v>
      </c>
      <c r="G27" s="33">
        <f t="shared" si="0"/>
        <v>6812.2</v>
      </c>
    </row>
    <row r="28" spans="1:7" s="20" customFormat="1">
      <c r="A28" s="25" t="s">
        <v>19</v>
      </c>
      <c r="B28" s="32">
        <v>730</v>
      </c>
      <c r="C28" s="32">
        <v>734</v>
      </c>
      <c r="D28" s="32">
        <v>746</v>
      </c>
      <c r="E28" s="32">
        <v>742</v>
      </c>
      <c r="F28" s="32">
        <v>750</v>
      </c>
      <c r="G28" s="33">
        <f t="shared" si="0"/>
        <v>740.4</v>
      </c>
    </row>
    <row r="29" spans="1:7" s="20" customFormat="1">
      <c r="A29" s="20" t="s">
        <v>20</v>
      </c>
      <c r="B29" s="32">
        <v>4919</v>
      </c>
      <c r="C29" s="32">
        <v>4993</v>
      </c>
      <c r="D29" s="32">
        <v>5086</v>
      </c>
      <c r="E29" s="32">
        <v>5098</v>
      </c>
      <c r="F29" s="32">
        <v>5105</v>
      </c>
      <c r="G29" s="33">
        <f t="shared" si="0"/>
        <v>5040.2</v>
      </c>
    </row>
    <row r="30" spans="1:7" s="20" customFormat="1">
      <c r="A30" s="20" t="s">
        <v>21</v>
      </c>
      <c r="B30" s="32">
        <v>3502</v>
      </c>
      <c r="C30" s="32">
        <v>3528</v>
      </c>
      <c r="D30" s="32">
        <v>3696</v>
      </c>
      <c r="E30" s="32">
        <v>3832</v>
      </c>
      <c r="F30" s="32">
        <v>4086</v>
      </c>
      <c r="G30" s="33">
        <f t="shared" si="0"/>
        <v>3728.8</v>
      </c>
    </row>
    <row r="31" spans="1:7" s="20" customFormat="1">
      <c r="A31" s="20" t="s">
        <v>22</v>
      </c>
      <c r="B31" s="32">
        <v>327</v>
      </c>
      <c r="C31" s="32">
        <v>329</v>
      </c>
      <c r="D31" s="32">
        <v>333</v>
      </c>
      <c r="E31" s="32">
        <v>328</v>
      </c>
      <c r="F31" s="32">
        <v>316</v>
      </c>
      <c r="G31" s="33">
        <f t="shared" si="0"/>
        <v>326.60000000000002</v>
      </c>
    </row>
    <row r="32" spans="1:7" s="20" customFormat="1">
      <c r="A32" s="25" t="s">
        <v>108</v>
      </c>
      <c r="B32" s="32">
        <v>3461</v>
      </c>
      <c r="C32" s="32">
        <v>3542</v>
      </c>
      <c r="D32" s="32">
        <v>3566</v>
      </c>
      <c r="E32" s="32">
        <v>3571</v>
      </c>
      <c r="F32" s="32">
        <v>3576</v>
      </c>
      <c r="G32" s="33">
        <f t="shared" si="0"/>
        <v>3543.2</v>
      </c>
    </row>
    <row r="33" spans="1:7" s="20" customFormat="1">
      <c r="A33" s="20" t="s">
        <v>23</v>
      </c>
      <c r="B33" s="32">
        <v>911</v>
      </c>
      <c r="C33" s="32">
        <v>927</v>
      </c>
      <c r="D33" s="32">
        <v>931</v>
      </c>
      <c r="E33" s="32">
        <v>935</v>
      </c>
      <c r="F33" s="32">
        <v>950</v>
      </c>
      <c r="G33" s="33">
        <f t="shared" si="0"/>
        <v>930.8</v>
      </c>
    </row>
    <row r="34" spans="1:7" s="20" customFormat="1">
      <c r="A34" s="20" t="s">
        <v>24</v>
      </c>
      <c r="B34" s="32">
        <v>826</v>
      </c>
      <c r="C34" s="32">
        <v>872</v>
      </c>
      <c r="D34" s="32">
        <v>881</v>
      </c>
      <c r="E34" s="32">
        <v>917</v>
      </c>
      <c r="F34" s="32">
        <v>975</v>
      </c>
      <c r="G34" s="33">
        <f t="shared" si="0"/>
        <v>894.2</v>
      </c>
    </row>
    <row r="35" spans="1:7" s="20" customFormat="1">
      <c r="A35" s="20" t="s">
        <v>25</v>
      </c>
      <c r="B35" s="32">
        <v>594</v>
      </c>
      <c r="C35" s="32">
        <v>590</v>
      </c>
      <c r="D35" s="32">
        <v>605</v>
      </c>
      <c r="E35" s="32">
        <v>607</v>
      </c>
      <c r="F35" s="32">
        <v>595</v>
      </c>
      <c r="G35" s="33">
        <f t="shared" si="0"/>
        <v>598.20000000000005</v>
      </c>
    </row>
    <row r="36" spans="1:7" s="20" customFormat="1">
      <c r="A36" s="20" t="s">
        <v>110</v>
      </c>
      <c r="B36" s="32">
        <v>983</v>
      </c>
      <c r="C36" s="32">
        <v>976</v>
      </c>
      <c r="D36" s="32">
        <v>983</v>
      </c>
      <c r="E36" s="32">
        <v>992</v>
      </c>
      <c r="F36" s="32">
        <v>977</v>
      </c>
      <c r="G36" s="33">
        <f t="shared" si="0"/>
        <v>982.2</v>
      </c>
    </row>
    <row r="37" spans="1:7" s="20" customFormat="1">
      <c r="A37" s="20" t="s">
        <v>26</v>
      </c>
      <c r="B37" s="32">
        <v>965</v>
      </c>
      <c r="C37" s="32">
        <v>951</v>
      </c>
      <c r="D37" s="32">
        <v>983</v>
      </c>
      <c r="E37" s="32">
        <v>1005</v>
      </c>
      <c r="F37" s="32">
        <v>1056</v>
      </c>
      <c r="G37" s="33">
        <f t="shared" si="0"/>
        <v>992</v>
      </c>
    </row>
    <row r="38" spans="1:7" s="20" customFormat="1">
      <c r="A38" s="20" t="s">
        <v>27</v>
      </c>
      <c r="B38" s="32">
        <v>1743</v>
      </c>
      <c r="C38" s="32">
        <v>1782</v>
      </c>
      <c r="D38" s="32">
        <v>1782</v>
      </c>
      <c r="E38" s="32">
        <v>1788</v>
      </c>
      <c r="F38" s="32">
        <v>1773</v>
      </c>
      <c r="G38" s="33">
        <f t="shared" si="0"/>
        <v>1773.6</v>
      </c>
    </row>
    <row r="39" spans="1:7" s="20" customFormat="1">
      <c r="A39" s="20" t="s">
        <v>28</v>
      </c>
      <c r="B39" s="32">
        <v>92</v>
      </c>
      <c r="C39" s="32">
        <v>93</v>
      </c>
      <c r="D39" s="32">
        <v>85</v>
      </c>
      <c r="E39" s="32">
        <v>82</v>
      </c>
      <c r="F39" s="32">
        <v>83</v>
      </c>
      <c r="G39" s="33">
        <f t="shared" ref="G39:G70" si="1">(B39+C39+D39+E39+F39)/5</f>
        <v>87</v>
      </c>
    </row>
    <row r="40" spans="1:7" s="20" customFormat="1">
      <c r="A40" s="20" t="s">
        <v>29</v>
      </c>
      <c r="B40" s="32">
        <v>885</v>
      </c>
      <c r="C40" s="32">
        <v>880</v>
      </c>
      <c r="D40" s="32">
        <v>873</v>
      </c>
      <c r="E40" s="32">
        <v>903</v>
      </c>
      <c r="F40" s="32">
        <v>906</v>
      </c>
      <c r="G40" s="33">
        <f t="shared" si="1"/>
        <v>889.4</v>
      </c>
    </row>
    <row r="41" spans="1:7" s="20" customFormat="1">
      <c r="A41" s="20" t="s">
        <v>30</v>
      </c>
      <c r="B41" s="32">
        <v>5098</v>
      </c>
      <c r="C41" s="32">
        <v>5180</v>
      </c>
      <c r="D41" s="32">
        <v>5257</v>
      </c>
      <c r="E41" s="32">
        <v>5364</v>
      </c>
      <c r="F41" s="32">
        <v>5529</v>
      </c>
      <c r="G41" s="33">
        <f t="shared" si="1"/>
        <v>5285.6</v>
      </c>
    </row>
    <row r="42" spans="1:7" s="20" customFormat="1">
      <c r="A42" s="20" t="s">
        <v>31</v>
      </c>
      <c r="B42" s="32">
        <v>17089</v>
      </c>
      <c r="C42" s="32">
        <v>17322</v>
      </c>
      <c r="D42" s="32">
        <v>17516</v>
      </c>
      <c r="E42" s="32">
        <v>17595</v>
      </c>
      <c r="F42" s="32">
        <v>17746</v>
      </c>
      <c r="G42" s="33">
        <f t="shared" si="1"/>
        <v>17453.599999999999</v>
      </c>
    </row>
    <row r="43" spans="1:7" s="20" customFormat="1">
      <c r="A43" s="20" t="s">
        <v>32</v>
      </c>
      <c r="B43" s="32">
        <v>2702</v>
      </c>
      <c r="C43" s="32">
        <v>2737</v>
      </c>
      <c r="D43" s="32">
        <v>2792</v>
      </c>
      <c r="E43" s="32">
        <v>2794</v>
      </c>
      <c r="F43" s="32">
        <v>2789</v>
      </c>
      <c r="G43" s="33">
        <f t="shared" si="1"/>
        <v>2762.8</v>
      </c>
    </row>
    <row r="44" spans="1:7" s="20" customFormat="1">
      <c r="A44" s="20" t="s">
        <v>33</v>
      </c>
      <c r="B44" s="32">
        <v>494</v>
      </c>
      <c r="C44" s="32">
        <v>507</v>
      </c>
      <c r="D44" s="32">
        <v>512</v>
      </c>
      <c r="E44" s="32">
        <v>520</v>
      </c>
      <c r="F44" s="32">
        <v>503</v>
      </c>
      <c r="G44" s="33">
        <f t="shared" si="1"/>
        <v>507.2</v>
      </c>
    </row>
    <row r="45" spans="1:7" s="20" customFormat="1">
      <c r="A45" s="20" t="s">
        <v>34</v>
      </c>
      <c r="B45" s="32">
        <v>1192</v>
      </c>
      <c r="C45" s="32">
        <v>1170</v>
      </c>
      <c r="D45" s="32">
        <v>1180</v>
      </c>
      <c r="E45" s="32">
        <v>1177</v>
      </c>
      <c r="F45" s="32">
        <v>1197</v>
      </c>
      <c r="G45" s="33">
        <f t="shared" si="1"/>
        <v>1183.2</v>
      </c>
    </row>
    <row r="46" spans="1:7" s="20" customFormat="1">
      <c r="A46" s="20" t="s">
        <v>35</v>
      </c>
      <c r="B46" s="32">
        <v>1665</v>
      </c>
      <c r="C46" s="32">
        <v>1652</v>
      </c>
      <c r="D46" s="32">
        <v>1656</v>
      </c>
      <c r="E46" s="32">
        <v>1659</v>
      </c>
      <c r="F46" s="32">
        <v>1691</v>
      </c>
      <c r="G46" s="33">
        <f t="shared" si="1"/>
        <v>1664.6</v>
      </c>
    </row>
    <row r="47" spans="1:7" s="20" customFormat="1">
      <c r="A47" s="20" t="s">
        <v>36</v>
      </c>
      <c r="B47" s="32">
        <v>4979</v>
      </c>
      <c r="C47" s="32">
        <v>5064</v>
      </c>
      <c r="D47" s="32">
        <v>5158</v>
      </c>
      <c r="E47" s="32">
        <v>5156</v>
      </c>
      <c r="F47" s="32">
        <v>5193</v>
      </c>
      <c r="G47" s="33">
        <f t="shared" si="1"/>
        <v>5110</v>
      </c>
    </row>
    <row r="48" spans="1:7" s="20" customFormat="1">
      <c r="A48" s="20" t="s">
        <v>37</v>
      </c>
      <c r="B48" s="32">
        <v>874</v>
      </c>
      <c r="C48" s="32">
        <v>872</v>
      </c>
      <c r="D48" s="32">
        <v>864</v>
      </c>
      <c r="E48" s="32">
        <v>837</v>
      </c>
      <c r="F48" s="32">
        <v>851</v>
      </c>
      <c r="G48" s="33">
        <f t="shared" si="1"/>
        <v>859.6</v>
      </c>
    </row>
    <row r="49" spans="1:7" s="20" customFormat="1">
      <c r="A49" s="20" t="s">
        <v>38</v>
      </c>
      <c r="B49" s="32">
        <v>1560</v>
      </c>
      <c r="C49" s="32">
        <v>1618</v>
      </c>
      <c r="D49" s="32">
        <v>1648</v>
      </c>
      <c r="E49" s="32">
        <v>1641</v>
      </c>
      <c r="F49" s="32">
        <v>1648</v>
      </c>
      <c r="G49" s="33">
        <f t="shared" si="1"/>
        <v>1623</v>
      </c>
    </row>
    <row r="50" spans="1:7" s="20" customFormat="1">
      <c r="A50" s="20" t="s">
        <v>39</v>
      </c>
      <c r="B50" s="32">
        <v>311</v>
      </c>
      <c r="C50" s="32">
        <v>310</v>
      </c>
      <c r="D50" s="32">
        <v>316</v>
      </c>
      <c r="E50" s="32">
        <v>309</v>
      </c>
      <c r="F50" s="32">
        <v>307</v>
      </c>
      <c r="G50" s="33">
        <f t="shared" si="1"/>
        <v>310.60000000000002</v>
      </c>
    </row>
    <row r="51" spans="1:7" s="20" customFormat="1">
      <c r="A51" s="20" t="s">
        <v>40</v>
      </c>
      <c r="B51" s="32">
        <v>541</v>
      </c>
      <c r="C51" s="32">
        <v>544</v>
      </c>
      <c r="D51" s="32">
        <v>539</v>
      </c>
      <c r="E51" s="32">
        <v>566</v>
      </c>
      <c r="F51" s="32">
        <v>573</v>
      </c>
      <c r="G51" s="33">
        <f t="shared" si="1"/>
        <v>552.6</v>
      </c>
    </row>
    <row r="52" spans="1:7" s="20" customFormat="1">
      <c r="A52" s="20" t="s">
        <v>41</v>
      </c>
      <c r="B52" s="32">
        <v>927</v>
      </c>
      <c r="C52" s="32">
        <v>926</v>
      </c>
      <c r="D52" s="32">
        <v>912</v>
      </c>
      <c r="E52" s="32">
        <v>947</v>
      </c>
      <c r="F52" s="32">
        <v>958</v>
      </c>
      <c r="G52" s="33">
        <f t="shared" si="1"/>
        <v>934</v>
      </c>
    </row>
    <row r="53" spans="1:7" s="20" customFormat="1">
      <c r="A53" s="20" t="s">
        <v>42</v>
      </c>
      <c r="B53" s="32">
        <v>1313</v>
      </c>
      <c r="C53" s="32">
        <v>1308</v>
      </c>
      <c r="D53" s="32">
        <v>1312</v>
      </c>
      <c r="E53" s="32">
        <v>1297</v>
      </c>
      <c r="F53" s="32">
        <v>1277</v>
      </c>
      <c r="G53" s="33">
        <f t="shared" si="1"/>
        <v>1301.4000000000001</v>
      </c>
    </row>
    <row r="54" spans="1:7" s="20" customFormat="1">
      <c r="A54" s="20" t="s">
        <v>43</v>
      </c>
      <c r="B54" s="32">
        <v>3192</v>
      </c>
      <c r="C54" s="32">
        <v>3118</v>
      </c>
      <c r="D54" s="32">
        <v>3169</v>
      </c>
      <c r="E54" s="32">
        <v>3215</v>
      </c>
      <c r="F54" s="32">
        <v>3216</v>
      </c>
      <c r="G54" s="33">
        <f t="shared" si="1"/>
        <v>3182</v>
      </c>
    </row>
    <row r="55" spans="1:7" s="20" customFormat="1">
      <c r="A55" s="20" t="s">
        <v>103</v>
      </c>
      <c r="B55" s="32">
        <v>665</v>
      </c>
      <c r="C55" s="32">
        <v>697</v>
      </c>
      <c r="D55" s="32">
        <v>698</v>
      </c>
      <c r="E55" s="32">
        <v>693</v>
      </c>
      <c r="F55" s="32">
        <v>706</v>
      </c>
      <c r="G55" s="33">
        <f t="shared" si="1"/>
        <v>691.8</v>
      </c>
    </row>
    <row r="56" spans="1:7" s="20" customFormat="1">
      <c r="A56" s="20" t="s">
        <v>44</v>
      </c>
      <c r="B56" s="32">
        <v>870</v>
      </c>
      <c r="C56" s="32">
        <v>871</v>
      </c>
      <c r="D56" s="32">
        <v>846</v>
      </c>
      <c r="E56" s="32">
        <v>830</v>
      </c>
      <c r="F56" s="32">
        <v>836</v>
      </c>
      <c r="G56" s="33">
        <f t="shared" si="1"/>
        <v>850.6</v>
      </c>
    </row>
    <row r="57" spans="1:7" s="20" customFormat="1">
      <c r="A57" s="20" t="s">
        <v>45</v>
      </c>
      <c r="B57" s="32">
        <v>744</v>
      </c>
      <c r="C57" s="32">
        <v>748</v>
      </c>
      <c r="D57" s="32">
        <v>749</v>
      </c>
      <c r="E57" s="32">
        <v>738</v>
      </c>
      <c r="F57" s="32">
        <v>727</v>
      </c>
      <c r="G57" s="33">
        <f t="shared" si="1"/>
        <v>741.2</v>
      </c>
    </row>
    <row r="58" spans="1:7" s="20" customFormat="1">
      <c r="A58" s="20" t="s">
        <v>46</v>
      </c>
      <c r="B58" s="32">
        <v>101</v>
      </c>
      <c r="C58" s="32">
        <v>126</v>
      </c>
      <c r="D58" s="32">
        <v>148</v>
      </c>
      <c r="E58" s="32">
        <v>153</v>
      </c>
      <c r="F58" s="32">
        <v>153</v>
      </c>
      <c r="G58" s="33">
        <f t="shared" si="1"/>
        <v>136.19999999999999</v>
      </c>
    </row>
    <row r="59" spans="1:7" s="20" customFormat="1">
      <c r="A59" s="20" t="s">
        <v>47</v>
      </c>
      <c r="B59" s="32">
        <v>30</v>
      </c>
      <c r="C59" s="32">
        <v>29</v>
      </c>
      <c r="D59" s="32">
        <v>29</v>
      </c>
      <c r="E59" s="32">
        <v>32</v>
      </c>
      <c r="F59" s="32">
        <v>32</v>
      </c>
      <c r="G59" s="33">
        <f t="shared" si="1"/>
        <v>30.4</v>
      </c>
    </row>
    <row r="60" spans="1:7" s="20" customFormat="1">
      <c r="A60" s="20" t="s">
        <v>111</v>
      </c>
      <c r="B60" s="32">
        <v>3165</v>
      </c>
      <c r="C60" s="32">
        <v>3210</v>
      </c>
      <c r="D60" s="32">
        <v>3248</v>
      </c>
      <c r="E60" s="32">
        <v>3277</v>
      </c>
      <c r="F60" s="32">
        <v>3286</v>
      </c>
      <c r="G60" s="33">
        <f t="shared" si="1"/>
        <v>3237.2</v>
      </c>
    </row>
    <row r="61" spans="1:7" s="20" customFormat="1">
      <c r="A61" s="20" t="s">
        <v>48</v>
      </c>
      <c r="B61" s="32">
        <v>1798</v>
      </c>
      <c r="C61" s="32">
        <v>1797</v>
      </c>
      <c r="D61" s="32">
        <v>1813</v>
      </c>
      <c r="E61" s="32">
        <v>1834</v>
      </c>
      <c r="F61" s="32">
        <v>1852</v>
      </c>
      <c r="G61" s="33">
        <f t="shared" si="1"/>
        <v>1818.8</v>
      </c>
    </row>
    <row r="62" spans="1:7" s="20" customFormat="1">
      <c r="A62" s="20" t="s">
        <v>49</v>
      </c>
      <c r="B62" s="32">
        <v>531</v>
      </c>
      <c r="C62" s="32">
        <v>515</v>
      </c>
      <c r="D62" s="32">
        <v>514</v>
      </c>
      <c r="E62" s="32">
        <v>507</v>
      </c>
      <c r="F62" s="32">
        <v>506</v>
      </c>
      <c r="G62" s="33">
        <f t="shared" si="1"/>
        <v>514.6</v>
      </c>
    </row>
    <row r="63" spans="1:7" s="20" customFormat="1">
      <c r="A63" s="20" t="s">
        <v>50</v>
      </c>
      <c r="B63" s="32">
        <v>1261</v>
      </c>
      <c r="C63" s="32">
        <v>1247</v>
      </c>
      <c r="D63" s="32">
        <v>1265</v>
      </c>
      <c r="E63" s="32">
        <v>1238</v>
      </c>
      <c r="F63" s="32">
        <v>1221</v>
      </c>
      <c r="G63" s="33">
        <f t="shared" si="1"/>
        <v>1246.4000000000001</v>
      </c>
    </row>
    <row r="64" spans="1:7" s="20" customFormat="1">
      <c r="A64" s="20" t="s">
        <v>51</v>
      </c>
      <c r="B64" s="32">
        <v>1307</v>
      </c>
      <c r="C64" s="32">
        <v>1323</v>
      </c>
      <c r="D64" s="32">
        <v>1301</v>
      </c>
      <c r="E64" s="32">
        <v>1312</v>
      </c>
      <c r="F64" s="32">
        <v>1306</v>
      </c>
      <c r="G64" s="33">
        <f t="shared" si="1"/>
        <v>1309.8</v>
      </c>
    </row>
    <row r="65" spans="1:7" s="20" customFormat="1">
      <c r="A65" s="20" t="s">
        <v>52</v>
      </c>
      <c r="B65" s="32">
        <v>3744</v>
      </c>
      <c r="C65" s="32">
        <v>3785</v>
      </c>
      <c r="D65" s="32">
        <v>3847</v>
      </c>
      <c r="E65" s="32">
        <v>3824</v>
      </c>
      <c r="F65" s="32">
        <v>3789</v>
      </c>
      <c r="G65" s="33">
        <f t="shared" si="1"/>
        <v>3797.8</v>
      </c>
    </row>
    <row r="66" spans="1:7" s="20" customFormat="1">
      <c r="A66" s="20" t="s">
        <v>53</v>
      </c>
      <c r="B66" s="32">
        <v>1737</v>
      </c>
      <c r="C66" s="32">
        <v>1750</v>
      </c>
      <c r="D66" s="32">
        <v>1815</v>
      </c>
      <c r="E66" s="32">
        <v>1810</v>
      </c>
      <c r="F66" s="32">
        <v>1811</v>
      </c>
      <c r="G66" s="33">
        <f t="shared" si="1"/>
        <v>1784.6</v>
      </c>
    </row>
    <row r="67" spans="1:7" s="20" customFormat="1">
      <c r="A67" s="20" t="s">
        <v>119</v>
      </c>
      <c r="B67" s="32">
        <v>2786</v>
      </c>
      <c r="C67" s="32">
        <v>2808</v>
      </c>
      <c r="D67" s="32">
        <v>2812</v>
      </c>
      <c r="E67" s="32">
        <v>2848</v>
      </c>
      <c r="F67" s="32">
        <v>2873</v>
      </c>
      <c r="G67" s="33">
        <f t="shared" si="1"/>
        <v>2825.4</v>
      </c>
    </row>
    <row r="68" spans="1:7" s="20" customFormat="1">
      <c r="A68" s="20" t="s">
        <v>55</v>
      </c>
      <c r="B68" s="32">
        <v>1510</v>
      </c>
      <c r="C68" s="32">
        <v>1537</v>
      </c>
      <c r="D68" s="32">
        <v>1540</v>
      </c>
      <c r="E68" s="32">
        <v>1547</v>
      </c>
      <c r="F68" s="32">
        <v>1590</v>
      </c>
      <c r="G68" s="33">
        <f t="shared" si="1"/>
        <v>1544.8</v>
      </c>
    </row>
    <row r="69" spans="1:7" s="20" customFormat="1">
      <c r="A69" s="20" t="s">
        <v>56</v>
      </c>
      <c r="B69" s="32">
        <v>3955</v>
      </c>
      <c r="C69" s="32">
        <v>3958</v>
      </c>
      <c r="D69" s="32">
        <v>3957</v>
      </c>
      <c r="E69" s="32">
        <v>3949</v>
      </c>
      <c r="F69" s="32">
        <v>3967</v>
      </c>
      <c r="G69" s="33">
        <f t="shared" si="1"/>
        <v>3957.2</v>
      </c>
    </row>
    <row r="70" spans="1:7" s="20" customFormat="1">
      <c r="A70" s="25" t="s">
        <v>57</v>
      </c>
      <c r="B70" s="32">
        <v>1069</v>
      </c>
      <c r="C70" s="32">
        <v>1062</v>
      </c>
      <c r="D70" s="32">
        <v>1086</v>
      </c>
      <c r="E70" s="32">
        <v>1085</v>
      </c>
      <c r="F70" s="32">
        <v>1104</v>
      </c>
      <c r="G70" s="33">
        <f t="shared" si="1"/>
        <v>1081.2</v>
      </c>
    </row>
    <row r="71" spans="1:7" s="20" customFormat="1">
      <c r="A71" s="20" t="s">
        <v>58</v>
      </c>
      <c r="B71" s="32">
        <v>3532</v>
      </c>
      <c r="C71" s="32">
        <v>3522</v>
      </c>
      <c r="D71" s="32">
        <v>3514</v>
      </c>
      <c r="E71" s="32">
        <v>3495</v>
      </c>
      <c r="F71" s="32">
        <v>3599</v>
      </c>
      <c r="G71" s="33">
        <f t="shared" ref="G71:G102" si="2">(B71+C71+D71+E71+F71)/5</f>
        <v>3532.4</v>
      </c>
    </row>
    <row r="72" spans="1:7" s="20" customFormat="1">
      <c r="A72" s="20" t="s">
        <v>59</v>
      </c>
      <c r="B72" s="32">
        <v>784</v>
      </c>
      <c r="C72" s="32">
        <v>789</v>
      </c>
      <c r="D72" s="32">
        <v>800</v>
      </c>
      <c r="E72" s="32">
        <v>831</v>
      </c>
      <c r="F72" s="32">
        <v>879</v>
      </c>
      <c r="G72" s="33">
        <f t="shared" si="2"/>
        <v>816.6</v>
      </c>
    </row>
    <row r="73" spans="1:7" s="20" customFormat="1">
      <c r="A73" s="20" t="s">
        <v>118</v>
      </c>
      <c r="B73" s="32">
        <v>332</v>
      </c>
      <c r="C73" s="32">
        <v>328</v>
      </c>
      <c r="D73" s="32">
        <v>321</v>
      </c>
      <c r="E73" s="32">
        <v>320</v>
      </c>
      <c r="F73" s="32">
        <v>338</v>
      </c>
      <c r="G73" s="33">
        <f t="shared" si="2"/>
        <v>327.8</v>
      </c>
    </row>
    <row r="74" spans="1:7" s="20" customFormat="1">
      <c r="A74" s="20" t="s">
        <v>61</v>
      </c>
      <c r="B74" s="32">
        <v>1327</v>
      </c>
      <c r="C74" s="32">
        <v>1319</v>
      </c>
      <c r="D74" s="32">
        <v>1336</v>
      </c>
      <c r="E74" s="32">
        <v>1341</v>
      </c>
      <c r="F74" s="32">
        <v>1326</v>
      </c>
      <c r="G74" s="33">
        <f t="shared" si="2"/>
        <v>1329.8</v>
      </c>
    </row>
    <row r="75" spans="1:7" s="20" customFormat="1">
      <c r="A75" s="20" t="s">
        <v>62</v>
      </c>
      <c r="B75" s="32">
        <v>663</v>
      </c>
      <c r="C75" s="32">
        <v>644</v>
      </c>
      <c r="D75" s="32">
        <v>661</v>
      </c>
      <c r="E75" s="32">
        <v>670</v>
      </c>
      <c r="F75" s="32">
        <v>657</v>
      </c>
      <c r="G75" s="33">
        <f t="shared" si="2"/>
        <v>659</v>
      </c>
    </row>
    <row r="76" spans="1:7" s="20" customFormat="1">
      <c r="A76" s="20" t="s">
        <v>63</v>
      </c>
      <c r="B76" s="32">
        <v>1495</v>
      </c>
      <c r="C76" s="32">
        <v>1497</v>
      </c>
      <c r="D76" s="32">
        <v>1488</v>
      </c>
      <c r="E76" s="32">
        <v>1476</v>
      </c>
      <c r="F76" s="32">
        <v>1474</v>
      </c>
      <c r="G76" s="33">
        <f t="shared" si="2"/>
        <v>1486</v>
      </c>
    </row>
    <row r="77" spans="1:7" s="20" customFormat="1">
      <c r="A77" s="20" t="s">
        <v>64</v>
      </c>
      <c r="B77" s="32">
        <v>938</v>
      </c>
      <c r="C77" s="32">
        <v>948</v>
      </c>
      <c r="D77" s="32">
        <v>934</v>
      </c>
      <c r="E77" s="32">
        <v>926</v>
      </c>
      <c r="F77" s="32">
        <v>943</v>
      </c>
      <c r="G77" s="33">
        <f t="shared" si="2"/>
        <v>937.8</v>
      </c>
    </row>
    <row r="78" spans="1:7" s="20" customFormat="1">
      <c r="A78" s="20" t="s">
        <v>65</v>
      </c>
      <c r="B78" s="32">
        <v>2460</v>
      </c>
      <c r="C78" s="32">
        <v>2457</v>
      </c>
      <c r="D78" s="32">
        <v>2456</v>
      </c>
      <c r="E78" s="32">
        <v>2414</v>
      </c>
      <c r="F78" s="32">
        <v>2395</v>
      </c>
      <c r="G78" s="33">
        <f t="shared" si="2"/>
        <v>2436.4</v>
      </c>
    </row>
    <row r="79" spans="1:7" s="20" customFormat="1">
      <c r="A79" s="20" t="s">
        <v>66</v>
      </c>
      <c r="B79" s="32">
        <v>2086</v>
      </c>
      <c r="C79" s="32">
        <v>2158</v>
      </c>
      <c r="D79" s="32">
        <v>2246</v>
      </c>
      <c r="E79" s="32">
        <v>2259</v>
      </c>
      <c r="F79" s="32">
        <v>2278</v>
      </c>
      <c r="G79" s="33">
        <f t="shared" si="2"/>
        <v>2205.4</v>
      </c>
    </row>
    <row r="80" spans="1:7" s="20" customFormat="1">
      <c r="A80" s="20" t="s">
        <v>67</v>
      </c>
      <c r="B80" s="32">
        <v>1139</v>
      </c>
      <c r="C80" s="32">
        <v>1179</v>
      </c>
      <c r="D80" s="32">
        <v>1181</v>
      </c>
      <c r="E80" s="32">
        <v>1249</v>
      </c>
      <c r="F80" s="32">
        <v>1265</v>
      </c>
      <c r="G80" s="33">
        <f t="shared" si="2"/>
        <v>1202.5999999999999</v>
      </c>
    </row>
    <row r="81" spans="1:7" s="20" customFormat="1">
      <c r="A81" s="20" t="s">
        <v>68</v>
      </c>
      <c r="B81" s="32">
        <v>3858</v>
      </c>
      <c r="C81" s="32">
        <v>3870</v>
      </c>
      <c r="D81" s="32">
        <v>3881</v>
      </c>
      <c r="E81" s="32">
        <v>3845</v>
      </c>
      <c r="F81" s="32">
        <v>3904</v>
      </c>
      <c r="G81" s="33">
        <f t="shared" si="2"/>
        <v>3871.6</v>
      </c>
    </row>
    <row r="82" spans="1:7" s="20" customFormat="1">
      <c r="A82" s="20" t="s">
        <v>106</v>
      </c>
      <c r="B82" s="32">
        <v>1505</v>
      </c>
      <c r="C82" s="32">
        <v>1491</v>
      </c>
      <c r="D82" s="32">
        <v>1490</v>
      </c>
      <c r="E82" s="32">
        <v>1493</v>
      </c>
      <c r="F82" s="32">
        <v>1521</v>
      </c>
      <c r="G82" s="33">
        <f t="shared" si="2"/>
        <v>1500</v>
      </c>
    </row>
    <row r="83" spans="1:7" s="20" customFormat="1">
      <c r="A83" s="20" t="s">
        <v>69</v>
      </c>
      <c r="B83" s="32">
        <v>1892</v>
      </c>
      <c r="C83" s="32">
        <v>1899</v>
      </c>
      <c r="D83" s="32">
        <v>1883</v>
      </c>
      <c r="E83" s="32">
        <v>1898</v>
      </c>
      <c r="F83" s="32">
        <v>1916</v>
      </c>
      <c r="G83" s="33">
        <f t="shared" si="2"/>
        <v>1897.6</v>
      </c>
    </row>
    <row r="84" spans="1:7" s="20" customFormat="1">
      <c r="A84" s="20" t="s">
        <v>70</v>
      </c>
      <c r="B84" s="32">
        <v>2163</v>
      </c>
      <c r="C84" s="32">
        <v>2217</v>
      </c>
      <c r="D84" s="32">
        <v>2271</v>
      </c>
      <c r="E84" s="32">
        <v>2279</v>
      </c>
      <c r="F84" s="32">
        <v>2305</v>
      </c>
      <c r="G84" s="33">
        <f t="shared" si="2"/>
        <v>2247</v>
      </c>
    </row>
    <row r="85" spans="1:7" s="20" customFormat="1">
      <c r="A85" s="20" t="s">
        <v>97</v>
      </c>
      <c r="B85" s="32">
        <v>1697</v>
      </c>
      <c r="C85" s="32">
        <v>1704</v>
      </c>
      <c r="D85" s="32">
        <v>1731</v>
      </c>
      <c r="E85" s="32">
        <v>1749</v>
      </c>
      <c r="F85" s="32">
        <v>1780</v>
      </c>
      <c r="G85" s="33">
        <f t="shared" si="2"/>
        <v>1732.2</v>
      </c>
    </row>
    <row r="86" spans="1:7" s="20" customFormat="1">
      <c r="A86" s="20" t="s">
        <v>71</v>
      </c>
      <c r="B86" s="32">
        <v>1140</v>
      </c>
      <c r="C86" s="32">
        <v>1168</v>
      </c>
      <c r="D86" s="32">
        <v>1179</v>
      </c>
      <c r="E86" s="32">
        <v>1263</v>
      </c>
      <c r="F86" s="32">
        <v>1266</v>
      </c>
      <c r="G86" s="33">
        <f t="shared" si="2"/>
        <v>1203.2</v>
      </c>
    </row>
    <row r="87" spans="1:7" s="20" customFormat="1">
      <c r="A87" s="20" t="s">
        <v>72</v>
      </c>
      <c r="B87" s="32">
        <v>2209</v>
      </c>
      <c r="C87" s="32">
        <v>2241</v>
      </c>
      <c r="D87" s="32">
        <v>2211</v>
      </c>
      <c r="E87" s="32">
        <v>2272</v>
      </c>
      <c r="F87" s="32">
        <v>2363</v>
      </c>
      <c r="G87" s="33">
        <f t="shared" si="2"/>
        <v>2259.1999999999998</v>
      </c>
    </row>
    <row r="88" spans="1:7" s="20" customFormat="1">
      <c r="A88" s="20" t="s">
        <v>73</v>
      </c>
      <c r="B88" s="32">
        <v>833</v>
      </c>
      <c r="C88" s="32">
        <v>836</v>
      </c>
      <c r="D88" s="32">
        <v>841</v>
      </c>
      <c r="E88" s="32">
        <v>871</v>
      </c>
      <c r="F88" s="32">
        <v>879</v>
      </c>
      <c r="G88" s="33">
        <f t="shared" si="2"/>
        <v>852</v>
      </c>
    </row>
    <row r="89" spans="1:7" s="20" customFormat="1">
      <c r="A89" s="20" t="s">
        <v>74</v>
      </c>
      <c r="B89" s="32">
        <v>6296</v>
      </c>
      <c r="C89" s="32">
        <v>6380</v>
      </c>
      <c r="D89" s="32">
        <v>6356</v>
      </c>
      <c r="E89" s="32">
        <v>6310</v>
      </c>
      <c r="F89" s="32">
        <v>6326</v>
      </c>
      <c r="G89" s="33">
        <f t="shared" si="2"/>
        <v>6333.6</v>
      </c>
    </row>
    <row r="90" spans="1:7" s="20" customFormat="1">
      <c r="A90" s="20" t="s">
        <v>75</v>
      </c>
      <c r="B90" s="32">
        <v>18267</v>
      </c>
      <c r="C90" s="32">
        <v>18465</v>
      </c>
      <c r="D90" s="32">
        <v>18459</v>
      </c>
      <c r="E90" s="32">
        <v>18501</v>
      </c>
      <c r="F90" s="32">
        <v>18549</v>
      </c>
      <c r="G90" s="33">
        <f t="shared" si="2"/>
        <v>18448.2</v>
      </c>
    </row>
    <row r="91" spans="1:7" s="20" customFormat="1">
      <c r="A91" s="20" t="s">
        <v>76</v>
      </c>
      <c r="B91" s="32">
        <v>1937</v>
      </c>
      <c r="C91" s="32">
        <v>1979</v>
      </c>
      <c r="D91" s="32">
        <v>2047</v>
      </c>
      <c r="E91" s="32">
        <v>2023</v>
      </c>
      <c r="F91" s="32">
        <v>2029</v>
      </c>
      <c r="G91" s="33">
        <f t="shared" si="2"/>
        <v>2003</v>
      </c>
    </row>
    <row r="92" spans="1:7" s="20" customFormat="1">
      <c r="A92" s="20" t="s">
        <v>98</v>
      </c>
      <c r="B92" s="32">
        <v>907</v>
      </c>
      <c r="C92" s="32">
        <v>965</v>
      </c>
      <c r="D92" s="32">
        <v>1013</v>
      </c>
      <c r="E92" s="32">
        <v>1039</v>
      </c>
      <c r="F92" s="32">
        <v>1057</v>
      </c>
      <c r="G92" s="33">
        <f t="shared" si="2"/>
        <v>996.2</v>
      </c>
    </row>
    <row r="93" spans="1:7" s="20" customFormat="1">
      <c r="A93" s="20" t="s">
        <v>77</v>
      </c>
      <c r="B93" s="32">
        <v>2307</v>
      </c>
      <c r="C93" s="32">
        <v>2330</v>
      </c>
      <c r="D93" s="32">
        <v>2317</v>
      </c>
      <c r="E93" s="32">
        <v>2331</v>
      </c>
      <c r="F93" s="32">
        <v>2317</v>
      </c>
      <c r="G93" s="33">
        <f t="shared" si="2"/>
        <v>2320.4</v>
      </c>
    </row>
    <row r="94" spans="1:7" s="20" customFormat="1">
      <c r="A94" s="20" t="s">
        <v>78</v>
      </c>
      <c r="B94" s="32">
        <v>1318</v>
      </c>
      <c r="C94" s="32">
        <v>1326</v>
      </c>
      <c r="D94" s="32">
        <v>1308</v>
      </c>
      <c r="E94" s="32">
        <v>1335</v>
      </c>
      <c r="F94" s="32">
        <v>1368</v>
      </c>
      <c r="G94" s="33">
        <f t="shared" si="2"/>
        <v>1331</v>
      </c>
    </row>
    <row r="95" spans="1:7" s="20" customFormat="1">
      <c r="A95" s="20" t="s">
        <v>99</v>
      </c>
      <c r="B95" s="32">
        <v>97</v>
      </c>
      <c r="C95" s="32">
        <v>97</v>
      </c>
      <c r="D95" s="32">
        <v>93</v>
      </c>
      <c r="E95" s="32">
        <v>93</v>
      </c>
      <c r="F95" s="32">
        <v>93</v>
      </c>
      <c r="G95" s="33">
        <f t="shared" si="2"/>
        <v>94.6</v>
      </c>
    </row>
    <row r="96" spans="1:7" s="20" customFormat="1">
      <c r="A96" s="20" t="s">
        <v>79</v>
      </c>
      <c r="B96" s="32">
        <v>1491</v>
      </c>
      <c r="C96" s="32">
        <v>1496</v>
      </c>
      <c r="D96" s="32">
        <v>1465</v>
      </c>
      <c r="E96" s="32">
        <v>1465</v>
      </c>
      <c r="F96" s="32">
        <v>1483</v>
      </c>
      <c r="G96" s="33">
        <f t="shared" si="2"/>
        <v>1480</v>
      </c>
    </row>
    <row r="97" spans="1:7" s="20" customFormat="1">
      <c r="A97" s="20" t="s">
        <v>80</v>
      </c>
      <c r="B97" s="32">
        <v>1084</v>
      </c>
      <c r="C97" s="32">
        <v>1126</v>
      </c>
      <c r="D97" s="32">
        <v>1140</v>
      </c>
      <c r="E97" s="32">
        <v>1140</v>
      </c>
      <c r="F97" s="32">
        <v>1139</v>
      </c>
      <c r="G97" s="33">
        <f t="shared" si="2"/>
        <v>1125.8</v>
      </c>
    </row>
    <row r="98" spans="1:7" s="20" customFormat="1">
      <c r="A98" s="20" t="s">
        <v>81</v>
      </c>
      <c r="B98" s="32">
        <v>4984</v>
      </c>
      <c r="C98" s="32">
        <v>4930</v>
      </c>
      <c r="D98" s="32">
        <v>4956</v>
      </c>
      <c r="E98" s="32">
        <v>4998</v>
      </c>
      <c r="F98" s="32">
        <v>5094</v>
      </c>
      <c r="G98" s="33">
        <f t="shared" si="2"/>
        <v>4992.3999999999996</v>
      </c>
    </row>
    <row r="99" spans="1:7" s="20" customFormat="1">
      <c r="A99" s="20" t="s">
        <v>82</v>
      </c>
      <c r="B99" s="32">
        <v>1025</v>
      </c>
      <c r="C99" s="32">
        <v>1016</v>
      </c>
      <c r="D99" s="32">
        <v>1013</v>
      </c>
      <c r="E99" s="32">
        <v>1010</v>
      </c>
      <c r="F99" s="32">
        <v>1026</v>
      </c>
      <c r="G99" s="33">
        <f t="shared" si="2"/>
        <v>1018</v>
      </c>
    </row>
    <row r="100" spans="1:7" s="20" customFormat="1">
      <c r="A100" s="20" t="s">
        <v>83</v>
      </c>
      <c r="B100" s="32">
        <v>3404</v>
      </c>
      <c r="C100" s="32">
        <v>3451</v>
      </c>
      <c r="D100" s="32">
        <v>3466</v>
      </c>
      <c r="E100" s="32">
        <v>3440</v>
      </c>
      <c r="F100" s="32">
        <v>3510</v>
      </c>
      <c r="G100" s="33">
        <f t="shared" si="2"/>
        <v>3454.2</v>
      </c>
    </row>
    <row r="101" spans="1:7" s="20" customFormat="1">
      <c r="A101" s="20" t="s">
        <v>84</v>
      </c>
      <c r="B101" s="32">
        <v>16795</v>
      </c>
      <c r="C101" s="32">
        <v>16824</v>
      </c>
      <c r="D101" s="32">
        <v>16903</v>
      </c>
      <c r="E101" s="32">
        <v>17020</v>
      </c>
      <c r="F101" s="32">
        <v>16883</v>
      </c>
      <c r="G101" s="33">
        <f t="shared" si="2"/>
        <v>16885</v>
      </c>
    </row>
    <row r="102" spans="1:7" s="20" customFormat="1">
      <c r="A102" s="20" t="s">
        <v>85</v>
      </c>
      <c r="B102" s="32">
        <v>1713</v>
      </c>
      <c r="C102" s="32">
        <v>1696</v>
      </c>
      <c r="D102" s="32">
        <v>1718</v>
      </c>
      <c r="E102" s="32">
        <v>1711</v>
      </c>
      <c r="F102" s="32">
        <v>1758</v>
      </c>
      <c r="G102" s="33">
        <f t="shared" si="2"/>
        <v>1719.2</v>
      </c>
    </row>
    <row r="103" spans="1:7" s="20" customFormat="1">
      <c r="A103" s="20" t="s">
        <v>86</v>
      </c>
      <c r="B103" s="32">
        <v>1063</v>
      </c>
      <c r="C103" s="32">
        <v>1065</v>
      </c>
      <c r="D103" s="32">
        <v>1056</v>
      </c>
      <c r="E103" s="32">
        <v>1106</v>
      </c>
      <c r="F103" s="32">
        <v>1134</v>
      </c>
      <c r="G103" s="33">
        <f t="shared" ref="G103:G134" si="3">(B103+C103+D103+E103+F103)/5</f>
        <v>1084.8</v>
      </c>
    </row>
    <row r="104" spans="1:7" s="20" customFormat="1">
      <c r="A104" s="20" t="s">
        <v>87</v>
      </c>
      <c r="B104" s="32">
        <v>3118</v>
      </c>
      <c r="C104" s="32">
        <v>3191</v>
      </c>
      <c r="D104" s="32">
        <v>3213</v>
      </c>
      <c r="E104" s="32">
        <v>3183</v>
      </c>
      <c r="F104" s="32">
        <v>3181</v>
      </c>
      <c r="G104" s="33">
        <f t="shared" si="3"/>
        <v>3177.2</v>
      </c>
    </row>
    <row r="105" spans="1:7" s="20" customFormat="1">
      <c r="A105" s="20" t="s">
        <v>88</v>
      </c>
      <c r="B105" s="32">
        <v>6681</v>
      </c>
      <c r="C105" s="32">
        <v>6715</v>
      </c>
      <c r="D105" s="32">
        <v>6683</v>
      </c>
      <c r="E105" s="32">
        <v>6714</v>
      </c>
      <c r="F105" s="32">
        <v>6617</v>
      </c>
      <c r="G105" s="33">
        <f t="shared" si="3"/>
        <v>6682</v>
      </c>
    </row>
    <row r="106" spans="1:7" s="20" customFormat="1">
      <c r="A106" s="20" t="s">
        <v>89</v>
      </c>
      <c r="B106" s="32">
        <v>207</v>
      </c>
      <c r="C106" s="32">
        <v>211</v>
      </c>
      <c r="D106" s="32">
        <v>217</v>
      </c>
      <c r="E106" s="32">
        <v>218</v>
      </c>
      <c r="F106" s="32">
        <v>216</v>
      </c>
      <c r="G106" s="33">
        <f t="shared" si="3"/>
        <v>213.8</v>
      </c>
    </row>
    <row r="107" spans="1:7" s="20" customFormat="1">
      <c r="A107" s="20" t="s">
        <v>100</v>
      </c>
      <c r="B107" s="32">
        <v>699</v>
      </c>
      <c r="C107" s="32">
        <v>707</v>
      </c>
      <c r="D107" s="32">
        <v>730</v>
      </c>
      <c r="E107" s="32">
        <v>732</v>
      </c>
      <c r="F107" s="32">
        <v>744</v>
      </c>
      <c r="G107" s="33">
        <f t="shared" si="3"/>
        <v>722.4</v>
      </c>
    </row>
    <row r="108" spans="1:7" s="20" customFormat="1">
      <c r="A108" s="20" t="s">
        <v>112</v>
      </c>
      <c r="B108" s="32">
        <v>5102</v>
      </c>
      <c r="C108" s="32">
        <v>5108</v>
      </c>
      <c r="D108" s="32">
        <v>5071</v>
      </c>
      <c r="E108" s="32">
        <v>5152</v>
      </c>
      <c r="F108" s="32">
        <v>5255</v>
      </c>
      <c r="G108" s="33">
        <f t="shared" si="3"/>
        <v>5137.6000000000004</v>
      </c>
    </row>
    <row r="109" spans="1:7" s="20" customFormat="1">
      <c r="A109" s="20" t="s">
        <v>90</v>
      </c>
      <c r="B109" s="32">
        <v>1087</v>
      </c>
      <c r="C109" s="32">
        <v>1112</v>
      </c>
      <c r="D109" s="32">
        <v>1116</v>
      </c>
      <c r="E109" s="32">
        <v>1080</v>
      </c>
      <c r="F109" s="32">
        <v>1089</v>
      </c>
      <c r="G109" s="33">
        <f t="shared" si="3"/>
        <v>1096.8</v>
      </c>
    </row>
    <row r="110" spans="1:7" s="20" customFormat="1">
      <c r="A110" s="20" t="s">
        <v>91</v>
      </c>
      <c r="B110" s="32">
        <v>1834</v>
      </c>
      <c r="C110" s="32">
        <v>1862</v>
      </c>
      <c r="D110" s="32">
        <v>1922</v>
      </c>
      <c r="E110" s="32">
        <v>1909</v>
      </c>
      <c r="F110" s="32">
        <v>1977</v>
      </c>
      <c r="G110" s="33">
        <f t="shared" si="3"/>
        <v>1900.8</v>
      </c>
    </row>
    <row r="111" spans="1:7" s="20" customFormat="1">
      <c r="A111" s="20" t="s">
        <v>104</v>
      </c>
      <c r="B111" s="32">
        <v>403</v>
      </c>
      <c r="C111" s="32">
        <v>411</v>
      </c>
      <c r="D111" s="32">
        <v>416</v>
      </c>
      <c r="E111" s="32">
        <v>435</v>
      </c>
      <c r="F111" s="32">
        <v>447</v>
      </c>
      <c r="G111" s="33">
        <f t="shared" si="3"/>
        <v>422.4</v>
      </c>
    </row>
    <row r="112" spans="1:7" s="20" customFormat="1">
      <c r="A112" s="20" t="s">
        <v>92</v>
      </c>
      <c r="B112" s="32">
        <v>1489</v>
      </c>
      <c r="C112" s="32">
        <v>1500</v>
      </c>
      <c r="D112" s="32">
        <v>1441</v>
      </c>
      <c r="E112" s="32">
        <v>1452</v>
      </c>
      <c r="F112" s="32">
        <v>1450</v>
      </c>
      <c r="G112" s="33">
        <f t="shared" si="3"/>
        <v>1466.4</v>
      </c>
    </row>
    <row r="113" spans="1:7" s="20" customFormat="1">
      <c r="A113" s="20" t="s">
        <v>93</v>
      </c>
      <c r="B113" s="32">
        <v>2152</v>
      </c>
      <c r="C113" s="32">
        <v>2210</v>
      </c>
      <c r="D113" s="32">
        <v>2294</v>
      </c>
      <c r="E113" s="32">
        <v>2320</v>
      </c>
      <c r="F113" s="32">
        <v>2376</v>
      </c>
      <c r="G113" s="33">
        <f t="shared" si="3"/>
        <v>2270.4</v>
      </c>
    </row>
    <row r="114" spans="1:7" s="20" customFormat="1">
      <c r="A114" s="20" t="s">
        <v>94</v>
      </c>
      <c r="B114" s="32">
        <v>8906</v>
      </c>
      <c r="C114" s="32">
        <v>9002</v>
      </c>
      <c r="D114" s="32">
        <v>9047</v>
      </c>
      <c r="E114" s="32">
        <v>9091</v>
      </c>
      <c r="F114" s="32">
        <v>9103</v>
      </c>
      <c r="G114" s="33">
        <f t="shared" si="3"/>
        <v>9029.7999999999993</v>
      </c>
    </row>
    <row r="115" spans="1:7" s="20" customFormat="1">
      <c r="A115" s="26" t="s">
        <v>95</v>
      </c>
      <c r="B115" s="34">
        <v>651</v>
      </c>
      <c r="C115" s="34">
        <v>676</v>
      </c>
      <c r="D115" s="34">
        <v>670</v>
      </c>
      <c r="E115" s="34">
        <v>647</v>
      </c>
      <c r="F115" s="32">
        <v>659</v>
      </c>
      <c r="G115" s="33">
        <f t="shared" si="3"/>
        <v>660.6</v>
      </c>
    </row>
    <row r="116" spans="1:7">
      <c r="D116" s="30"/>
      <c r="E116" s="30"/>
    </row>
    <row r="117" spans="1:7">
      <c r="D117" s="30"/>
      <c r="E117" s="30"/>
    </row>
    <row r="118" spans="1:7">
      <c r="D118" s="30"/>
      <c r="E118" s="30"/>
    </row>
    <row r="119" spans="1:7">
      <c r="D119" s="30"/>
      <c r="E119" s="30"/>
    </row>
    <row r="120" spans="1:7">
      <c r="D120" s="30"/>
      <c r="E120" s="30"/>
    </row>
    <row r="121" spans="1:7">
      <c r="D121" s="30"/>
      <c r="E121" s="30"/>
    </row>
    <row r="122" spans="1:7">
      <c r="D122" s="30"/>
      <c r="E122" s="30"/>
    </row>
    <row r="123" spans="1:7">
      <c r="D123" s="30"/>
      <c r="E123" s="30"/>
    </row>
    <row r="124" spans="1:7">
      <c r="D124" s="30"/>
      <c r="E124" s="30"/>
    </row>
    <row r="125" spans="1:7">
      <c r="D125" s="30"/>
      <c r="E125" s="30"/>
    </row>
    <row r="126" spans="1:7">
      <c r="D126" s="30"/>
    </row>
  </sheetData>
  <pageMargins left="0.59055118110236227" right="0.39370078740157483" top="0.59055118110236227" bottom="0.59055118110236227" header="0.51181102362204722" footer="0.51181102362204722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5 Jahresdurchschnittsquote</vt:lpstr>
      <vt:lpstr>2016-2020</vt:lpstr>
      <vt:lpstr>Gesamtbevölkerung</vt:lpstr>
    </vt:vector>
  </TitlesOfParts>
  <Company>aio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Aeschlimann Michael</dc:creator>
  <cp:lastModifiedBy>Ziegler Stefan</cp:lastModifiedBy>
  <cp:lastPrinted>2020-12-22T11:03:01Z</cp:lastPrinted>
  <dcterms:created xsi:type="dcterms:W3CDTF">2011-06-07T13:38:34Z</dcterms:created>
  <dcterms:modified xsi:type="dcterms:W3CDTF">2022-04-26T12:22:52Z</dcterms:modified>
</cp:coreProperties>
</file>