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<sst xmlns="http://schemas.openxmlformats.org/spreadsheetml/2006/main" count="14" uniqueCount="14">
  <si>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Skin Depth calculator</t>
  </si>
  <si>
    <t xml:space="preserve">Version 1.0</t>
  </si>
  <si>
    <t xml:space="preserve">Copyright 2019 FastFieldSolvers S.R.L.</t>
  </si>
  <si>
    <t xml:space="preserve">https://www.fastfieldsolvers.com</t>
  </si>
  <si>
    <t xml:space="preserve">u0 (H/m)</t>
  </si>
  <si>
    <t xml:space="preserve">Input data</t>
  </si>
  <si>
    <t xml:space="preserve">Min step</t>
  </si>
  <si>
    <t xml:space="preserve">Equivalent min segments</t>
  </si>
  <si>
    <t xml:space="preserve">nwinc</t>
  </si>
  <si>
    <t xml:space="preserve">Sigma (1/(m*Ohms)</t>
  </si>
  <si>
    <t xml:space="preserve">Frequency</t>
  </si>
  <si>
    <t xml:space="preserve">Segment width</t>
  </si>
  <si>
    <t xml:space="preserve">Width ratio (rw)</t>
  </si>
  <si>
    <t xml:space="preserve">delta (skin depth)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</si>
</sst>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6">
    <font>
      <sz val="10"/>
      <color rgb="FF000000"/>
      <name val="Trebuchet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Trebuchet MS"/>
      <family val="2"/>
      <charset val="1"/>
    </font>
    <font>
      <sz val="18"/>
      <color rgb="FF000000"/>
      <name val="Trebuchet MS"/>
      <family val="2"/>
      <charset val="1"/>
    </font>
    <font>
      <sz val="12"/>
      <color rgb="FF000000"/>
      <name val="Trebuchet MS"/>
      <family val="2"/>
      <charset val="1"/>
    </font>
    <font>
      <sz val="10"/>
      <color rgb="FF333333"/>
      <name val="Trebuchet MS"/>
      <family val="2"/>
      <charset val="1"/>
    </font>
    <font>
      <i val="true"/>
      <sz val="10"/>
      <color rgb="FF808080"/>
      <name val="Trebuchet MS"/>
      <family val="2"/>
      <charset val="1"/>
    </font>
    <font>
      <sz val="10"/>
      <color rgb="FF006600"/>
      <name val="Trebuchet MS"/>
      <family val="2"/>
      <charset val="1"/>
    </font>
    <font>
      <sz val="10"/>
      <color rgb="FF996600"/>
      <name val="Trebuchet MS"/>
      <family val="2"/>
      <charset val="1"/>
    </font>
    <font>
      <sz val="10"/>
      <color rgb="FFCC0000"/>
      <name val="Trebuchet MS"/>
      <family val="2"/>
      <charset val="1"/>
    </font>
    <font>
      <b val="true"/>
      <sz val="10"/>
      <color rgb="FFFFFFFF"/>
      <name val="Trebuchet MS"/>
      <family val="2"/>
      <charset val="1"/>
    </font>
    <font>
      <b val="true"/>
      <sz val="10"/>
      <color rgb="FF000000"/>
      <name val="Trebuchet MS"/>
      <family val="2"/>
      <charset val="1"/>
    </font>
    <font>
      <sz val="10"/>
      <color rgb="FFFFFFFF"/>
      <name val="Trebuchet MS"/>
      <family val="2"/>
      <charset val="1"/>
    </font>
    <font>
      <sz val="15"/>
      <color rgb="FF000000"/>
      <name val="Trebuchet MS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B3B3B3"/>
        <bgColor rgb="FF969696"/>
      </patternFill>
    </fill>
    <fill>
      <patternFill patternType="solid">
        <fgColor rgb="FF9EEF9E"/>
        <bgColor rgb="FFCC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2">
    <dxf>
      <font>
        <name val="Trebuchet MS"/>
        <charset val="1"/>
        <family val="2"/>
        <color rgb="FF000000"/>
      </font>
      <fill>
        <patternFill>
          <bgColor rgb="FFFF0000"/>
        </patternFill>
      </fill>
    </dxf>
    <dxf>
      <font>
        <name val="Trebuchet MS"/>
        <charset val="1"/>
        <family val="2"/>
        <color rgb="FF000000"/>
      </font>
      <fill>
        <patternFill>
          <bgColor rgb="FF00AE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EEF9E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E0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fastfieldsolvers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V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true" hidden="false" outlineLevel="0" max="1" min="1" style="0" width="8.7"/>
    <col collapsed="false" customWidth="true" hidden="false" outlineLevel="0" max="2" min="2" style="0" width="18.15"/>
    <col collapsed="false" customWidth="true" hidden="false" outlineLevel="0" max="3" min="3" style="0" width="12.02"/>
    <col collapsed="false" customWidth="true" hidden="false" outlineLevel="0" max="4" min="4" style="0" width="18.08"/>
    <col collapsed="false" customWidth="true" hidden="false" outlineLevel="0" max="5" min="5" style="0" width="8.7"/>
    <col collapsed="false" customWidth="true" hidden="false" outlineLevel="0" max="6" min="6" style="0" width="13.59"/>
    <col collapsed="false" customWidth="true" hidden="false" outlineLevel="0" max="1025" min="7" style="0" width="8.7"/>
  </cols>
  <sheetData>
    <row r="2" customFormat="false" ht="18.55" hidden="false" customHeight="false" outlineLevel="0" collapsed="false">
      <c r="B2" s="1" t="s">
        <v>0</v>
      </c>
    </row>
    <row r="3" customFormat="false" ht="12.8" hidden="false" customHeight="false" outlineLevel="0" collapsed="false">
      <c r="B3" s="2" t="s">
        <v>1</v>
      </c>
      <c r="C3" s="2"/>
    </row>
    <row r="4" customFormat="false" ht="12.8" hidden="false" customHeight="false" outlineLevel="0" collapsed="false">
      <c r="B4" s="2" t="s">
        <v>2</v>
      </c>
      <c r="C4" s="2"/>
    </row>
    <row r="5" customFormat="false" ht="12.8" hidden="false" customHeight="false" outlineLevel="0" collapsed="false">
      <c r="B5" s="2" t="s">
        <v>3</v>
      </c>
      <c r="C5" s="2"/>
    </row>
    <row r="7" customFormat="false" ht="12.8" hidden="false" customHeight="false" outlineLevel="0" collapsed="false">
      <c r="B7" s="3" t="s">
        <v>4</v>
      </c>
      <c r="C7" s="3" t="n">
        <f aca="false">4*PI()*0.0000001</f>
        <v>1.25663706143592E-006</v>
      </c>
    </row>
    <row r="9" customFormat="false" ht="28.45" hidden="false" customHeight="false" outlineLevel="0" collapsed="false">
      <c r="B9" s="4" t="s">
        <v>5</v>
      </c>
      <c r="C9" s="4"/>
      <c r="E9" s="5" t="s">
        <v>6</v>
      </c>
      <c r="F9" s="5" t="s">
        <v>7</v>
      </c>
      <c r="G9" s="5" t="s">
        <v>8</v>
      </c>
    </row>
    <row r="10" customFormat="false" ht="14.95" hidden="false" customHeight="false" outlineLevel="0" collapsed="false">
      <c r="B10" s="6" t="s">
        <v>9</v>
      </c>
      <c r="C10" s="6" t="n">
        <f aca="false">58000000</f>
        <v>58000000</v>
      </c>
      <c r="E10" s="0" t="n">
        <f aca="false">$C$12/F10</f>
        <v>2.5E-006</v>
      </c>
      <c r="F10" s="7" t="n">
        <f aca="false">SUM(H10:X10)</f>
        <v>4</v>
      </c>
      <c r="G10" s="7" t="n">
        <f aca="false">COUNT(H10:V10)</f>
        <v>3</v>
      </c>
      <c r="H10" s="7" t="n">
        <v>1</v>
      </c>
      <c r="I10" s="7" t="n">
        <f aca="false">H10*$C$13</f>
        <v>2</v>
      </c>
      <c r="J10" s="7" t="n">
        <f aca="false">H10</f>
        <v>1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customFormat="false" ht="14.95" hidden="false" customHeight="false" outlineLevel="0" collapsed="false">
      <c r="B11" s="6" t="s">
        <v>10</v>
      </c>
      <c r="C11" s="8" t="n">
        <v>10000000000</v>
      </c>
      <c r="E11" s="0" t="n">
        <f aca="false">$C$12/F11</f>
        <v>1E-006</v>
      </c>
      <c r="F11" s="7" t="n">
        <f aca="false">SUM(H11:X11)</f>
        <v>10</v>
      </c>
      <c r="G11" s="7" t="n">
        <f aca="false">COUNT(H11:V11)</f>
        <v>5</v>
      </c>
      <c r="H11" s="7" t="n">
        <v>1</v>
      </c>
      <c r="I11" s="7" t="n">
        <f aca="false">H11*$C$13</f>
        <v>2</v>
      </c>
      <c r="J11" s="7" t="n">
        <f aca="false">I11*$C$13</f>
        <v>4</v>
      </c>
      <c r="K11" s="7" t="n">
        <f aca="false">I11</f>
        <v>2</v>
      </c>
      <c r="L11" s="7" t="n">
        <f aca="false">H11</f>
        <v>1</v>
      </c>
      <c r="M11" s="7"/>
      <c r="N11" s="7"/>
      <c r="O11" s="7"/>
      <c r="P11" s="7"/>
      <c r="Q11" s="7"/>
      <c r="R11" s="7"/>
      <c r="S11" s="7"/>
      <c r="T11" s="7"/>
      <c r="U11" s="7"/>
      <c r="V11" s="7"/>
    </row>
    <row r="12" customFormat="false" ht="14.95" hidden="false" customHeight="false" outlineLevel="0" collapsed="false">
      <c r="B12" s="6" t="s">
        <v>11</v>
      </c>
      <c r="C12" s="8" t="n">
        <v>1E-005</v>
      </c>
      <c r="E12" s="0" t="n">
        <f aca="false">$C$12/F12</f>
        <v>4.54545454545455E-007</v>
      </c>
      <c r="F12" s="7" t="n">
        <f aca="false">SUM(H12:X12)</f>
        <v>22</v>
      </c>
      <c r="G12" s="7" t="n">
        <f aca="false">COUNT(H12:V12)</f>
        <v>7</v>
      </c>
      <c r="H12" s="7" t="n">
        <v>1</v>
      </c>
      <c r="I12" s="7" t="n">
        <f aca="false">H12*$C$13</f>
        <v>2</v>
      </c>
      <c r="J12" s="7" t="n">
        <f aca="false">I12*$C$13</f>
        <v>4</v>
      </c>
      <c r="K12" s="7" t="n">
        <f aca="false">J12*$C$13</f>
        <v>8</v>
      </c>
      <c r="L12" s="7" t="n">
        <f aca="false">J12</f>
        <v>4</v>
      </c>
      <c r="M12" s="7" t="n">
        <f aca="false">I12</f>
        <v>2</v>
      </c>
      <c r="N12" s="7" t="n">
        <f aca="false">H12</f>
        <v>1</v>
      </c>
      <c r="O12" s="7"/>
      <c r="P12" s="7"/>
      <c r="Q12" s="7"/>
      <c r="R12" s="7"/>
      <c r="S12" s="7"/>
      <c r="T12" s="7"/>
      <c r="U12" s="7"/>
      <c r="V12" s="7"/>
    </row>
    <row r="13" customFormat="false" ht="14.95" hidden="false" customHeight="false" outlineLevel="0" collapsed="false">
      <c r="B13" s="6" t="s">
        <v>12</v>
      </c>
      <c r="C13" s="6" t="n">
        <v>2</v>
      </c>
      <c r="E13" s="0" t="n">
        <f aca="false">$C$12/F13</f>
        <v>2.17391304347826E-007</v>
      </c>
      <c r="F13" s="7" t="n">
        <f aca="false">SUM(H13:X13)</f>
        <v>46</v>
      </c>
      <c r="G13" s="7" t="n">
        <f aca="false">COUNT(H13:V13)</f>
        <v>9</v>
      </c>
      <c r="H13" s="7" t="n">
        <v>1</v>
      </c>
      <c r="I13" s="7" t="n">
        <f aca="false">H13*$C$13</f>
        <v>2</v>
      </c>
      <c r="J13" s="7" t="n">
        <f aca="false">I13*$C$13</f>
        <v>4</v>
      </c>
      <c r="K13" s="7" t="n">
        <f aca="false">J13*$C$13</f>
        <v>8</v>
      </c>
      <c r="L13" s="7" t="n">
        <f aca="false">K13*$C$13</f>
        <v>16</v>
      </c>
      <c r="M13" s="7" t="n">
        <f aca="false">K13</f>
        <v>8</v>
      </c>
      <c r="N13" s="7" t="n">
        <f aca="false">J13</f>
        <v>4</v>
      </c>
      <c r="O13" s="7" t="n">
        <f aca="false">I13</f>
        <v>2</v>
      </c>
      <c r="P13" s="7" t="n">
        <f aca="false">H13</f>
        <v>1</v>
      </c>
      <c r="Q13" s="7"/>
      <c r="R13" s="7"/>
      <c r="S13" s="7"/>
      <c r="T13" s="7"/>
      <c r="U13" s="7"/>
      <c r="V13" s="7"/>
    </row>
    <row r="14" customFormat="false" ht="14.95" hidden="false" customHeight="false" outlineLevel="0" collapsed="false">
      <c r="E14" s="0" t="n">
        <f aca="false">$C$12/F14</f>
        <v>1.06382978723404E-007</v>
      </c>
      <c r="F14" s="7" t="n">
        <f aca="false">SUM(H14:X14)</f>
        <v>94</v>
      </c>
      <c r="G14" s="7" t="n">
        <f aca="false">COUNT(H14:V14)</f>
        <v>11</v>
      </c>
      <c r="H14" s="7" t="n">
        <v>1</v>
      </c>
      <c r="I14" s="7" t="n">
        <f aca="false">H14*$C$13</f>
        <v>2</v>
      </c>
      <c r="J14" s="7" t="n">
        <f aca="false">I14*$C$13</f>
        <v>4</v>
      </c>
      <c r="K14" s="7" t="n">
        <f aca="false">J14*$C$13</f>
        <v>8</v>
      </c>
      <c r="L14" s="7" t="n">
        <f aca="false">K14*$C$13</f>
        <v>16</v>
      </c>
      <c r="M14" s="7" t="n">
        <f aca="false">L14*$C$13</f>
        <v>32</v>
      </c>
      <c r="N14" s="7" t="n">
        <f aca="false">L14</f>
        <v>16</v>
      </c>
      <c r="O14" s="7" t="n">
        <f aca="false">K14</f>
        <v>8</v>
      </c>
      <c r="P14" s="7" t="n">
        <f aca="false">J14</f>
        <v>4</v>
      </c>
      <c r="Q14" s="7" t="n">
        <f aca="false">I14</f>
        <v>2</v>
      </c>
      <c r="R14" s="7" t="n">
        <f aca="false">H14</f>
        <v>1</v>
      </c>
      <c r="S14" s="7"/>
      <c r="T14" s="7"/>
      <c r="U14" s="7"/>
      <c r="V14" s="7"/>
    </row>
    <row r="15" customFormat="false" ht="14.95" hidden="false" customHeight="false" outlineLevel="0" collapsed="false">
      <c r="E15" s="0" t="n">
        <f aca="false">$C$12/F15</f>
        <v>5.26315789473684E-008</v>
      </c>
      <c r="F15" s="7" t="n">
        <f aca="false">SUM(H15:X15)</f>
        <v>190</v>
      </c>
      <c r="G15" s="7" t="n">
        <f aca="false">COUNT(H15:V15)</f>
        <v>13</v>
      </c>
      <c r="H15" s="7" t="n">
        <v>1</v>
      </c>
      <c r="I15" s="7" t="n">
        <f aca="false">H15*$C$13</f>
        <v>2</v>
      </c>
      <c r="J15" s="7" t="n">
        <f aca="false">I15*$C$13</f>
        <v>4</v>
      </c>
      <c r="K15" s="7" t="n">
        <f aca="false">J15*$C$13</f>
        <v>8</v>
      </c>
      <c r="L15" s="7" t="n">
        <f aca="false">K15*$C$13</f>
        <v>16</v>
      </c>
      <c r="M15" s="7" t="n">
        <f aca="false">L15*$C$13</f>
        <v>32</v>
      </c>
      <c r="N15" s="7" t="n">
        <f aca="false">M15*$C$13</f>
        <v>64</v>
      </c>
      <c r="O15" s="7" t="n">
        <f aca="false">M15</f>
        <v>32</v>
      </c>
      <c r="P15" s="7" t="n">
        <f aca="false">L15</f>
        <v>16</v>
      </c>
      <c r="Q15" s="7" t="n">
        <f aca="false">K15</f>
        <v>8</v>
      </c>
      <c r="R15" s="7" t="n">
        <f aca="false">J15</f>
        <v>4</v>
      </c>
      <c r="S15" s="7" t="n">
        <f aca="false">I15</f>
        <v>2</v>
      </c>
      <c r="T15" s="7" t="n">
        <f aca="false">H15</f>
        <v>1</v>
      </c>
      <c r="U15" s="7"/>
      <c r="V15" s="7"/>
    </row>
    <row r="16" customFormat="false" ht="14.95" hidden="false" customHeight="false" outlineLevel="0" collapsed="false">
      <c r="E16" s="0" t="n">
        <f aca="false">$C$12/F16</f>
        <v>2.61780104712042E-008</v>
      </c>
      <c r="F16" s="7" t="n">
        <f aca="false">SUM(H16:X16)</f>
        <v>382</v>
      </c>
      <c r="G16" s="7" t="n">
        <f aca="false">COUNT(H16:V16)</f>
        <v>15</v>
      </c>
      <c r="H16" s="7" t="n">
        <v>1</v>
      </c>
      <c r="I16" s="7" t="n">
        <f aca="false">H16*$C$13</f>
        <v>2</v>
      </c>
      <c r="J16" s="7" t="n">
        <f aca="false">I16*$C$13</f>
        <v>4</v>
      </c>
      <c r="K16" s="7" t="n">
        <f aca="false">J16*$C$13</f>
        <v>8</v>
      </c>
      <c r="L16" s="7" t="n">
        <f aca="false">K16*$C$13</f>
        <v>16</v>
      </c>
      <c r="M16" s="7" t="n">
        <f aca="false">L16*$C$13</f>
        <v>32</v>
      </c>
      <c r="N16" s="7" t="n">
        <f aca="false">M16*$C$13</f>
        <v>64</v>
      </c>
      <c r="O16" s="7" t="n">
        <f aca="false">N16*$C$13</f>
        <v>128</v>
      </c>
      <c r="P16" s="7" t="n">
        <f aca="false">N16</f>
        <v>64</v>
      </c>
      <c r="Q16" s="7" t="n">
        <f aca="false">M16</f>
        <v>32</v>
      </c>
      <c r="R16" s="7" t="n">
        <f aca="false">L16</f>
        <v>16</v>
      </c>
      <c r="S16" s="7" t="n">
        <f aca="false">K16</f>
        <v>8</v>
      </c>
      <c r="T16" s="7" t="n">
        <f aca="false">J16</f>
        <v>4</v>
      </c>
      <c r="U16" s="7" t="n">
        <f aca="false">I16</f>
        <v>2</v>
      </c>
      <c r="V16" s="7" t="n">
        <f aca="false">H16</f>
        <v>1</v>
      </c>
    </row>
    <row r="17" customFormat="false" ht="12.8" hidden="false" customHeight="false" outlineLevel="0" collapsed="false">
      <c r="D17" s="0" t="s">
        <v>13</v>
      </c>
      <c r="E17" s="9" t="n">
        <f aca="false">1/SQRT(PI()*C7*C10*C11)</f>
        <v>6.60854931008056E-007</v>
      </c>
    </row>
  </sheetData>
  <mergeCells count="1">
    <mergeCell ref="B9:C9"/>
  </mergeCells>
  <conditionalFormatting sqref="E10:E16">
    <cfRule type="cellIs" priority="2" operator="greaterThan" aboveAverage="0" equalAverage="0" bottom="0" percent="0" rank="0" text="" dxfId="0">
      <formula>$E$17</formula>
    </cfRule>
    <cfRule type="cellIs" priority="3" operator="lessThan" aboveAverage="0" equalAverage="0" bottom="0" percent="0" rank="0" text="" dxfId="1">
      <formula>$E$17</formula>
    </cfRule>
  </conditionalFormatting>
  <hyperlinks>
    <hyperlink ref="B5" r:id="rId1" display="https://www.fastfieldsolvers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LibreOffice/5.3.3.2$Windows_x86 LibreOffice_project/3d9a8b4b4e538a85e0782bd6c2d430bafe583448</Application>
  <Company>Alcatel-Lucent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2015-06-18T15:01:48Z</dcterms:created>
  <dc:creator>ediloren</dc:creator>
  <dc:description/>
  <dc:language>en-GB</dc:language>
  <cp:lastModifiedBy/>
  <dcterms:modified xsi:type="dcterms:W3CDTF">2019-02-04T10:51:43Z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Alcatel-Lucent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