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75604FE0-5FD8-4605-987A-5F6CA273A077}" xr6:coauthVersionLast="46" xr6:coauthVersionMax="46" xr10:uidLastSave="{00000000-0000-0000-0000-000000000000}"/>
  <bookViews>
    <workbookView xWindow="-120" yWindow="-120" windowWidth="20730" windowHeight="11160" tabRatio="415" xr2:uid="{00000000-000D-0000-FFFF-FFFF00000000}"/>
  </bookViews>
  <sheets>
    <sheet name="Gantt" sheetId="11" r:id="rId1"/>
    <sheet name="Información" sheetId="12" r:id="rId2"/>
  </sheets>
  <definedNames>
    <definedName name="Hoy" localSheetId="0">TODAY()</definedName>
    <definedName name="Incremento_de_desplazamiento">Gantt!$E$3</definedName>
    <definedName name="Inicio_del_proyecto">Gantt!$E$2</definedName>
    <definedName name="Marcador_de_hito">Gantt!$E$4</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E23" i="11" l="1"/>
  <c r="E10" i="11"/>
  <c r="E26" i="11" l="1"/>
  <c r="E25" i="11"/>
  <c r="E24" i="11"/>
  <c r="E28" i="11"/>
  <c r="E27" i="11"/>
  <c r="E22" i="11"/>
  <c r="E21" i="11"/>
  <c r="E20" i="11"/>
  <c r="E19" i="11"/>
  <c r="E18" i="11"/>
  <c r="E17" i="11"/>
  <c r="E15" i="11"/>
  <c r="E16" i="11"/>
  <c r="E14" i="11"/>
  <c r="E13" i="11"/>
  <c r="E11" i="11"/>
  <c r="BK32" i="11" l="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F4" i="11"/>
  <c r="H5" i="11" l="1"/>
  <c r="I5" i="11" l="1"/>
  <c r="J5" i="11" l="1"/>
  <c r="H4" i="11"/>
  <c r="H6" i="11"/>
  <c r="I6" i="11"/>
  <c r="J6" i="11" l="1"/>
  <c r="K5" i="11"/>
  <c r="K6" i="11" l="1"/>
  <c r="L5" i="11"/>
  <c r="L6" i="11" l="1"/>
  <c r="M5" i="11"/>
  <c r="M6" i="11" l="1"/>
  <c r="N5" i="11"/>
  <c r="N6" i="11" l="1"/>
  <c r="O5" i="11"/>
  <c r="O4" i="11" l="1"/>
  <c r="P5" i="11"/>
  <c r="O6" i="11"/>
  <c r="P6" i="11" l="1"/>
  <c r="Q5" i="11"/>
  <c r="Q6" i="11" l="1"/>
  <c r="R5" i="11"/>
  <c r="S5" i="11" l="1"/>
  <c r="R6" i="11"/>
  <c r="T5" i="11" l="1"/>
  <c r="S6" i="11"/>
  <c r="T6" i="11" l="1"/>
  <c r="U5" i="11"/>
  <c r="U6" i="11" l="1"/>
  <c r="V5" i="11"/>
  <c r="V4" i="11" l="1"/>
  <c r="W5" i="11"/>
  <c r="V6" i="11"/>
  <c r="X5" i="11" l="1"/>
  <c r="W6" i="11"/>
  <c r="Y5" i="11" l="1"/>
  <c r="X6" i="11"/>
  <c r="Y6" i="11" l="1"/>
  <c r="Z5" i="11"/>
  <c r="AA5" i="11" l="1"/>
  <c r="Z6" i="11"/>
  <c r="AA6" i="11" l="1"/>
  <c r="AB5" i="11"/>
  <c r="AB13" i="11" l="1"/>
  <c r="AB30" i="11"/>
  <c r="AB26" i="11"/>
  <c r="AB20" i="11"/>
  <c r="AB14" i="11"/>
  <c r="AB8" i="11"/>
  <c r="AB25" i="11"/>
  <c r="AB24" i="11"/>
  <c r="AB23" i="11"/>
  <c r="AB22" i="11"/>
  <c r="AB29" i="11"/>
  <c r="AB28" i="11"/>
  <c r="AB27" i="11"/>
  <c r="AB21" i="11"/>
  <c r="AB19" i="11"/>
  <c r="AB18" i="11"/>
  <c r="AB17" i="11"/>
  <c r="Z16" i="11"/>
  <c r="Z15" i="11"/>
  <c r="AB12" i="11"/>
  <c r="AB11" i="11"/>
  <c r="AB10" i="11"/>
  <c r="AB9" i="11"/>
  <c r="AC5" i="11"/>
  <c r="AC30" i="11" s="1"/>
  <c r="AB6" i="11"/>
  <c r="AC20" i="11" l="1"/>
  <c r="AC26" i="11"/>
  <c r="AC14" i="11"/>
  <c r="AC13" i="11"/>
  <c r="AC29" i="11"/>
  <c r="AC28" i="11"/>
  <c r="AC27" i="11"/>
  <c r="AC25" i="11"/>
  <c r="AC24" i="11"/>
  <c r="AC23" i="11"/>
  <c r="AC22" i="11"/>
  <c r="AC9" i="11"/>
  <c r="AC21" i="11"/>
  <c r="AC19" i="11"/>
  <c r="AC18" i="11"/>
  <c r="AC17" i="11"/>
  <c r="AC16" i="11"/>
  <c r="AC12" i="11"/>
  <c r="AC11" i="11"/>
  <c r="AC10" i="11"/>
  <c r="AC4" i="11"/>
  <c r="AD5" i="11"/>
  <c r="AC6" i="11"/>
  <c r="AD26" i="11" l="1"/>
  <c r="AD30" i="11"/>
  <c r="AD14" i="11"/>
  <c r="AD20" i="11"/>
  <c r="AD29" i="11"/>
  <c r="AD28" i="11"/>
  <c r="AD27" i="11"/>
  <c r="AD25" i="11"/>
  <c r="AD24" i="11"/>
  <c r="AD23" i="11"/>
  <c r="AD22" i="11"/>
  <c r="AD21" i="11"/>
  <c r="AD19" i="11"/>
  <c r="AD18" i="11"/>
  <c r="AD16" i="11"/>
  <c r="AD13" i="11"/>
  <c r="AD12" i="11"/>
  <c r="AD11" i="11"/>
  <c r="AD10" i="11"/>
  <c r="AD9" i="11"/>
  <c r="AD6" i="11"/>
  <c r="AE5" i="11"/>
  <c r="AE26" i="11" l="1"/>
  <c r="AE30" i="11"/>
  <c r="AE14" i="11"/>
  <c r="AE20" i="11"/>
  <c r="AE29" i="11"/>
  <c r="AE28" i="11"/>
  <c r="AE27" i="11"/>
  <c r="AE25" i="11"/>
  <c r="AE24" i="11"/>
  <c r="AE23" i="11"/>
  <c r="AE22" i="11"/>
  <c r="AE21" i="11"/>
  <c r="AE19" i="11"/>
  <c r="AE18" i="11"/>
  <c r="AE16" i="11"/>
  <c r="AE13" i="11"/>
  <c r="AE12" i="11"/>
  <c r="AE11" i="11"/>
  <c r="AE10" i="11"/>
  <c r="AE9" i="11"/>
  <c r="AE6" i="11"/>
  <c r="AF5" i="11"/>
  <c r="AF30" i="11" s="1"/>
  <c r="AF20" i="11" l="1"/>
  <c r="AF26" i="11"/>
  <c r="AF14" i="11"/>
  <c r="AF25" i="11"/>
  <c r="AF24" i="11"/>
  <c r="AF23" i="11"/>
  <c r="AF22" i="11"/>
  <c r="AF21" i="11"/>
  <c r="AF19" i="11"/>
  <c r="AF16" i="11"/>
  <c r="AF13" i="11"/>
  <c r="AF12" i="11"/>
  <c r="AF11" i="11"/>
  <c r="AF10" i="11"/>
  <c r="AF28" i="11"/>
  <c r="AF29" i="11"/>
  <c r="AF27" i="11"/>
  <c r="AF9" i="11"/>
  <c r="AF6" i="11"/>
  <c r="AG5" i="11"/>
  <c r="AG26" i="11" l="1"/>
  <c r="AG30" i="11"/>
  <c r="AG14" i="11"/>
  <c r="AG20" i="11"/>
  <c r="AG29" i="11"/>
  <c r="AG28" i="11"/>
  <c r="AG27" i="11"/>
  <c r="AG25" i="11"/>
  <c r="AG24" i="11"/>
  <c r="AG23" i="11"/>
  <c r="AG22" i="11"/>
  <c r="AG21" i="11"/>
  <c r="AG9" i="11"/>
  <c r="AG19" i="11"/>
  <c r="AG17" i="11"/>
  <c r="AG16" i="11"/>
  <c r="AG13" i="11"/>
  <c r="AG12" i="11"/>
  <c r="AG11" i="11"/>
  <c r="AG10" i="11"/>
  <c r="AG6" i="11"/>
  <c r="AH5" i="11"/>
  <c r="AH26" i="11" l="1"/>
  <c r="AH30" i="11"/>
  <c r="AH14" i="11"/>
  <c r="AH20" i="11"/>
  <c r="AH29" i="11"/>
  <c r="AH28" i="11"/>
  <c r="AH27" i="11"/>
  <c r="AH25" i="11"/>
  <c r="AH24" i="11"/>
  <c r="AH23" i="11"/>
  <c r="AH22" i="11"/>
  <c r="AH21" i="11"/>
  <c r="AH18" i="11"/>
  <c r="AH17" i="11"/>
  <c r="AH16" i="11"/>
  <c r="AH13" i="11"/>
  <c r="AH12" i="11"/>
  <c r="AH11" i="11"/>
  <c r="AH10" i="11"/>
  <c r="AH9" i="11"/>
  <c r="AI5" i="11"/>
  <c r="AH6" i="11"/>
  <c r="AI26" i="11" l="1"/>
  <c r="AI30" i="11"/>
  <c r="AI14" i="11"/>
  <c r="AI20" i="11"/>
  <c r="AI29" i="11"/>
  <c r="AI28" i="11"/>
  <c r="AI27" i="11"/>
  <c r="AI18" i="11"/>
  <c r="AI17" i="11"/>
  <c r="AI16" i="11"/>
  <c r="AI13" i="11"/>
  <c r="AI12" i="11"/>
  <c r="AI11" i="11"/>
  <c r="AI10" i="11"/>
  <c r="AI9" i="11"/>
  <c r="AI25" i="11"/>
  <c r="AI24" i="11"/>
  <c r="AI23" i="11"/>
  <c r="AI22" i="11"/>
  <c r="AI21" i="11"/>
  <c r="AI6" i="11"/>
  <c r="AJ5" i="11"/>
  <c r="AJ26" i="11" l="1"/>
  <c r="AJ30" i="11"/>
  <c r="AJ14" i="11"/>
  <c r="AJ25" i="11"/>
  <c r="AJ24" i="11"/>
  <c r="AJ23" i="11"/>
  <c r="AJ22" i="11"/>
  <c r="AJ29" i="11"/>
  <c r="AJ28" i="11"/>
  <c r="AJ27" i="11"/>
  <c r="AJ19" i="11"/>
  <c r="AJ18" i="11"/>
  <c r="AJ17" i="11"/>
  <c r="AJ16" i="11"/>
  <c r="AJ15" i="11"/>
  <c r="AJ13" i="11"/>
  <c r="AJ12" i="11"/>
  <c r="AJ11" i="11"/>
  <c r="AJ10" i="11"/>
  <c r="AJ9" i="11"/>
  <c r="AJ6" i="11"/>
  <c r="AJ4" i="11"/>
  <c r="AK5" i="11"/>
  <c r="AK26" i="11" l="1"/>
  <c r="AK30" i="11"/>
  <c r="AK14" i="11"/>
  <c r="AK29" i="11"/>
  <c r="AK28" i="11"/>
  <c r="AK27" i="11"/>
  <c r="AK25" i="11"/>
  <c r="AK24" i="11"/>
  <c r="AK23" i="11"/>
  <c r="AK22" i="11"/>
  <c r="AK9" i="11"/>
  <c r="AK19" i="11"/>
  <c r="AK18" i="11"/>
  <c r="AK17" i="11"/>
  <c r="AK16" i="11"/>
  <c r="AK15" i="11"/>
  <c r="AK13" i="11"/>
  <c r="AK12" i="11"/>
  <c r="AK11" i="11"/>
  <c r="AK10" i="11"/>
  <c r="AK6" i="11"/>
  <c r="AL5" i="11"/>
  <c r="AL26" i="11" l="1"/>
  <c r="AL30" i="11"/>
  <c r="AL14" i="11"/>
  <c r="AL29" i="11"/>
  <c r="AL28" i="11"/>
  <c r="AL27" i="11"/>
  <c r="AL25" i="11"/>
  <c r="AL24" i="11"/>
  <c r="AL23" i="11"/>
  <c r="AL22" i="11"/>
  <c r="AL21" i="11"/>
  <c r="AL19" i="11"/>
  <c r="AL18" i="11"/>
  <c r="AL17" i="11"/>
  <c r="AL16" i="11"/>
  <c r="AL15" i="11"/>
  <c r="AL13" i="11"/>
  <c r="AL12" i="11"/>
  <c r="AL11" i="11"/>
  <c r="AL10" i="11"/>
  <c r="AL9" i="11"/>
  <c r="AL6" i="11"/>
  <c r="AM5" i="11"/>
  <c r="AM26" i="11" l="1"/>
  <c r="AM30" i="11"/>
  <c r="AM14" i="11"/>
  <c r="AM29" i="11"/>
  <c r="AM28" i="11"/>
  <c r="AM27" i="11"/>
  <c r="AM25" i="11"/>
  <c r="AM24" i="11"/>
  <c r="AM23" i="11"/>
  <c r="AM21" i="11"/>
  <c r="AM19" i="11"/>
  <c r="AM18" i="11"/>
  <c r="AM17" i="11"/>
  <c r="AM16" i="11"/>
  <c r="AM15" i="11"/>
  <c r="AM13" i="11"/>
  <c r="AM12" i="11"/>
  <c r="AM11" i="11"/>
  <c r="AM10" i="11"/>
  <c r="AM9" i="11"/>
  <c r="AN5" i="11"/>
  <c r="AM6" i="11"/>
  <c r="AN26" i="11" l="1"/>
  <c r="AN30" i="11"/>
  <c r="AN14" i="11"/>
  <c r="AN25" i="11"/>
  <c r="AN24" i="11"/>
  <c r="AN23" i="11"/>
  <c r="AN21" i="11"/>
  <c r="AN19" i="11"/>
  <c r="AN18" i="11"/>
  <c r="AN17" i="11"/>
  <c r="AN16" i="11"/>
  <c r="AN15" i="11"/>
  <c r="AN13" i="11"/>
  <c r="AN12" i="11"/>
  <c r="AN11" i="11"/>
  <c r="AN10" i="11"/>
  <c r="AN29" i="11"/>
  <c r="AN27" i="11"/>
  <c r="AN28" i="11"/>
  <c r="AN9" i="11"/>
  <c r="AN6" i="11"/>
  <c r="AO5" i="11"/>
  <c r="AO26" i="11" l="1"/>
  <c r="AO30" i="11"/>
  <c r="AO14" i="11"/>
  <c r="AO29" i="11"/>
  <c r="AO28" i="11"/>
  <c r="AO27" i="11"/>
  <c r="AO25" i="11"/>
  <c r="AO24" i="11"/>
  <c r="AO23" i="11"/>
  <c r="AO21" i="11"/>
  <c r="AO9" i="11"/>
  <c r="AO19" i="11"/>
  <c r="AO18" i="11"/>
  <c r="AO17" i="11"/>
  <c r="AO16" i="11"/>
  <c r="AO15" i="11"/>
  <c r="AO13" i="11"/>
  <c r="AO12" i="11"/>
  <c r="AO11" i="11"/>
  <c r="AO10" i="11"/>
  <c r="AO6" i="11"/>
  <c r="AP5" i="11"/>
  <c r="AP26" i="11" l="1"/>
  <c r="AP30" i="11"/>
  <c r="AP14" i="11"/>
  <c r="AP29" i="11"/>
  <c r="AP28" i="11"/>
  <c r="AP27" i="11"/>
  <c r="AP25" i="11"/>
  <c r="AP24" i="11"/>
  <c r="AP23" i="11"/>
  <c r="AP21" i="11"/>
  <c r="AP19" i="11"/>
  <c r="AP18" i="11"/>
  <c r="AP17" i="11"/>
  <c r="AP16" i="11"/>
  <c r="AP15" i="11"/>
  <c r="AP13" i="11"/>
  <c r="AP12" i="11"/>
  <c r="AP11" i="11"/>
  <c r="AP10" i="11"/>
  <c r="AP9" i="11"/>
  <c r="AQ5" i="11"/>
  <c r="AP6" i="11"/>
  <c r="AQ26" i="11" l="1"/>
  <c r="AQ30" i="11"/>
  <c r="AQ14" i="11"/>
  <c r="AQ29" i="11"/>
  <c r="AQ28" i="11"/>
  <c r="AQ27" i="11"/>
  <c r="AQ19" i="11"/>
  <c r="AQ18" i="11"/>
  <c r="AQ17" i="11"/>
  <c r="AQ16" i="11"/>
  <c r="AQ15" i="11"/>
  <c r="AQ13" i="11"/>
  <c r="AQ12" i="11"/>
  <c r="AQ11" i="11"/>
  <c r="AQ10" i="11"/>
  <c r="AQ9" i="11"/>
  <c r="AQ25" i="11"/>
  <c r="AQ24" i="11"/>
  <c r="AQ23" i="11"/>
  <c r="AQ21" i="11"/>
  <c r="AQ4" i="11"/>
  <c r="AQ6" i="11"/>
  <c r="AR5" i="11"/>
  <c r="AR26" i="11" l="1"/>
  <c r="AR30" i="11"/>
  <c r="AR14" i="11"/>
  <c r="AR25" i="11"/>
  <c r="AR24" i="11"/>
  <c r="AR23" i="11"/>
  <c r="AR21" i="11"/>
  <c r="AR29" i="11"/>
  <c r="AR28" i="11"/>
  <c r="AR27" i="11"/>
  <c r="AR19" i="11"/>
  <c r="AR18" i="11"/>
  <c r="AR17" i="11"/>
  <c r="AR16" i="11"/>
  <c r="AR15" i="11"/>
  <c r="AR13" i="11"/>
  <c r="AR12" i="11"/>
  <c r="AR11" i="11"/>
  <c r="AR10" i="11"/>
  <c r="AR9" i="11"/>
  <c r="AR6" i="11"/>
  <c r="AS5" i="11"/>
  <c r="AS26" i="11" l="1"/>
  <c r="AS30" i="11"/>
  <c r="AS14" i="11"/>
  <c r="AS29" i="11"/>
  <c r="AS28" i="11"/>
  <c r="AS27" i="11"/>
  <c r="AS25" i="11"/>
  <c r="AS24" i="11"/>
  <c r="AS23" i="11"/>
  <c r="AS21" i="11"/>
  <c r="AS9" i="11"/>
  <c r="AS19" i="11"/>
  <c r="AS18" i="11"/>
  <c r="AS17" i="11"/>
  <c r="AS16" i="11"/>
  <c r="AS15" i="11"/>
  <c r="AS13" i="11"/>
  <c r="AS12" i="11"/>
  <c r="AS11" i="11"/>
  <c r="AS10" i="11"/>
  <c r="AS6" i="11"/>
  <c r="AT5" i="11"/>
  <c r="AT26" i="11" l="1"/>
  <c r="AT30" i="11"/>
  <c r="AT14" i="11"/>
  <c r="AT29" i="11"/>
  <c r="AT28" i="11"/>
  <c r="AT27" i="11"/>
  <c r="AT25" i="11"/>
  <c r="AT24" i="11"/>
  <c r="AT23" i="11"/>
  <c r="AT21" i="11"/>
  <c r="AT19" i="11"/>
  <c r="AT18" i="11"/>
  <c r="AT17" i="11"/>
  <c r="AT16" i="11"/>
  <c r="AT15" i="11"/>
  <c r="AT13" i="11"/>
  <c r="AT12" i="11"/>
  <c r="AT11" i="11"/>
  <c r="AT10" i="11"/>
  <c r="AT9" i="11"/>
  <c r="AT6" i="11"/>
  <c r="AU5" i="11"/>
  <c r="AU26" i="11" l="1"/>
  <c r="AU30" i="11"/>
  <c r="AU14" i="11"/>
  <c r="AU29" i="11"/>
  <c r="AU28" i="11"/>
  <c r="AU27" i="11"/>
  <c r="AU25" i="11"/>
  <c r="AU24" i="11"/>
  <c r="AU23" i="11"/>
  <c r="AU21" i="11"/>
  <c r="AU19" i="11"/>
  <c r="AU18" i="11"/>
  <c r="AU17" i="11"/>
  <c r="AU16" i="11"/>
  <c r="AU15" i="11"/>
  <c r="AU13" i="11"/>
  <c r="AU12" i="11"/>
  <c r="AU11" i="11"/>
  <c r="AU10" i="11"/>
  <c r="AU9" i="11"/>
  <c r="AV5" i="11"/>
  <c r="AU6" i="11"/>
  <c r="AV26" i="11" l="1"/>
  <c r="AV30" i="11"/>
  <c r="AV14" i="11"/>
  <c r="AV25" i="11"/>
  <c r="AV24" i="11"/>
  <c r="AV23" i="11"/>
  <c r="AV21" i="11"/>
  <c r="AV19" i="11"/>
  <c r="AV18" i="11"/>
  <c r="AV17" i="11"/>
  <c r="AV16" i="11"/>
  <c r="AV15" i="11"/>
  <c r="AV13" i="11"/>
  <c r="AV12" i="11"/>
  <c r="AV11" i="11"/>
  <c r="AV10" i="11"/>
  <c r="AV28" i="11"/>
  <c r="AV29" i="11"/>
  <c r="AV27" i="11"/>
  <c r="AV9" i="11"/>
  <c r="AV6" i="11"/>
  <c r="AW5" i="11"/>
  <c r="AW26" i="11" l="1"/>
  <c r="AW30" i="11"/>
  <c r="AW14" i="11"/>
  <c r="AW29" i="11"/>
  <c r="AW28" i="11"/>
  <c r="AW27" i="11"/>
  <c r="AW25" i="11"/>
  <c r="AW24" i="11"/>
  <c r="AW23" i="11"/>
  <c r="AW21" i="11"/>
  <c r="AW9" i="11"/>
  <c r="AW19" i="11"/>
  <c r="AW18" i="11"/>
  <c r="AW17" i="11"/>
  <c r="AW16" i="11"/>
  <c r="AW15" i="11"/>
  <c r="AW13" i="11"/>
  <c r="AW12" i="11"/>
  <c r="AW11" i="11"/>
  <c r="AW10" i="11"/>
  <c r="AW6" i="11"/>
  <c r="AX5" i="11"/>
  <c r="AX26" i="11" l="1"/>
  <c r="AX30" i="11"/>
  <c r="AX14" i="11"/>
  <c r="AX29" i="11"/>
  <c r="AX28" i="11"/>
  <c r="AX27" i="11"/>
  <c r="AX25" i="11"/>
  <c r="AX24" i="11"/>
  <c r="AX23" i="11"/>
  <c r="AX21" i="11"/>
  <c r="AX19" i="11"/>
  <c r="AX18" i="11"/>
  <c r="AX17" i="11"/>
  <c r="AX16" i="11"/>
  <c r="AX15" i="11"/>
  <c r="AX13" i="11"/>
  <c r="AX12" i="11"/>
  <c r="AX11" i="11"/>
  <c r="AX10" i="11"/>
  <c r="AX9" i="11"/>
  <c r="AX6" i="11"/>
  <c r="AX4" i="11"/>
  <c r="AY5" i="11"/>
  <c r="AY26" i="11" l="1"/>
  <c r="AY30" i="11"/>
  <c r="AY14" i="11"/>
  <c r="AY29" i="11"/>
  <c r="AY28" i="11"/>
  <c r="AY27" i="11"/>
  <c r="AY19" i="11"/>
  <c r="AY18" i="11"/>
  <c r="AY17" i="11"/>
  <c r="AY16" i="11"/>
  <c r="AY15" i="11"/>
  <c r="AY13" i="11"/>
  <c r="AY12" i="11"/>
  <c r="AY11" i="11"/>
  <c r="AY10" i="11"/>
  <c r="AY9" i="11"/>
  <c r="AY25" i="11"/>
  <c r="AY24" i="11"/>
  <c r="AY23" i="11"/>
  <c r="AY21" i="11"/>
  <c r="AY6" i="11"/>
  <c r="AZ5" i="11"/>
  <c r="AZ26" i="11" l="1"/>
  <c r="AZ30" i="11"/>
  <c r="AZ14" i="11"/>
  <c r="AZ25" i="11"/>
  <c r="AZ24" i="11"/>
  <c r="AZ23" i="11"/>
  <c r="AZ22" i="11"/>
  <c r="AZ21" i="11"/>
  <c r="AZ29" i="11"/>
  <c r="AZ28" i="11"/>
  <c r="AZ27" i="11"/>
  <c r="AZ19" i="11"/>
  <c r="AZ18" i="11"/>
  <c r="AZ17" i="11"/>
  <c r="AZ16" i="11"/>
  <c r="AZ15" i="11"/>
  <c r="AZ13" i="11"/>
  <c r="AZ12" i="11"/>
  <c r="AZ11" i="11"/>
  <c r="AZ10" i="11"/>
  <c r="AZ9" i="11"/>
  <c r="AZ6" i="11"/>
  <c r="BA5" i="11"/>
  <c r="BA26" i="11" l="1"/>
  <c r="BA30" i="11"/>
  <c r="BA14" i="11"/>
  <c r="BA29" i="11"/>
  <c r="BA28" i="11"/>
  <c r="BA27" i="11"/>
  <c r="BA25" i="11"/>
  <c r="BA24" i="11"/>
  <c r="BA22" i="11"/>
  <c r="BA21" i="11"/>
  <c r="BA9" i="11"/>
  <c r="BA19" i="11"/>
  <c r="BA18" i="11"/>
  <c r="BA17" i="11"/>
  <c r="BA16" i="11"/>
  <c r="BA15" i="11"/>
  <c r="BA13" i="11"/>
  <c r="BA12" i="11"/>
  <c r="BA11" i="11"/>
  <c r="BA10" i="11"/>
  <c r="BB5" i="11"/>
  <c r="BA6" i="11"/>
  <c r="BB26" i="11" l="1"/>
  <c r="BB30" i="11"/>
  <c r="BB14" i="11"/>
  <c r="BB29" i="11"/>
  <c r="BB28" i="11"/>
  <c r="BB27" i="11"/>
  <c r="BB25" i="11"/>
  <c r="BB24" i="11"/>
  <c r="BB22" i="11"/>
  <c r="BB21" i="11"/>
  <c r="BB19" i="11"/>
  <c r="BB18" i="11"/>
  <c r="BB17" i="11"/>
  <c r="BB16" i="11"/>
  <c r="BB15" i="11"/>
  <c r="BB13" i="11"/>
  <c r="BB12" i="11"/>
  <c r="BB11" i="11"/>
  <c r="BB10" i="11"/>
  <c r="BB9" i="11"/>
  <c r="BB6" i="11"/>
  <c r="BC5" i="11"/>
  <c r="BC26" i="11" l="1"/>
  <c r="BC30" i="11"/>
  <c r="BC14" i="11"/>
  <c r="BC29" i="11"/>
  <c r="BC28" i="11"/>
  <c r="BC27" i="11"/>
  <c r="BC25" i="11"/>
  <c r="BC24" i="11"/>
  <c r="BC22" i="11"/>
  <c r="BC21" i="11"/>
  <c r="BC19" i="11"/>
  <c r="BC18" i="11"/>
  <c r="BC17" i="11"/>
  <c r="BC16" i="11"/>
  <c r="BC15" i="11"/>
  <c r="BC13" i="11"/>
  <c r="BC12" i="11"/>
  <c r="BC11" i="11"/>
  <c r="BC10" i="11"/>
  <c r="BC9" i="11"/>
  <c r="BD5" i="11"/>
  <c r="BC6" i="11"/>
  <c r="BD26" i="11" l="1"/>
  <c r="BD30" i="11"/>
  <c r="BD14" i="11"/>
  <c r="BD25" i="11"/>
  <c r="BD24" i="11"/>
  <c r="BD22" i="11"/>
  <c r="BD21" i="11"/>
  <c r="BD19" i="11"/>
  <c r="BD18" i="11"/>
  <c r="BD17" i="11"/>
  <c r="BD16" i="11"/>
  <c r="BD15" i="11"/>
  <c r="BD13" i="11"/>
  <c r="BD12" i="11"/>
  <c r="BD11" i="11"/>
  <c r="BD10" i="11"/>
  <c r="BD29" i="11"/>
  <c r="BD27" i="11"/>
  <c r="BD28" i="11"/>
  <c r="BD9" i="11"/>
  <c r="BE5" i="11"/>
  <c r="BD6" i="11"/>
  <c r="BE26" i="11" l="1"/>
  <c r="BE30" i="11"/>
  <c r="BE14" i="11"/>
  <c r="BE29" i="11"/>
  <c r="BE28" i="11"/>
  <c r="BE27" i="11"/>
  <c r="BE25" i="11"/>
  <c r="BE24" i="11"/>
  <c r="BE22" i="11"/>
  <c r="BE21" i="11"/>
  <c r="BE9" i="11"/>
  <c r="BE19" i="11"/>
  <c r="BE18" i="11"/>
  <c r="BE17" i="11"/>
  <c r="BE16" i="11"/>
  <c r="BE15" i="11"/>
  <c r="BE13" i="11"/>
  <c r="BE12" i="11"/>
  <c r="BE11" i="11"/>
  <c r="BE10" i="11"/>
  <c r="BE4" i="11"/>
  <c r="BE6" i="11"/>
  <c r="BF5" i="11"/>
  <c r="BF26" i="11" l="1"/>
  <c r="BF30" i="11"/>
  <c r="BF14" i="11"/>
  <c r="BF20" i="11"/>
  <c r="BF29" i="11"/>
  <c r="BF28" i="11"/>
  <c r="BF27" i="11"/>
  <c r="BF25" i="11"/>
  <c r="BF24" i="11"/>
  <c r="BF23" i="11"/>
  <c r="BF22" i="11"/>
  <c r="BF21" i="11"/>
  <c r="BF19" i="11"/>
  <c r="BF18" i="11"/>
  <c r="BF17" i="11"/>
  <c r="BF16" i="11"/>
  <c r="BF15" i="11"/>
  <c r="BF13" i="11"/>
  <c r="BF12" i="11"/>
  <c r="BF11" i="11"/>
  <c r="BF10" i="11"/>
  <c r="BF9" i="11"/>
  <c r="BG5" i="11"/>
  <c r="BF6" i="11"/>
  <c r="BG26" i="11" l="1"/>
  <c r="BG30" i="11"/>
  <c r="BG14" i="11"/>
  <c r="BG20" i="11"/>
  <c r="BG29" i="11"/>
  <c r="BG28" i="11"/>
  <c r="BG27" i="11"/>
  <c r="BG19" i="11"/>
  <c r="BG18" i="11"/>
  <c r="BG17" i="11"/>
  <c r="BG16" i="11"/>
  <c r="BG15" i="11"/>
  <c r="BG13" i="11"/>
  <c r="BG12" i="11"/>
  <c r="BG11" i="11"/>
  <c r="BG10" i="11"/>
  <c r="BG9" i="11"/>
  <c r="BG23" i="11"/>
  <c r="BG22" i="11"/>
  <c r="BG21" i="11"/>
  <c r="BG6" i="11"/>
  <c r="BH5" i="11"/>
  <c r="BH26" i="11" l="1"/>
  <c r="BH30" i="11"/>
  <c r="BH14" i="11"/>
  <c r="BH20" i="11"/>
  <c r="BH23" i="11"/>
  <c r="BH22" i="11"/>
  <c r="BH21" i="11"/>
  <c r="BH29" i="11"/>
  <c r="BH28" i="11"/>
  <c r="BH27" i="11"/>
  <c r="BH19" i="11"/>
  <c r="BH18" i="11"/>
  <c r="BH17" i="11"/>
  <c r="BH16" i="11"/>
  <c r="BH15" i="11"/>
  <c r="BH13" i="11"/>
  <c r="BH12" i="11"/>
  <c r="BH11" i="11"/>
  <c r="BH10" i="11"/>
  <c r="BH9" i="11"/>
  <c r="BI5" i="11"/>
  <c r="BH6" i="11"/>
  <c r="BI26" i="11" l="1"/>
  <c r="BI30" i="11"/>
  <c r="BI14" i="11"/>
  <c r="BI20" i="11"/>
  <c r="BI29" i="11"/>
  <c r="BI28" i="11"/>
  <c r="BI27" i="11"/>
  <c r="BI23" i="11"/>
  <c r="BI22" i="11"/>
  <c r="BI21" i="11"/>
  <c r="BI9" i="11"/>
  <c r="BI19" i="11"/>
  <c r="BI18" i="11"/>
  <c r="BI17" i="11"/>
  <c r="BI16" i="11"/>
  <c r="BI15" i="11"/>
  <c r="BI13" i="11"/>
  <c r="BI12" i="11"/>
  <c r="BI11" i="11"/>
  <c r="BI10" i="11"/>
  <c r="BJ5" i="11"/>
  <c r="BI6" i="11"/>
  <c r="BJ26" i="11" l="1"/>
  <c r="BJ30" i="11"/>
  <c r="BJ14" i="11"/>
  <c r="BJ20" i="11"/>
  <c r="BJ29" i="11"/>
  <c r="BJ28" i="11"/>
  <c r="BJ27" i="11"/>
  <c r="BJ23" i="11"/>
  <c r="BJ22" i="11"/>
  <c r="BJ21" i="11"/>
  <c r="BJ19" i="11"/>
  <c r="BJ18" i="11"/>
  <c r="BJ17" i="11"/>
  <c r="BJ16" i="11"/>
  <c r="BJ15" i="11"/>
  <c r="BJ13" i="11"/>
  <c r="BJ12" i="11"/>
  <c r="BJ11" i="11"/>
  <c r="BJ10" i="11"/>
  <c r="BJ9" i="11"/>
  <c r="BJ6" i="11"/>
  <c r="BK5" i="11"/>
  <c r="BK30" i="11" s="1"/>
  <c r="BK26" i="11" l="1"/>
  <c r="BL5" i="11"/>
  <c r="BK14" i="11"/>
  <c r="BK20" i="11"/>
  <c r="BK29" i="11"/>
  <c r="BK28" i="11"/>
  <c r="BK27" i="11"/>
  <c r="BK25" i="11"/>
  <c r="BK23" i="11"/>
  <c r="BK22" i="11"/>
  <c r="BK21" i="11"/>
  <c r="BK19" i="11"/>
  <c r="BK18" i="11"/>
  <c r="BK17" i="11"/>
  <c r="BK16" i="11"/>
  <c r="BK15" i="11"/>
  <c r="BK13" i="11"/>
  <c r="BK12" i="11"/>
  <c r="BK11" i="11"/>
  <c r="BK10" i="11"/>
  <c r="BK9" i="11"/>
  <c r="BK6" i="11"/>
  <c r="BM5" i="11" l="1"/>
  <c r="BL6" i="11"/>
  <c r="BN5" i="11" l="1"/>
  <c r="BM6" i="11"/>
  <c r="BO5" i="11" l="1"/>
  <c r="BN6" i="11"/>
  <c r="BP5" i="11" l="1"/>
  <c r="BP6" i="11" s="1"/>
  <c r="BO6" i="11"/>
</calcChain>
</file>

<file path=xl/sharedStrings.xml><?xml version="1.0" encoding="utf-8"?>
<sst xmlns="http://schemas.openxmlformats.org/spreadsheetml/2006/main" count="66" uniqueCount="61">
  <si>
    <t>Cree un diagrama de Gantt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</si>
  <si>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Escriba la fecha de inicio del proyecto en la celda E2, o bien deje que la fórmula de ejemplo encuentre el valor de fecha anterior en la tabla Datos de Gantt. Fecha de inicio del proyecto: la etiqueta se encuentra en la celda C2.</t>
  </si>
  <si>
    <t>Escriba el nombre del responsable del proyecto en la celda B3. 
Hay un incremento de desplazamiento en la celda E3. La barra de desplazamiento se encuentra en las celdas H3 a M3. Al aumentar el valor del incremento de desplazamiento o usar la barra de desplazamiento, se incrementará la escala de tiempo del diagrama de Gantt. 
Si se especifica 0 en la celda E3, se restablecerá la representación del diagrama al inicio del proyecto.</t>
  </si>
  <si>
    <t>Las celdas H5 a BK5 contienen el número de días del mes representado en el bloque de celdas encima de cada celda de fecha y se calculan automáticamente.
No modifique estas celdas.
Las fechas anteriores al día actual están sombreadas.</t>
  </si>
  <si>
    <t>Esta fila contiene los encabezados de la programación del proyecto posterior debajo de estos. 
Navegue desde la celda B7 a BK7 para escuchar el contenido. La primera letra de cada día de la semana de la fecha encima de ese encabezado empieza en la celda H7 y continúa hasta la celda BK7.
Todo el gráfico de la escala de tiempo del proyecto se genera automáticamente basándose en la categoría, la fecha de inicio y el número de días especificados en la tabla Hitos.
Las fórmulas de estas celdas permiten crear la apariencia del diagrama de Gantt. No modifique estas celdas.</t>
  </si>
  <si>
    <t xml:space="preserve">No elimine esta fila. Esta fila está oculta para conservar una fórmula que se usa para resaltar el día actual dentro de la programación del proyecto. </t>
  </si>
  <si>
    <t>Especifique la información del proyecto desde la celda B8 a la celda F8. 
Los datos de ejemplo se encuentran en las celdas B8 a G32.
Escriba la descripción del hito, asigne una persona al elemento, escriba el progreso de la tarea como un porcentaje de finalización, indique una fecha de inicio y especifique la duración de la tarea en número de días.
El diagrama de Gantt se actualizará automáticamente cuando se escriban los datos.
La siguiente instrucción se encuentra en la celda A33.</t>
  </si>
  <si>
    <t>Esta es una fila vacía.</t>
  </si>
  <si>
    <t>Esta fila marca la finalización de los datos de hito de Gantt. NO escriba nada en esta fila. 
Para agregar más elementos, inserte filas nuevas encima de esta.</t>
  </si>
  <si>
    <t>Descripción del hito</t>
  </si>
  <si>
    <t>Para agregar más datos, inserte filas nuevas ENCIMA de esta.</t>
  </si>
  <si>
    <t>Fecha de inicio del proyecto:</t>
  </si>
  <si>
    <t>Incremento de desplazamiento:</t>
  </si>
  <si>
    <t>Marcador de hito:</t>
  </si>
  <si>
    <t>Asignado a</t>
  </si>
  <si>
    <t>Progreso</t>
  </si>
  <si>
    <t>Inicio</t>
  </si>
  <si>
    <t>Número de días</t>
  </si>
  <si>
    <t>Información sobre esta plantilla</t>
  </si>
  <si>
    <t xml:space="preserve">Esta plantilla proporciona una forma sencilla de crear un diagrama de Gantt para ayudarle a visualizar su proyecto y realizar un seguimiento de este. Solo tiene que especificar la descripción de las tareas, indicar el progreso como porcentaje de finalización de la tarea, especificar una fecha de inicio y escribir el número de días para completar la tarea. El diagrama de Gantt se actualizará automáticamente. Una barra de desplazamiento le permite desplazarse por la escala de tiempo. Para insertar nuevas tareas, inserte filas nuevas.
Para personalizar la apariencia del gráfico, modifique los formatos condicionales. 
Las fechas anteriores al día actual están sombreadas en la escala de tiempo.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</si>
  <si>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</si>
  <si>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</si>
  <si>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Para modificar el tipo predeterminado de marcador de hito, escriba un 0, 1 o 2 en la celda E5. El marcador correspondiente aparecerá en la celda F5. Para cambiar los marcadores, modifique el formato condicional de la celda y la tabla siguiente.
Los meses de las fechas en la fila 5 se muestran a partir de las celdas H4 a BK4.
No modifique estas celdas. Se actualizarán automáticamente basándose en la fecha de inicio del proyecto y el incremento de desplazamiento.
Incremento de desplazamiento: la etiqueta se encuentra en la celda C4.</t>
  </si>
  <si>
    <t>Softworld</t>
  </si>
  <si>
    <t>Cronograma de actividades</t>
  </si>
  <si>
    <t>Planteamiento del problema</t>
  </si>
  <si>
    <t>Brayan Cortes</t>
  </si>
  <si>
    <t>Levantamiento de requerimientos</t>
  </si>
  <si>
    <t>Edilson Hoyos</t>
  </si>
  <si>
    <t xml:space="preserve">Formato IEEE 830 </t>
  </si>
  <si>
    <t>Bocetos Interfaces</t>
  </si>
  <si>
    <t>Bases de Datos</t>
  </si>
  <si>
    <t>Diccionario de base de datos</t>
  </si>
  <si>
    <t>Modelo entidad relacion</t>
  </si>
  <si>
    <t>Modelo Relacional</t>
  </si>
  <si>
    <t>Desarrollo Web</t>
  </si>
  <si>
    <t>Template</t>
  </si>
  <si>
    <t>Programación para el administrador del sistema</t>
  </si>
  <si>
    <t>Programación para el sistema de usuario del sistema</t>
  </si>
  <si>
    <t>Pruebas del software</t>
  </si>
  <si>
    <t>Pruebas para calidad del software</t>
  </si>
  <si>
    <t>Resultado de los formatos en plantillas</t>
  </si>
  <si>
    <t>Evaluación de satisfacción</t>
  </si>
  <si>
    <t>Entrega del software</t>
  </si>
  <si>
    <t>Entrega Final</t>
  </si>
  <si>
    <t>Ana Maria Manrique                     Edilson Andres Hoyos                     Brayan Stiven Cortes</t>
  </si>
  <si>
    <t>Recopilacion de información</t>
  </si>
  <si>
    <t>Ana Manrique</t>
  </si>
  <si>
    <t>Construccion Primer Documento</t>
  </si>
  <si>
    <t xml:space="preserve">Brayan Cortes       Felipe Buitrago
Brayan cortes </t>
  </si>
  <si>
    <t xml:space="preserve"> Ana Manrique                     Daniel Pinzon                        </t>
  </si>
  <si>
    <t xml:space="preserve">Edilson Hoyos                            Felipe Buitrago                 </t>
  </si>
  <si>
    <t>Edilson Hoyos                 Daniel Pinzon</t>
  </si>
  <si>
    <t xml:space="preserve">Brayan Cortes       
 Daniel Pinzon     </t>
  </si>
  <si>
    <t>Edilson Hoyos                Felipe Buitrago</t>
  </si>
  <si>
    <t>Edilson Hoyos                Daniel Pinzon                       Felipe Buitrago</t>
  </si>
  <si>
    <t>Ana Manrique                Brayan Cortes                       Felipe Buitrago</t>
  </si>
  <si>
    <t>Brayan Cortes     Daniel Pinzon</t>
  </si>
  <si>
    <t>Brayan Cortes             Felipe Buitrago</t>
  </si>
  <si>
    <t>Ana Manrique                Brayan Cortes                       Daniel Pinzon</t>
  </si>
  <si>
    <t>Edilson Hoyos                Daniel Pinzon                       Felipe Buitrago               Ana Manrique               Brayan Cortes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</si>
</sst>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31"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color theme="8" tint="-0.499984740745262"/>
      <name val="Calibri"/>
      <family val="2"/>
      <scheme val="minor"/>
    </font>
    <font>
      <b/>
      <sz val="11"/>
      <name val="Calibri"/>
      <family val="2"/>
      <scheme val="minor"/>
    </font>
    <font>
      <b/>
      <sz val="8"/>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bgColor indexed="64"/>
      </patternFill>
    </fill>
    <fill>
      <patternFill patternType="solid">
        <fgColor rgb="FF00B0F0"/>
        <bgColor indexed="64"/>
      </patternFill>
    </fill>
    <fill>
      <patternFill patternType="solid">
        <fgColor theme="7" tint="-0.249977111117893"/>
        <bgColor indexed="64"/>
      </patternFill>
    </fill>
    <fill>
      <patternFill patternType="solid">
        <fgColor theme="4"/>
        <bgColor indexed="64"/>
      </patternFill>
    </fill>
  </fills>
  <borders count="2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left>
      <right style="thin">
        <color theme="6"/>
      </right>
      <top style="thin">
        <color theme="6"/>
      </top>
      <bottom style="thin">
        <color theme="6"/>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theme="0" tint="-0.14993743705557422"/>
      </left>
      <right/>
      <top/>
      <bottom style="medium">
        <color theme="0" tint="-0.14996795556505021"/>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7"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6"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8" applyNumberFormat="0" applyAlignment="0" applyProtection="0"/>
    <xf numFmtId="0" fontId="22" fillId="10" borderId="19" applyNumberFormat="0" applyAlignment="0" applyProtection="0"/>
    <xf numFmtId="0" fontId="23" fillId="10" borderId="18" applyNumberFormat="0" applyAlignment="0" applyProtection="0"/>
    <xf numFmtId="0" fontId="24" fillId="0" borderId="20" applyNumberFormat="0" applyFill="0" applyAlignment="0" applyProtection="0"/>
    <xf numFmtId="0" fontId="25" fillId="11" borderId="21" applyNumberFormat="0" applyAlignment="0" applyProtection="0"/>
    <xf numFmtId="0" fontId="26" fillId="0" borderId="0" applyNumberFormat="0" applyFill="0" applyBorder="0" applyAlignment="0" applyProtection="0"/>
    <xf numFmtId="0" fontId="16" fillId="12" borderId="22" applyNumberFormat="0" applyFont="0" applyAlignment="0" applyProtection="0"/>
    <xf numFmtId="0" fontId="27" fillId="0" borderId="23"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11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7"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6" xfId="0" applyFill="1"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7"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8" xfId="0" applyBorder="1" applyAlignment="1">
      <alignment vertical="center"/>
    </xf>
    <xf numFmtId="0" fontId="12" fillId="3" borderId="10" xfId="0" applyFont="1" applyFill="1" applyBorder="1" applyAlignment="1">
      <alignment horizontal="center" vertical="center" shrinkToFit="1"/>
    </xf>
    <xf numFmtId="0" fontId="12" fillId="3" borderId="13"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6" xfId="11" applyNumberFormat="1" applyBorder="1">
      <alignment horizontal="center" vertical="center"/>
    </xf>
    <xf numFmtId="167" fontId="12" fillId="3" borderId="12" xfId="11" applyNumberFormat="1" applyBorder="1">
      <alignment horizontal="center" vertical="center"/>
    </xf>
    <xf numFmtId="167" fontId="12" fillId="3" borderId="9" xfId="11" applyNumberFormat="1" applyBorder="1">
      <alignment horizontal="center" vertical="center"/>
    </xf>
    <xf numFmtId="167" fontId="12" fillId="3" borderId="11" xfId="11" applyNumberFormat="1" applyBorder="1">
      <alignment horizontal="center" vertical="center"/>
    </xf>
    <xf numFmtId="14" fontId="16" fillId="0" borderId="0" xfId="9">
      <alignment horizontal="center" vertical="center"/>
    </xf>
    <xf numFmtId="0" fontId="0" fillId="0" borderId="24" xfId="0" applyBorder="1"/>
    <xf numFmtId="0" fontId="0" fillId="0" borderId="24" xfId="0" applyBorder="1" applyAlignment="1">
      <alignment horizontal="center" vertical="center"/>
    </xf>
    <xf numFmtId="0" fontId="28" fillId="0" borderId="0" xfId="6" applyFont="1" applyAlignment="1">
      <alignment horizontal="center" vertical="center" wrapText="1"/>
    </xf>
    <xf numFmtId="0" fontId="0" fillId="0" borderId="24" xfId="0" applyFill="1" applyBorder="1" applyAlignment="1">
      <alignment horizontal="center" vertical="center"/>
    </xf>
    <xf numFmtId="0" fontId="0" fillId="0" borderId="24" xfId="0" applyFill="1" applyBorder="1"/>
    <xf numFmtId="0" fontId="6" fillId="0" borderId="0" xfId="0" applyFont="1" applyFill="1" applyBorder="1" applyAlignment="1">
      <alignment horizontal="center" vertical="center"/>
    </xf>
    <xf numFmtId="9" fontId="6" fillId="0" borderId="0" xfId="2" applyFont="1" applyFill="1" applyBorder="1">
      <alignment horizontal="center" vertical="center"/>
    </xf>
    <xf numFmtId="14" fontId="6" fillId="0" borderId="0" xfId="9" applyFont="1">
      <alignment horizontal="center" vertical="center"/>
    </xf>
    <xf numFmtId="168" fontId="6" fillId="0" borderId="0" xfId="10" applyFont="1" applyFill="1" applyBorder="1">
      <alignment horizontal="center" vertical="center"/>
    </xf>
    <xf numFmtId="0" fontId="6" fillId="0" borderId="0" xfId="0" applyFont="1" applyFill="1" applyBorder="1" applyAlignment="1">
      <alignment horizontal="left" wrapText="1" indent="2"/>
    </xf>
    <xf numFmtId="9" fontId="6" fillId="0" borderId="0" xfId="2" applyFont="1" applyFill="1" applyBorder="1" applyAlignment="1">
      <alignment horizontal="center" vertical="center"/>
    </xf>
    <xf numFmtId="14" fontId="6" fillId="0" borderId="0" xfId="9" applyFont="1" applyAlignment="1">
      <alignment horizontal="center" vertical="center"/>
    </xf>
    <xf numFmtId="168" fontId="6" fillId="0" borderId="0" xfId="10" applyFont="1" applyFill="1" applyBorder="1" applyAlignment="1">
      <alignment horizontal="center" vertical="center"/>
    </xf>
    <xf numFmtId="0" fontId="6" fillId="0" borderId="0" xfId="0" applyFont="1" applyFill="1" applyBorder="1" applyAlignment="1">
      <alignment horizontal="center" vertical="center" wrapText="1"/>
    </xf>
    <xf numFmtId="0" fontId="0" fillId="0" borderId="26" xfId="0" applyFill="1" applyBorder="1" applyAlignment="1">
      <alignment vertical="center"/>
    </xf>
    <xf numFmtId="0" fontId="0" fillId="0" borderId="27" xfId="0" applyFill="1" applyBorder="1" applyAlignment="1">
      <alignment vertical="center"/>
    </xf>
    <xf numFmtId="0" fontId="0" fillId="0" borderId="25" xfId="0" applyBorder="1" applyAlignment="1">
      <alignment horizontal="center" vertical="center"/>
    </xf>
    <xf numFmtId="0" fontId="0" fillId="2" borderId="28" xfId="0" applyFill="1" applyBorder="1" applyAlignment="1">
      <alignment horizontal="center" vertical="center"/>
    </xf>
    <xf numFmtId="0" fontId="0" fillId="0" borderId="24" xfId="0" applyBorder="1" applyAlignment="1">
      <alignment vertical="center"/>
    </xf>
    <xf numFmtId="0" fontId="0" fillId="37" borderId="24" xfId="0" applyFill="1" applyBorder="1"/>
    <xf numFmtId="0" fontId="0" fillId="40" borderId="24" xfId="0" applyFill="1" applyBorder="1" applyAlignment="1">
      <alignment vertical="center"/>
    </xf>
    <xf numFmtId="0" fontId="29" fillId="37" borderId="0" xfId="0" applyFont="1" applyFill="1" applyBorder="1" applyAlignment="1">
      <alignment horizontal="center" vertical="center"/>
    </xf>
    <xf numFmtId="0" fontId="29" fillId="38" borderId="0" xfId="0" applyFont="1" applyFill="1" applyBorder="1" applyAlignment="1">
      <alignment horizontal="center" vertical="center"/>
    </xf>
    <xf numFmtId="0" fontId="29" fillId="39" borderId="0" xfId="0" applyFont="1" applyFill="1" applyBorder="1" applyAlignment="1">
      <alignment horizontal="center" vertical="center" wrapText="1"/>
    </xf>
    <xf numFmtId="9" fontId="29" fillId="0" borderId="0" xfId="2" applyFont="1" applyFill="1" applyBorder="1" applyAlignment="1">
      <alignment horizontal="center" vertical="center"/>
    </xf>
    <xf numFmtId="14" fontId="29" fillId="0" borderId="0" xfId="9" applyFont="1" applyAlignment="1">
      <alignment horizontal="center" vertical="center"/>
    </xf>
    <xf numFmtId="168" fontId="29" fillId="0" borderId="0" xfId="10" applyFont="1" applyFill="1" applyBorder="1" applyAlignment="1">
      <alignment horizontal="center" vertical="center"/>
    </xf>
    <xf numFmtId="0" fontId="29" fillId="39" borderId="0" xfId="0" applyFont="1" applyFill="1" applyBorder="1" applyAlignment="1">
      <alignment horizontal="center" vertical="center"/>
    </xf>
    <xf numFmtId="0" fontId="29" fillId="42" borderId="0" xfId="0" applyFont="1" applyFill="1" applyBorder="1" applyAlignment="1">
      <alignment horizontal="center" vertical="center" wrapText="1"/>
    </xf>
    <xf numFmtId="0" fontId="29" fillId="42" borderId="0" xfId="0" applyFont="1" applyFill="1" applyBorder="1" applyAlignment="1">
      <alignment horizontal="center" vertical="center"/>
    </xf>
    <xf numFmtId="0" fontId="29" fillId="40" borderId="0" xfId="0" applyFont="1" applyFill="1" applyBorder="1" applyAlignment="1">
      <alignment horizontal="center" vertical="center" wrapText="1"/>
    </xf>
    <xf numFmtId="0" fontId="30" fillId="40" borderId="0" xfId="0" applyFont="1" applyFill="1" applyBorder="1" applyAlignment="1">
      <alignment horizontal="center" vertical="center" wrapText="1"/>
    </xf>
    <xf numFmtId="0" fontId="29" fillId="43" borderId="0" xfId="0" applyFont="1" applyFill="1" applyBorder="1" applyAlignment="1">
      <alignment horizontal="center" vertical="center" wrapText="1"/>
    </xf>
    <xf numFmtId="0" fontId="29" fillId="43" borderId="0" xfId="0" applyFont="1" applyFill="1" applyBorder="1" applyAlignment="1">
      <alignment horizontal="center" vertical="center"/>
    </xf>
    <xf numFmtId="9" fontId="29" fillId="43" borderId="0" xfId="2" applyFont="1" applyFill="1" applyBorder="1" applyAlignment="1">
      <alignment horizontal="center" vertical="center"/>
    </xf>
    <xf numFmtId="14" fontId="29" fillId="43" borderId="0" xfId="9" applyFont="1" applyFill="1" applyAlignment="1">
      <alignment horizontal="center" vertical="center"/>
    </xf>
    <xf numFmtId="168" fontId="29" fillId="43" borderId="0" xfId="10" applyFont="1" applyFill="1" applyBorder="1" applyAlignment="1">
      <alignment horizontal="center" vertical="center"/>
    </xf>
    <xf numFmtId="0" fontId="29" fillId="37" borderId="0" xfId="0" applyFont="1" applyFill="1" applyBorder="1" applyAlignment="1">
      <alignment horizontal="center" vertical="center" wrapText="1"/>
    </xf>
    <xf numFmtId="9" fontId="29" fillId="0" borderId="0" xfId="2" applyFont="1" applyFill="1" applyBorder="1">
      <alignment horizontal="center" vertical="center"/>
    </xf>
    <xf numFmtId="14" fontId="29" fillId="0" borderId="0" xfId="9" applyFont="1">
      <alignment horizontal="center" vertical="center"/>
    </xf>
    <xf numFmtId="168" fontId="29" fillId="0" borderId="0" xfId="10" applyFont="1" applyFill="1" applyBorder="1">
      <alignment horizontal="center" vertical="center"/>
    </xf>
    <xf numFmtId="0" fontId="29" fillId="38" borderId="0" xfId="0" applyFont="1" applyFill="1" applyBorder="1" applyAlignment="1">
      <alignment horizontal="center" vertical="center" wrapText="1"/>
    </xf>
    <xf numFmtId="0" fontId="0" fillId="37" borderId="25" xfId="0" applyFill="1" applyBorder="1" applyAlignment="1">
      <alignment horizontal="center"/>
    </xf>
    <xf numFmtId="0" fontId="0" fillId="37" borderId="26" xfId="0" applyFill="1" applyBorder="1" applyAlignment="1">
      <alignment horizontal="center"/>
    </xf>
    <xf numFmtId="0" fontId="0" fillId="37" borderId="27" xfId="0" applyFill="1" applyBorder="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42" borderId="25" xfId="0" applyFill="1" applyBorder="1" applyAlignment="1">
      <alignment horizontal="center" vertical="center"/>
    </xf>
    <xf numFmtId="0" fontId="0" fillId="42" borderId="26" xfId="0" applyFill="1" applyBorder="1" applyAlignment="1">
      <alignment horizontal="center" vertical="center"/>
    </xf>
    <xf numFmtId="0" fontId="0" fillId="42" borderId="27" xfId="0" applyFill="1" applyBorder="1" applyAlignment="1">
      <alignment horizontal="center" vertical="center"/>
    </xf>
    <xf numFmtId="0" fontId="0" fillId="39" borderId="25" xfId="0" applyFill="1" applyBorder="1" applyAlignment="1">
      <alignment horizontal="center" vertical="center"/>
    </xf>
    <xf numFmtId="0" fontId="0" fillId="39" borderId="26" xfId="0" applyFill="1" applyBorder="1" applyAlignment="1">
      <alignment horizontal="center" vertical="center"/>
    </xf>
    <xf numFmtId="0" fontId="0" fillId="39" borderId="27" xfId="0" applyFill="1" applyBorder="1" applyAlignment="1">
      <alignment horizontal="center" vertical="center"/>
    </xf>
    <xf numFmtId="0" fontId="0" fillId="41" borderId="25" xfId="0" applyFill="1" applyBorder="1" applyAlignment="1">
      <alignment horizontal="center"/>
    </xf>
    <xf numFmtId="0" fontId="0" fillId="41" borderId="26" xfId="0" applyFill="1" applyBorder="1" applyAlignment="1">
      <alignment horizontal="center"/>
    </xf>
    <xf numFmtId="0" fontId="0" fillId="41" borderId="27" xfId="0" applyFill="1" applyBorder="1" applyAlignment="1">
      <alignment horizontal="center"/>
    </xf>
    <xf numFmtId="0" fontId="0" fillId="41" borderId="25" xfId="0" applyFill="1" applyBorder="1" applyAlignment="1">
      <alignment horizontal="center" vertical="center"/>
    </xf>
    <xf numFmtId="0" fontId="0" fillId="41" borderId="26" xfId="0"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00000000-0005-0000-0000-000016000000}"/>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31000000}"/>
  </cellStyles>
  <dxfs count="19">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8"/>
      <tableStyleElement type="headerRow" dxfId="17"/>
      <tableStyleElement type="firstRowStripe" dxfId="16"/>
    </tableStyle>
    <tableStyle name="ToDoList" pivot="0" count="9" xr9:uid="{00000000-0011-0000-FFFF-FFFF01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24</xdr:col>
          <xdr:colOff>171450</xdr:colOff>
          <xdr:row>2</xdr:row>
          <xdr:rowOff>342900</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6:F31" totalsRowShown="0">
  <autoFilter ref="B6:F31"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ción del hito"/>
    <tableColumn id="3" xr3:uid="{00000000-0010-0000-0000-000003000000}" name="Asignado a"/>
    <tableColumn id="4" xr3:uid="{00000000-0010-0000-0000-000004000000}" name="Progreso"/>
    <tableColumn id="5" xr3:uid="{00000000-0010-0000-0000-000005000000}" name="Inicio"/>
    <tableColumn id="6" xr3:uid="{00000000-0010-0000-0000-000006000000}" name="Número de días"/>
  </tableColumns>
  <tableStyleInfo name="Gantt Table Style" showFirstColumn="1" showLastColumn="0" showRowStripes="0" showColumnStripes="0"/>
  <extLst>
    <ext xmlns:x14="http://schemas.microsoft.com/office/spreadsheetml/2009/9/main" uri="{504A1905-F514-4f6f-8877-14C23A59335A}">
      <x14:table altTextSummary="Escriba la información del proyecto hito en esta tabla. Escriba una descripción de una fase, tarea, actividad, etc., en la columna situada debajo de la descripción del hito. Asigne el elemento a alguien de la columna Asignado a. Actualice el progreso y vea la como las barras de datos se actualizan automáticamente en la columna Progreso. Escriba la fecha de inicio en la columna Inicio y el número de días en la columna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34"/>
  <sheetViews>
    <sheetView showGridLines="0" tabSelected="1" showRuler="0" zoomScaleNormal="100" zoomScalePageLayoutView="70" workbookViewId="0">
      <selection activeCell="B3" sqref="B3"/>
    </sheetView>
  </sheetViews>
  <sheetFormatPr baseColWidth="10" defaultColWidth="9.140625" defaultRowHeight="30" customHeight="1" x14ac:dyDescent="0.25"/>
  <cols>
    <col min="1" max="1" width="2.7109375" style="12" customWidth="1"/>
    <col min="2" max="2" width="30.425781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4" max="64" width="2.85546875" customWidth="1"/>
    <col min="65" max="65" width="3.85546875" customWidth="1"/>
    <col min="66" max="67" width="4" customWidth="1"/>
    <col min="68" max="68" width="3.85546875" customWidth="1"/>
    <col min="69" max="69" width="10.28515625"/>
  </cols>
  <sheetData>
    <row r="1" spans="1:68" ht="50.1" customHeight="1" x14ac:dyDescent="0.45">
      <c r="A1" s="13" t="s">
        <v>0</v>
      </c>
      <c r="B1" s="15" t="s">
        <v>23</v>
      </c>
      <c r="C1" s="1"/>
      <c r="E1"/>
      <c r="F1" s="7"/>
      <c r="I1" s="18"/>
      <c r="AF1" s="18"/>
    </row>
    <row r="2" spans="1:68" ht="30" customHeight="1" x14ac:dyDescent="0.3">
      <c r="A2" s="13" t="s">
        <v>1</v>
      </c>
      <c r="B2" s="16"/>
      <c r="C2" s="97" t="s">
        <v>11</v>
      </c>
      <c r="D2" s="98"/>
      <c r="E2" s="99">
        <v>44434</v>
      </c>
      <c r="F2" s="100"/>
      <c r="I2" s="35"/>
      <c r="J2" s="35"/>
      <c r="K2" s="35"/>
      <c r="L2" s="35"/>
      <c r="M2" s="35"/>
      <c r="N2" s="35"/>
    </row>
    <row r="3" spans="1:68" ht="45.75" customHeight="1" x14ac:dyDescent="0.25">
      <c r="A3" s="13" t="s">
        <v>2</v>
      </c>
      <c r="B3" s="54" t="s">
        <v>45</v>
      </c>
      <c r="C3" s="97" t="s">
        <v>12</v>
      </c>
      <c r="D3" s="98"/>
      <c r="E3" s="38">
        <v>0</v>
      </c>
      <c r="H3" s="45"/>
      <c r="I3" s="46"/>
      <c r="J3" s="46"/>
      <c r="K3" s="46"/>
      <c r="L3" s="46"/>
      <c r="M3" s="45"/>
    </row>
    <row r="4" spans="1:68" ht="30" customHeight="1" thickBot="1" x14ac:dyDescent="0.4">
      <c r="A4" s="13" t="s">
        <v>22</v>
      </c>
      <c r="C4" s="101" t="s">
        <v>13</v>
      </c>
      <c r="D4" s="102"/>
      <c r="E4" s="39">
        <v>1</v>
      </c>
      <c r="F4" s="36">
        <f>Marcador_de_hito</f>
        <v>1</v>
      </c>
      <c r="H4" s="17" t="str">
        <f ca="1">TEXT(H5,"mmmm")</f>
        <v>agosto</v>
      </c>
      <c r="I4" s="17"/>
      <c r="J4" s="17"/>
      <c r="K4" s="17"/>
      <c r="L4" s="17"/>
      <c r="M4" s="17"/>
      <c r="N4" s="17"/>
      <c r="O4" s="17" t="str">
        <f ca="1">IF(TEXT(O5,"mmmm")=H4,"",TEXT(O5,"mmmm"))</f>
        <v>septiembre</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octubre</v>
      </c>
      <c r="AY4" s="17"/>
      <c r="AZ4" s="17"/>
      <c r="BA4" s="17"/>
      <c r="BB4" s="17"/>
      <c r="BC4" s="17"/>
      <c r="BD4" s="17"/>
      <c r="BE4" s="17" t="str">
        <f ca="1">IF(OR(TEXT(BE5,"mmmm")=AX4,TEXT(BE5,"mmmm")=AQ4,TEXT(BE5,"mmmm")=AJ4,TEXT(BE5,"mmmm")=AC4),"",TEXT(BE5,"mmmm"))</f>
        <v/>
      </c>
      <c r="BF4" s="17"/>
      <c r="BG4" s="17"/>
      <c r="BH4" s="17"/>
      <c r="BI4" s="17"/>
      <c r="BJ4" s="17"/>
      <c r="BK4" s="17"/>
    </row>
    <row r="5" spans="1:68" ht="18" customHeight="1" x14ac:dyDescent="0.25">
      <c r="A5" s="13" t="s">
        <v>3</v>
      </c>
      <c r="B5" s="37"/>
      <c r="G5" s="34"/>
      <c r="H5" s="47">
        <f ca="1">IFERROR(Inicio_del_proyecto+Incremento_de_desplazamiento,TODAY())</f>
        <v>44434</v>
      </c>
      <c r="I5" s="48">
        <f ca="1">H5+1</f>
        <v>44435</v>
      </c>
      <c r="J5" s="49">
        <f t="shared" ref="J5:AW5" ca="1" si="0">I5+1</f>
        <v>44436</v>
      </c>
      <c r="K5" s="49">
        <f ca="1">J5+1</f>
        <v>44437</v>
      </c>
      <c r="L5" s="49">
        <f t="shared" ca="1" si="0"/>
        <v>44438</v>
      </c>
      <c r="M5" s="49">
        <f t="shared" ca="1" si="0"/>
        <v>44439</v>
      </c>
      <c r="N5" s="49">
        <f t="shared" ca="1" si="0"/>
        <v>44440</v>
      </c>
      <c r="O5" s="49">
        <f ca="1">N5+1</f>
        <v>44441</v>
      </c>
      <c r="P5" s="49">
        <f ca="1">O5+1</f>
        <v>44442</v>
      </c>
      <c r="Q5" s="49">
        <f t="shared" ca="1" si="0"/>
        <v>44443</v>
      </c>
      <c r="R5" s="49">
        <f t="shared" ca="1" si="0"/>
        <v>44444</v>
      </c>
      <c r="S5" s="49">
        <f t="shared" ca="1" si="0"/>
        <v>44445</v>
      </c>
      <c r="T5" s="49">
        <f t="shared" ca="1" si="0"/>
        <v>44446</v>
      </c>
      <c r="U5" s="49">
        <f t="shared" ca="1" si="0"/>
        <v>44447</v>
      </c>
      <c r="V5" s="49">
        <f ca="1">U5+1</f>
        <v>44448</v>
      </c>
      <c r="W5" s="49">
        <f ca="1">V5+1</f>
        <v>44449</v>
      </c>
      <c r="X5" s="49">
        <f t="shared" ca="1" si="0"/>
        <v>44450</v>
      </c>
      <c r="Y5" s="49">
        <f t="shared" ca="1" si="0"/>
        <v>44451</v>
      </c>
      <c r="Z5" s="49">
        <f t="shared" ca="1" si="0"/>
        <v>44452</v>
      </c>
      <c r="AA5" s="49">
        <f t="shared" ca="1" si="0"/>
        <v>44453</v>
      </c>
      <c r="AB5" s="49">
        <f t="shared" ca="1" si="0"/>
        <v>44454</v>
      </c>
      <c r="AC5" s="49">
        <f ca="1">AB5+1</f>
        <v>44455</v>
      </c>
      <c r="AD5" s="49">
        <f ca="1">AC5+1</f>
        <v>44456</v>
      </c>
      <c r="AE5" s="49">
        <f t="shared" ca="1" si="0"/>
        <v>44457</v>
      </c>
      <c r="AF5" s="49">
        <f t="shared" ca="1" si="0"/>
        <v>44458</v>
      </c>
      <c r="AG5" s="49">
        <f t="shared" ca="1" si="0"/>
        <v>44459</v>
      </c>
      <c r="AH5" s="49">
        <f t="shared" ca="1" si="0"/>
        <v>44460</v>
      </c>
      <c r="AI5" s="49">
        <f t="shared" ca="1" si="0"/>
        <v>44461</v>
      </c>
      <c r="AJ5" s="49">
        <f ca="1">AI5+1</f>
        <v>44462</v>
      </c>
      <c r="AK5" s="49">
        <f ca="1">AJ5+1</f>
        <v>44463</v>
      </c>
      <c r="AL5" s="49">
        <f t="shared" ca="1" si="0"/>
        <v>44464</v>
      </c>
      <c r="AM5" s="49">
        <f t="shared" ca="1" si="0"/>
        <v>44465</v>
      </c>
      <c r="AN5" s="49">
        <f t="shared" ca="1" si="0"/>
        <v>44466</v>
      </c>
      <c r="AO5" s="49">
        <f t="shared" ca="1" si="0"/>
        <v>44467</v>
      </c>
      <c r="AP5" s="49">
        <f t="shared" ca="1" si="0"/>
        <v>44468</v>
      </c>
      <c r="AQ5" s="49">
        <f ca="1">AP5+1</f>
        <v>44469</v>
      </c>
      <c r="AR5" s="49">
        <f ca="1">AQ5+1</f>
        <v>44470</v>
      </c>
      <c r="AS5" s="49">
        <f t="shared" ca="1" si="0"/>
        <v>44471</v>
      </c>
      <c r="AT5" s="49">
        <f t="shared" ca="1" si="0"/>
        <v>44472</v>
      </c>
      <c r="AU5" s="49">
        <f t="shared" ca="1" si="0"/>
        <v>44473</v>
      </c>
      <c r="AV5" s="49">
        <f t="shared" ca="1" si="0"/>
        <v>44474</v>
      </c>
      <c r="AW5" s="49">
        <f t="shared" ca="1" si="0"/>
        <v>44475</v>
      </c>
      <c r="AX5" s="49">
        <f ca="1">AW5+1</f>
        <v>44476</v>
      </c>
      <c r="AY5" s="49">
        <f ca="1">AX5+1</f>
        <v>44477</v>
      </c>
      <c r="AZ5" s="49">
        <f t="shared" ref="AZ5:BD5" ca="1" si="1">AY5+1</f>
        <v>44478</v>
      </c>
      <c r="BA5" s="49">
        <f t="shared" ca="1" si="1"/>
        <v>44479</v>
      </c>
      <c r="BB5" s="49">
        <f t="shared" ca="1" si="1"/>
        <v>44480</v>
      </c>
      <c r="BC5" s="49">
        <f t="shared" ca="1" si="1"/>
        <v>44481</v>
      </c>
      <c r="BD5" s="49">
        <f t="shared" ca="1" si="1"/>
        <v>44482</v>
      </c>
      <c r="BE5" s="49">
        <f ca="1">BD5+1</f>
        <v>44483</v>
      </c>
      <c r="BF5" s="49">
        <f ca="1">BE5+1</f>
        <v>44484</v>
      </c>
      <c r="BG5" s="49">
        <f t="shared" ref="BG5:BK5" ca="1" si="2">BF5+1</f>
        <v>44485</v>
      </c>
      <c r="BH5" s="49">
        <f t="shared" ca="1" si="2"/>
        <v>44486</v>
      </c>
      <c r="BI5" s="49">
        <f t="shared" ca="1" si="2"/>
        <v>44487</v>
      </c>
      <c r="BJ5" s="49">
        <f t="shared" ca="1" si="2"/>
        <v>44488</v>
      </c>
      <c r="BK5" s="50">
        <f t="shared" ca="1" si="2"/>
        <v>44489</v>
      </c>
      <c r="BL5" s="50">
        <f t="shared" ref="BL5" ca="1" si="3">BK5+1</f>
        <v>44490</v>
      </c>
      <c r="BM5" s="50">
        <f t="shared" ref="BM5" ca="1" si="4">BL5+1</f>
        <v>44491</v>
      </c>
      <c r="BN5" s="50">
        <f t="shared" ref="BN5" ca="1" si="5">BM5+1</f>
        <v>44492</v>
      </c>
      <c r="BO5" s="50">
        <f t="shared" ref="BO5" ca="1" si="6">BN5+1</f>
        <v>44493</v>
      </c>
      <c r="BP5" s="50">
        <f t="shared" ref="BP5" ca="1" si="7">BO5+1</f>
        <v>44494</v>
      </c>
    </row>
    <row r="6" spans="1:68" ht="30.95" customHeight="1" thickBot="1" x14ac:dyDescent="0.3">
      <c r="A6" s="13" t="s">
        <v>4</v>
      </c>
      <c r="B6" s="22" t="s">
        <v>9</v>
      </c>
      <c r="C6" s="23" t="s">
        <v>14</v>
      </c>
      <c r="D6" s="23" t="s">
        <v>15</v>
      </c>
      <c r="E6" s="23" t="s">
        <v>16</v>
      </c>
      <c r="F6" s="23" t="s">
        <v>17</v>
      </c>
      <c r="G6" s="21"/>
      <c r="H6" s="41" t="str">
        <f ca="1">LEFT(TEXT(H5,"ddd"),1)</f>
        <v>j</v>
      </c>
      <c r="I6" s="42" t="str">
        <f ca="1">LEFT(TEXT(I5,"ddd"),1)</f>
        <v>v</v>
      </c>
      <c r="J6" s="44" t="str">
        <f ca="1">LEFT(TEXT(J5,"ddd"),1)</f>
        <v>s</v>
      </c>
      <c r="K6" s="43" t="str">
        <f t="shared" ref="K6:AM6" ca="1" si="8">LEFT(TEXT(K5,"ddd"),1)</f>
        <v>d</v>
      </c>
      <c r="L6" s="43" t="str">
        <f t="shared" ca="1" si="8"/>
        <v>l</v>
      </c>
      <c r="M6" s="43" t="str">
        <f t="shared" ca="1" si="8"/>
        <v>m</v>
      </c>
      <c r="N6" s="43" t="str">
        <f t="shared" ca="1" si="8"/>
        <v>m</v>
      </c>
      <c r="O6" s="43" t="str">
        <f t="shared" ca="1" si="8"/>
        <v>j</v>
      </c>
      <c r="P6" s="43" t="str">
        <f t="shared" ca="1" si="8"/>
        <v>v</v>
      </c>
      <c r="Q6" s="43" t="str">
        <f t="shared" ca="1" si="8"/>
        <v>s</v>
      </c>
      <c r="R6" s="43" t="str">
        <f t="shared" ca="1" si="8"/>
        <v>d</v>
      </c>
      <c r="S6" s="43" t="str">
        <f t="shared" ca="1" si="8"/>
        <v>l</v>
      </c>
      <c r="T6" s="43" t="str">
        <f t="shared" ca="1" si="8"/>
        <v>m</v>
      </c>
      <c r="U6" s="43" t="str">
        <f t="shared" ca="1" si="8"/>
        <v>m</v>
      </c>
      <c r="V6" s="43" t="str">
        <f t="shared" ca="1" si="8"/>
        <v>j</v>
      </c>
      <c r="W6" s="43" t="str">
        <f t="shared" ca="1" si="8"/>
        <v>v</v>
      </c>
      <c r="X6" s="43" t="str">
        <f t="shared" ca="1" si="8"/>
        <v>s</v>
      </c>
      <c r="Y6" s="43" t="str">
        <f t="shared" ca="1" si="8"/>
        <v>d</v>
      </c>
      <c r="Z6" s="43" t="str">
        <f t="shared" ca="1" si="8"/>
        <v>l</v>
      </c>
      <c r="AA6" s="43" t="str">
        <f t="shared" ca="1" si="8"/>
        <v>m</v>
      </c>
      <c r="AB6" s="43" t="str">
        <f t="shared" ca="1" si="8"/>
        <v>m</v>
      </c>
      <c r="AC6" s="43" t="str">
        <f t="shared" ca="1" si="8"/>
        <v>j</v>
      </c>
      <c r="AD6" s="43" t="str">
        <f t="shared" ca="1" si="8"/>
        <v>v</v>
      </c>
      <c r="AE6" s="43" t="str">
        <f t="shared" ca="1" si="8"/>
        <v>s</v>
      </c>
      <c r="AF6" s="43" t="str">
        <f t="shared" ca="1" si="8"/>
        <v>d</v>
      </c>
      <c r="AG6" s="43" t="str">
        <f t="shared" ca="1" si="8"/>
        <v>l</v>
      </c>
      <c r="AH6" s="43" t="str">
        <f t="shared" ca="1" si="8"/>
        <v>m</v>
      </c>
      <c r="AI6" s="43" t="str">
        <f t="shared" ca="1" si="8"/>
        <v>m</v>
      </c>
      <c r="AJ6" s="43" t="str">
        <f t="shared" ca="1" si="8"/>
        <v>j</v>
      </c>
      <c r="AK6" s="43" t="str">
        <f t="shared" ca="1" si="8"/>
        <v>v</v>
      </c>
      <c r="AL6" s="43" t="str">
        <f t="shared" ca="1" si="8"/>
        <v>s</v>
      </c>
      <c r="AM6" s="43" t="str">
        <f t="shared" ca="1" si="8"/>
        <v>d</v>
      </c>
      <c r="AN6" s="43" t="str">
        <f t="shared" ref="AN6:BP6" ca="1" si="9">LEFT(TEXT(AN5,"ddd"),1)</f>
        <v>l</v>
      </c>
      <c r="AO6" s="43" t="str">
        <f t="shared" ca="1" si="9"/>
        <v>m</v>
      </c>
      <c r="AP6" s="43" t="str">
        <f t="shared" ca="1" si="9"/>
        <v>m</v>
      </c>
      <c r="AQ6" s="43" t="str">
        <f t="shared" ca="1" si="9"/>
        <v>j</v>
      </c>
      <c r="AR6" s="43" t="str">
        <f t="shared" ca="1" si="9"/>
        <v>v</v>
      </c>
      <c r="AS6" s="43" t="str">
        <f t="shared" ca="1" si="9"/>
        <v>s</v>
      </c>
      <c r="AT6" s="43" t="str">
        <f t="shared" ca="1" si="9"/>
        <v>d</v>
      </c>
      <c r="AU6" s="43" t="str">
        <f t="shared" ca="1" si="9"/>
        <v>l</v>
      </c>
      <c r="AV6" s="43" t="str">
        <f t="shared" ca="1" si="9"/>
        <v>m</v>
      </c>
      <c r="AW6" s="43" t="str">
        <f t="shared" ca="1" si="9"/>
        <v>m</v>
      </c>
      <c r="AX6" s="43" t="str">
        <f t="shared" ca="1" si="9"/>
        <v>j</v>
      </c>
      <c r="AY6" s="43" t="str">
        <f t="shared" ca="1" si="9"/>
        <v>v</v>
      </c>
      <c r="AZ6" s="43" t="str">
        <f t="shared" ca="1" si="9"/>
        <v>s</v>
      </c>
      <c r="BA6" s="43" t="str">
        <f t="shared" ca="1" si="9"/>
        <v>d</v>
      </c>
      <c r="BB6" s="43" t="str">
        <f t="shared" ca="1" si="9"/>
        <v>l</v>
      </c>
      <c r="BC6" s="43" t="str">
        <f t="shared" ca="1" si="9"/>
        <v>m</v>
      </c>
      <c r="BD6" s="43" t="str">
        <f t="shared" ca="1" si="9"/>
        <v>m</v>
      </c>
      <c r="BE6" s="43" t="str">
        <f t="shared" ca="1" si="9"/>
        <v>j</v>
      </c>
      <c r="BF6" s="43" t="str">
        <f t="shared" ca="1" si="9"/>
        <v>v</v>
      </c>
      <c r="BG6" s="43" t="str">
        <f t="shared" ca="1" si="9"/>
        <v>s</v>
      </c>
      <c r="BH6" s="43" t="str">
        <f t="shared" ca="1" si="9"/>
        <v>d</v>
      </c>
      <c r="BI6" s="43" t="str">
        <f t="shared" ca="1" si="9"/>
        <v>l</v>
      </c>
      <c r="BJ6" s="43" t="str">
        <f t="shared" ca="1" si="9"/>
        <v>m</v>
      </c>
      <c r="BK6" s="43" t="str">
        <f t="shared" ca="1" si="9"/>
        <v>m</v>
      </c>
      <c r="BL6" s="43" t="str">
        <f t="shared" ca="1" si="9"/>
        <v>j</v>
      </c>
      <c r="BM6" s="43" t="str">
        <f t="shared" ca="1" si="9"/>
        <v>v</v>
      </c>
      <c r="BN6" s="43" t="str">
        <f t="shared" ca="1" si="9"/>
        <v>s</v>
      </c>
      <c r="BO6" s="43" t="str">
        <f t="shared" ca="1" si="9"/>
        <v>d</v>
      </c>
      <c r="BP6" s="43" t="str">
        <f t="shared" ca="1" si="9"/>
        <v>l</v>
      </c>
    </row>
    <row r="7" spans="1:68" ht="30" hidden="1" customHeight="1" x14ac:dyDescent="0.25">
      <c r="A7" s="12" t="s">
        <v>5</v>
      </c>
      <c r="B7" s="30"/>
      <c r="C7" s="23"/>
      <c r="D7" s="24"/>
      <c r="E7" s="25"/>
      <c r="F7" s="26"/>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8" s="2" customFormat="1" ht="30" customHeight="1" x14ac:dyDescent="0.25">
      <c r="A8" s="13" t="s">
        <v>6</v>
      </c>
      <c r="B8" s="84" t="s">
        <v>24</v>
      </c>
      <c r="C8" s="85"/>
      <c r="D8" s="86"/>
      <c r="E8" s="87"/>
      <c r="F8" s="88"/>
      <c r="G8" s="20"/>
      <c r="H8" s="52"/>
      <c r="I8" s="52"/>
      <c r="J8" s="52"/>
      <c r="K8" s="52"/>
      <c r="L8" s="52"/>
      <c r="M8" s="52"/>
      <c r="N8" s="52"/>
      <c r="O8" s="52"/>
      <c r="P8" s="52"/>
      <c r="Q8" s="52"/>
      <c r="R8" s="52"/>
      <c r="S8" s="52"/>
      <c r="T8" s="52"/>
      <c r="U8" s="52"/>
      <c r="V8" s="52"/>
      <c r="W8" s="52"/>
      <c r="X8" s="52"/>
      <c r="Y8" s="52"/>
      <c r="Z8" s="52"/>
      <c r="AA8" s="52"/>
      <c r="AB8" s="52" t="str">
        <f>IFERROR(IF(LEN(Hitos[[#This Row],[Número de días]])=0,"",IF(AND(AB$5=$E8,$F8=1),Marcador_de_hito,"")),"")</f>
        <v/>
      </c>
      <c r="AC8" s="53" t="str">
        <f>IFERROR(IF(LEN(Hitos[[#This Row],[Número de días]])=0,"",IF(AND(AC$5=$E8,$F8=1),Marcador_de_hito,"")),"")</f>
        <v/>
      </c>
      <c r="AD8" s="53" t="str">
        <f>IFERROR(IF(LEN(Hitos[[#This Row],[Número de días]])=0,"",IF(AND(AD$5=$E8,$F8=1),Marcador_de_hito,"")),"")</f>
        <v/>
      </c>
      <c r="AE8" s="53" t="str">
        <f>IFERROR(IF(LEN(Hitos[[#This Row],[Número de días]])=0,"",IF(AND(AE$5=$E8,$F8=1),Marcador_de_hito,"")),"")</f>
        <v/>
      </c>
      <c r="AF8" s="53" t="str">
        <f>IFERROR(IF(LEN(Hitos[[#This Row],[Número de días]])=0,"",IF(AND(AF$5=$E8,$F8=1),Marcador_de_hito,"")),"")</f>
        <v/>
      </c>
      <c r="AG8" s="53" t="str">
        <f>IFERROR(IF(LEN(Hitos[[#This Row],[Número de días]])=0,"",IF(AND(AG$5=$E8,$F8=1),Marcador_de_hito,"")),"")</f>
        <v/>
      </c>
      <c r="AH8" s="53" t="str">
        <f>IFERROR(IF(LEN(Hitos[[#This Row],[Número de días]])=0,"",IF(AND(AH$5=$E8,$F8=1),Marcador_de_hito,"")),"")</f>
        <v/>
      </c>
      <c r="AI8" s="53" t="str">
        <f>IFERROR(IF(LEN(Hitos[[#This Row],[Número de días]])=0,"",IF(AND(AI$5=$E8,$F8=1),Marcador_de_hito,"")),"")</f>
        <v/>
      </c>
      <c r="AJ8" s="53" t="str">
        <f>IFERROR(IF(LEN(Hitos[[#This Row],[Número de días]])=0,"",IF(AND(AJ$5=$E8,$F8=1),Marcador_de_hito,"")),"")</f>
        <v/>
      </c>
      <c r="AK8" s="53" t="str">
        <f>IFERROR(IF(LEN(Hitos[[#This Row],[Número de días]])=0,"",IF(AND(AK$5=$E8,$F8=1),Marcador_de_hito,"")),"")</f>
        <v/>
      </c>
      <c r="AL8" s="53" t="str">
        <f>IFERROR(IF(LEN(Hitos[[#This Row],[Número de días]])=0,"",IF(AND(AL$5=$E8,$F8=1),Marcador_de_hito,"")),"")</f>
        <v/>
      </c>
      <c r="AM8" s="53" t="str">
        <f>IFERROR(IF(LEN(Hitos[[#This Row],[Número de días]])=0,"",IF(AND(AM$5=$E8,$F8=1),Marcador_de_hito,"")),"")</f>
        <v/>
      </c>
      <c r="AN8" s="53" t="str">
        <f>IFERROR(IF(LEN(Hitos[[#This Row],[Número de días]])=0,"",IF(AND(AN$5=$E8,$F8=1),Marcador_de_hito,"")),"")</f>
        <v/>
      </c>
      <c r="AO8" s="53" t="str">
        <f>IFERROR(IF(LEN(Hitos[[#This Row],[Número de días]])=0,"",IF(AND(AO$5=$E8,$F8=1),Marcador_de_hito,"")),"")</f>
        <v/>
      </c>
      <c r="AP8" s="53" t="str">
        <f>IFERROR(IF(LEN(Hitos[[#This Row],[Número de días]])=0,"",IF(AND(AP$5=$E8,$F8=1),Marcador_de_hito,"")),"")</f>
        <v/>
      </c>
      <c r="AQ8" s="53" t="str">
        <f>IFERROR(IF(LEN(Hitos[[#This Row],[Número de días]])=0,"",IF(AND(AQ$5=$E8,$F8=1),Marcador_de_hito,"")),"")</f>
        <v/>
      </c>
      <c r="AR8" s="53" t="str">
        <f>IFERROR(IF(LEN(Hitos[[#This Row],[Número de días]])=0,"",IF(AND(AR$5=$E8,$F8=1),Marcador_de_hito,"")),"")</f>
        <v/>
      </c>
      <c r="AS8" s="53" t="str">
        <f>IFERROR(IF(LEN(Hitos[[#This Row],[Número de días]])=0,"",IF(AND(AS$5=$E8,$F8=1),Marcador_de_hito,"")),"")</f>
        <v/>
      </c>
      <c r="AT8" s="53" t="str">
        <f>IFERROR(IF(LEN(Hitos[[#This Row],[Número de días]])=0,"",IF(AND(AT$5=$E8,$F8=1),Marcador_de_hito,"")),"")</f>
        <v/>
      </c>
      <c r="AU8" s="53" t="str">
        <f>IFERROR(IF(LEN(Hitos[[#This Row],[Número de días]])=0,"",IF(AND(AU$5=$E8,$F8=1),Marcador_de_hito,"")),"")</f>
        <v/>
      </c>
      <c r="AV8" s="53" t="str">
        <f>IFERROR(IF(LEN(Hitos[[#This Row],[Número de días]])=0,"",IF(AND(AV$5=$E8,$F8=1),Marcador_de_hito,"")),"")</f>
        <v/>
      </c>
      <c r="AW8" s="53" t="str">
        <f>IFERROR(IF(LEN(Hitos[[#This Row],[Número de días]])=0,"",IF(AND(AW$5=$E8,$F8=1),Marcador_de_hito,"")),"")</f>
        <v/>
      </c>
      <c r="AX8" s="53" t="str">
        <f>IFERROR(IF(LEN(Hitos[[#This Row],[Número de días]])=0,"",IF(AND(AX$5=$E8,$F8=1),Marcador_de_hito,"")),"")</f>
        <v/>
      </c>
      <c r="AY8" s="53" t="str">
        <f>IFERROR(IF(LEN(Hitos[[#This Row],[Número de días]])=0,"",IF(AND(AY$5=$E8,$F8=1),Marcador_de_hito,"")),"")</f>
        <v/>
      </c>
      <c r="AZ8" s="53" t="str">
        <f>IFERROR(IF(LEN(Hitos[[#This Row],[Número de días]])=0,"",IF(AND(AZ$5=$E8,$F8=1),Marcador_de_hito,"")),"")</f>
        <v/>
      </c>
      <c r="BA8" s="53" t="str">
        <f>IFERROR(IF(LEN(Hitos[[#This Row],[Número de días]])=0,"",IF(AND(BA$5=$E8,$F8=1),Marcador_de_hito,"")),"")</f>
        <v/>
      </c>
      <c r="BB8" s="53" t="str">
        <f>IFERROR(IF(LEN(Hitos[[#This Row],[Número de días]])=0,"",IF(AND(BB$5=$E8,$F8=1),Marcador_de_hito,"")),"")</f>
        <v/>
      </c>
      <c r="BC8" s="53" t="str">
        <f>IFERROR(IF(LEN(Hitos[[#This Row],[Número de días]])=0,"",IF(AND(BC$5=$E8,$F8=1),Marcador_de_hito,"")),"")</f>
        <v/>
      </c>
      <c r="BD8" s="53" t="str">
        <f>IFERROR(IF(LEN(Hitos[[#This Row],[Número de días]])=0,"",IF(AND(BD$5=$E8,$F8=1),Marcador_de_hito,"")),"")</f>
        <v/>
      </c>
      <c r="BE8" s="53" t="str">
        <f>IFERROR(IF(LEN(Hitos[[#This Row],[Número de días]])=0,"",IF(AND(BE$5=$E8,$F8=1),Marcador_de_hito,"")),"")</f>
        <v/>
      </c>
      <c r="BF8" s="53" t="str">
        <f>IFERROR(IF(LEN(Hitos[[#This Row],[Número de días]])=0,"",IF(AND(BF$5=$E8,$F8=1),Marcador_de_hito,"")),"")</f>
        <v/>
      </c>
      <c r="BG8" s="53" t="str">
        <f>IFERROR(IF(LEN(Hitos[[#This Row],[Número de días]])=0,"",IF(AND(BG$5=$E8,$F8=1),Marcador_de_hito,"")),"")</f>
        <v/>
      </c>
      <c r="BH8" s="53" t="str">
        <f>IFERROR(IF(LEN(Hitos[[#This Row],[Número de días]])=0,"",IF(AND(BH$5=$E8,$F8=1),Marcador_de_hito,"")),"")</f>
        <v/>
      </c>
      <c r="BI8" s="53" t="str">
        <f>IFERROR(IF(LEN(Hitos[[#This Row],[Número de días]])=0,"",IF(AND(BI$5=$E8,$F8=1),Marcador_de_hito,"")),"")</f>
        <v/>
      </c>
      <c r="BJ8" s="53" t="str">
        <f>IFERROR(IF(LEN(Hitos[[#This Row],[Número de días]])=0,"",IF(AND(BJ$5=$E8,$F8=1),Marcador_de_hito,"")),"")</f>
        <v/>
      </c>
      <c r="BK8" s="68" t="str">
        <f>IFERROR(IF(LEN(Hitos[[#This Row],[Número de días]])=0,"",IF(AND(BK$5=$E8,$F8=1),Marcador_de_hito,"")),"")</f>
        <v/>
      </c>
      <c r="BL8" s="70"/>
      <c r="BM8" s="70"/>
      <c r="BN8" s="70"/>
      <c r="BO8" s="70"/>
      <c r="BP8" s="70"/>
    </row>
    <row r="9" spans="1:68" s="2" customFormat="1" ht="30" customHeight="1" x14ac:dyDescent="0.25">
      <c r="A9" s="13"/>
      <c r="B9" s="89" t="s">
        <v>46</v>
      </c>
      <c r="C9" s="73" t="s">
        <v>26</v>
      </c>
      <c r="D9" s="90">
        <v>1</v>
      </c>
      <c r="E9" s="91">
        <v>44434</v>
      </c>
      <c r="F9" s="92">
        <v>12</v>
      </c>
      <c r="G9" s="20"/>
      <c r="H9" s="94"/>
      <c r="I9" s="95"/>
      <c r="J9" s="95"/>
      <c r="K9" s="95"/>
      <c r="L9" s="95"/>
      <c r="M9" s="95"/>
      <c r="N9" s="95"/>
      <c r="O9" s="95"/>
      <c r="P9" s="95"/>
      <c r="Q9" s="95"/>
      <c r="R9" s="95"/>
      <c r="S9" s="96"/>
      <c r="T9" s="52"/>
      <c r="U9" s="52"/>
      <c r="V9" s="52"/>
      <c r="W9" s="52"/>
      <c r="X9" s="52"/>
      <c r="Y9" s="52"/>
      <c r="Z9" s="52"/>
      <c r="AA9" s="52"/>
      <c r="AB9" s="52" t="str">
        <f ca="1">IFERROR(IF(LEN(Hitos[[#This Row],[Número de días]])=0,"",IF(AND(AB$5=$E9,$F9=1),Marcador_de_hito,"")),"")</f>
        <v/>
      </c>
      <c r="AC9" s="53" t="str">
        <f ca="1">IFERROR(IF(LEN(Hitos[[#This Row],[Número de días]])=0,"",IF(AND(AC$5=$E9,$F9=1),Marcador_de_hito,"")),"")</f>
        <v/>
      </c>
      <c r="AD9" s="53" t="str">
        <f ca="1">IFERROR(IF(LEN(Hitos[[#This Row],[Número de días]])=0,"",IF(AND(AD$5=$E9,$F9=1),Marcador_de_hito,"")),"")</f>
        <v/>
      </c>
      <c r="AE9" s="53" t="str">
        <f ca="1">IFERROR(IF(LEN(Hitos[[#This Row],[Número de días]])=0,"",IF(AND(AE$5=$E9,$F9=1),Marcador_de_hito,"")),"")</f>
        <v/>
      </c>
      <c r="AF9" s="53" t="str">
        <f ca="1">IFERROR(IF(LEN(Hitos[[#This Row],[Número de días]])=0,"",IF(AND(AF$5=$E9,$F9=1),Marcador_de_hito,"")),"")</f>
        <v/>
      </c>
      <c r="AG9" s="53" t="str">
        <f ca="1">IFERROR(IF(LEN(Hitos[[#This Row],[Número de días]])=0,"",IF(AND(AG$5=$E9,$F9=1),Marcador_de_hito,"")),"")</f>
        <v/>
      </c>
      <c r="AH9" s="53" t="str">
        <f ca="1">IFERROR(IF(LEN(Hitos[[#This Row],[Número de días]])=0,"",IF(AND(AH$5=$E9,$F9=1),Marcador_de_hito,"")),"")</f>
        <v/>
      </c>
      <c r="AI9" s="53" t="str">
        <f ca="1">IFERROR(IF(LEN(Hitos[[#This Row],[Número de días]])=0,"",IF(AND(AI$5=$E9,$F9=1),Marcador_de_hito,"")),"")</f>
        <v/>
      </c>
      <c r="AJ9" s="53" t="str">
        <f ca="1">IFERROR(IF(LEN(Hitos[[#This Row],[Número de días]])=0,"",IF(AND(AJ$5=$E9,$F9=1),Marcador_de_hito,"")),"")</f>
        <v/>
      </c>
      <c r="AK9" s="53" t="str">
        <f ca="1">IFERROR(IF(LEN(Hitos[[#This Row],[Número de días]])=0,"",IF(AND(AK$5=$E9,$F9=1),Marcador_de_hito,"")),"")</f>
        <v/>
      </c>
      <c r="AL9" s="53" t="str">
        <f ca="1">IFERROR(IF(LEN(Hitos[[#This Row],[Número de días]])=0,"",IF(AND(AL$5=$E9,$F9=1),Marcador_de_hito,"")),"")</f>
        <v/>
      </c>
      <c r="AM9" s="53" t="str">
        <f ca="1">IFERROR(IF(LEN(Hitos[[#This Row],[Número de días]])=0,"",IF(AND(AM$5=$E9,$F9=1),Marcador_de_hito,"")),"")</f>
        <v/>
      </c>
      <c r="AN9" s="53" t="str">
        <f ca="1">IFERROR(IF(LEN(Hitos[[#This Row],[Número de días]])=0,"",IF(AND(AN$5=$E9,$F9=1),Marcador_de_hito,"")),"")</f>
        <v/>
      </c>
      <c r="AO9" s="53" t="str">
        <f ca="1">IFERROR(IF(LEN(Hitos[[#This Row],[Número de días]])=0,"",IF(AND(AO$5=$E9,$F9=1),Marcador_de_hito,"")),"")</f>
        <v/>
      </c>
      <c r="AP9" s="53" t="str">
        <f ca="1">IFERROR(IF(LEN(Hitos[[#This Row],[Número de días]])=0,"",IF(AND(AP$5=$E9,$F9=1),Marcador_de_hito,"")),"")</f>
        <v/>
      </c>
      <c r="AQ9" s="53" t="str">
        <f ca="1">IFERROR(IF(LEN(Hitos[[#This Row],[Número de días]])=0,"",IF(AND(AQ$5=$E9,$F9=1),Marcador_de_hito,"")),"")</f>
        <v/>
      </c>
      <c r="AR9" s="53" t="str">
        <f ca="1">IFERROR(IF(LEN(Hitos[[#This Row],[Número de días]])=0,"",IF(AND(AR$5=$E9,$F9=1),Marcador_de_hito,"")),"")</f>
        <v/>
      </c>
      <c r="AS9" s="53" t="str">
        <f ca="1">IFERROR(IF(LEN(Hitos[[#This Row],[Número de días]])=0,"",IF(AND(AS$5=$E9,$F9=1),Marcador_de_hito,"")),"")</f>
        <v/>
      </c>
      <c r="AT9" s="53" t="str">
        <f ca="1">IFERROR(IF(LEN(Hitos[[#This Row],[Número de días]])=0,"",IF(AND(AT$5=$E9,$F9=1),Marcador_de_hito,"")),"")</f>
        <v/>
      </c>
      <c r="AU9" s="53" t="str">
        <f ca="1">IFERROR(IF(LEN(Hitos[[#This Row],[Número de días]])=0,"",IF(AND(AU$5=$E9,$F9=1),Marcador_de_hito,"")),"")</f>
        <v/>
      </c>
      <c r="AV9" s="53" t="str">
        <f ca="1">IFERROR(IF(LEN(Hitos[[#This Row],[Número de días]])=0,"",IF(AND(AV$5=$E9,$F9=1),Marcador_de_hito,"")),"")</f>
        <v/>
      </c>
      <c r="AW9" s="53" t="str">
        <f ca="1">IFERROR(IF(LEN(Hitos[[#This Row],[Número de días]])=0,"",IF(AND(AW$5=$E9,$F9=1),Marcador_de_hito,"")),"")</f>
        <v/>
      </c>
      <c r="AX9" s="53" t="str">
        <f ca="1">IFERROR(IF(LEN(Hitos[[#This Row],[Número de días]])=0,"",IF(AND(AX$5=$E9,$F9=1),Marcador_de_hito,"")),"")</f>
        <v/>
      </c>
      <c r="AY9" s="53" t="str">
        <f ca="1">IFERROR(IF(LEN(Hitos[[#This Row],[Número de días]])=0,"",IF(AND(AY$5=$E9,$F9=1),Marcador_de_hito,"")),"")</f>
        <v/>
      </c>
      <c r="AZ9" s="53" t="str">
        <f ca="1">IFERROR(IF(LEN(Hitos[[#This Row],[Número de días]])=0,"",IF(AND(AZ$5=$E9,$F9=1),Marcador_de_hito,"")),"")</f>
        <v/>
      </c>
      <c r="BA9" s="53" t="str">
        <f ca="1">IFERROR(IF(LEN(Hitos[[#This Row],[Número de días]])=0,"",IF(AND(BA$5=$E9,$F9=1),Marcador_de_hito,"")),"")</f>
        <v/>
      </c>
      <c r="BB9" s="53" t="str">
        <f ca="1">IFERROR(IF(LEN(Hitos[[#This Row],[Número de días]])=0,"",IF(AND(BB$5=$E9,$F9=1),Marcador_de_hito,"")),"")</f>
        <v/>
      </c>
      <c r="BC9" s="53" t="str">
        <f ca="1">IFERROR(IF(LEN(Hitos[[#This Row],[Número de días]])=0,"",IF(AND(BC$5=$E9,$F9=1),Marcador_de_hito,"")),"")</f>
        <v/>
      </c>
      <c r="BD9" s="53" t="str">
        <f ca="1">IFERROR(IF(LEN(Hitos[[#This Row],[Número de días]])=0,"",IF(AND(BD$5=$E9,$F9=1),Marcador_de_hito,"")),"")</f>
        <v/>
      </c>
      <c r="BE9" s="53" t="str">
        <f ca="1">IFERROR(IF(LEN(Hitos[[#This Row],[Número de días]])=0,"",IF(AND(BE$5=$E9,$F9=1),Marcador_de_hito,"")),"")</f>
        <v/>
      </c>
      <c r="BF9" s="53" t="str">
        <f ca="1">IFERROR(IF(LEN(Hitos[[#This Row],[Número de días]])=0,"",IF(AND(BF$5=$E9,$F9=1),Marcador_de_hito,"")),"")</f>
        <v/>
      </c>
      <c r="BG9" s="53" t="str">
        <f ca="1">IFERROR(IF(LEN(Hitos[[#This Row],[Número de días]])=0,"",IF(AND(BG$5=$E9,$F9=1),Marcador_de_hito,"")),"")</f>
        <v/>
      </c>
      <c r="BH9" s="53" t="str">
        <f ca="1">IFERROR(IF(LEN(Hitos[[#This Row],[Número de días]])=0,"",IF(AND(BH$5=$E9,$F9=1),Marcador_de_hito,"")),"")</f>
        <v/>
      </c>
      <c r="BI9" s="53" t="str">
        <f ca="1">IFERROR(IF(LEN(Hitos[[#This Row],[Número de días]])=0,"",IF(AND(BI$5=$E9,$F9=1),Marcador_de_hito,"")),"")</f>
        <v/>
      </c>
      <c r="BJ9" s="53" t="str">
        <f ca="1">IFERROR(IF(LEN(Hitos[[#This Row],[Número de días]])=0,"",IF(AND(BJ$5=$E9,$F9=1),Marcador_de_hito,"")),"")</f>
        <v/>
      </c>
      <c r="BK9" s="68" t="str">
        <f ca="1">IFERROR(IF(LEN(Hitos[[#This Row],[Número de días]])=0,"",IF(AND(BK$5=$E9,$F9=1),Marcador_de_hito,"")),"")</f>
        <v/>
      </c>
      <c r="BL9" s="70"/>
      <c r="BM9" s="70"/>
      <c r="BN9" s="70"/>
      <c r="BO9" s="70"/>
      <c r="BP9" s="70"/>
    </row>
    <row r="10" spans="1:68" s="2" customFormat="1" ht="30" customHeight="1" x14ac:dyDescent="0.25">
      <c r="A10" s="13"/>
      <c r="B10" s="89" t="s">
        <v>25</v>
      </c>
      <c r="C10" s="89" t="s">
        <v>49</v>
      </c>
      <c r="D10" s="90">
        <v>1</v>
      </c>
      <c r="E10" s="91">
        <f ca="1">TODAY()-18</f>
        <v>44508</v>
      </c>
      <c r="F10" s="92">
        <v>10</v>
      </c>
      <c r="G10" s="20"/>
      <c r="H10" s="52"/>
      <c r="I10" s="94"/>
      <c r="J10" s="95"/>
      <c r="K10" s="95"/>
      <c r="L10" s="95"/>
      <c r="M10" s="95"/>
      <c r="N10" s="95"/>
      <c r="O10" s="95"/>
      <c r="P10" s="95"/>
      <c r="Q10" s="95"/>
      <c r="R10" s="95"/>
      <c r="S10" s="96"/>
      <c r="T10" s="52"/>
      <c r="U10" s="52"/>
      <c r="V10" s="52"/>
      <c r="W10" s="52"/>
      <c r="X10" s="52"/>
      <c r="Y10" s="52"/>
      <c r="Z10" s="52"/>
      <c r="AA10" s="52"/>
      <c r="AB10" s="52" t="str">
        <f ca="1">IFERROR(IF(LEN(Hitos[[#This Row],[Número de días]])=0,"",IF(AND(AB$5=$E10,$F10=1),Marcador_de_hito,"")),"")</f>
        <v/>
      </c>
      <c r="AC10" s="53" t="str">
        <f ca="1">IFERROR(IF(LEN(Hitos[[#This Row],[Número de días]])=0,"",IF(AND(AC$5=$E10,$F10=1),Marcador_de_hito,"")),"")</f>
        <v/>
      </c>
      <c r="AD10" s="53" t="str">
        <f ca="1">IFERROR(IF(LEN(Hitos[[#This Row],[Número de días]])=0,"",IF(AND(AD$5=$E10,$F10=1),Marcador_de_hito,"")),"")</f>
        <v/>
      </c>
      <c r="AE10" s="53" t="str">
        <f ca="1">IFERROR(IF(LEN(Hitos[[#This Row],[Número de días]])=0,"",IF(AND(AE$5=$E10,$F10=1),Marcador_de_hito,"")),"")</f>
        <v/>
      </c>
      <c r="AF10" s="53" t="str">
        <f ca="1">IFERROR(IF(LEN(Hitos[[#This Row],[Número de días]])=0,"",IF(AND(AF$5=$E10,$F10=1),Marcador_de_hito,"")),"")</f>
        <v/>
      </c>
      <c r="AG10" s="53" t="str">
        <f ca="1">IFERROR(IF(LEN(Hitos[[#This Row],[Número de días]])=0,"",IF(AND(AG$5=$E10,$F10=1),Marcador_de_hito,"")),"")</f>
        <v/>
      </c>
      <c r="AH10" s="53" t="str">
        <f ca="1">IFERROR(IF(LEN(Hitos[[#This Row],[Número de días]])=0,"",IF(AND(AH$5=$E10,$F10=1),Marcador_de_hito,"")),"")</f>
        <v/>
      </c>
      <c r="AI10" s="53" t="str">
        <f ca="1">IFERROR(IF(LEN(Hitos[[#This Row],[Número de días]])=0,"",IF(AND(AI$5=$E10,$F10=1),Marcador_de_hito,"")),"")</f>
        <v/>
      </c>
      <c r="AJ10" s="53" t="str">
        <f ca="1">IFERROR(IF(LEN(Hitos[[#This Row],[Número de días]])=0,"",IF(AND(AJ$5=$E10,$F10=1),Marcador_de_hito,"")),"")</f>
        <v/>
      </c>
      <c r="AK10" s="53" t="str">
        <f ca="1">IFERROR(IF(LEN(Hitos[[#This Row],[Número de días]])=0,"",IF(AND(AK$5=$E10,$F10=1),Marcador_de_hito,"")),"")</f>
        <v/>
      </c>
      <c r="AL10" s="53" t="str">
        <f ca="1">IFERROR(IF(LEN(Hitos[[#This Row],[Número de días]])=0,"",IF(AND(AL$5=$E10,$F10=1),Marcador_de_hito,"")),"")</f>
        <v/>
      </c>
      <c r="AM10" s="53" t="str">
        <f ca="1">IFERROR(IF(LEN(Hitos[[#This Row],[Número de días]])=0,"",IF(AND(AM$5=$E10,$F10=1),Marcador_de_hito,"")),"")</f>
        <v/>
      </c>
      <c r="AN10" s="53" t="str">
        <f ca="1">IFERROR(IF(LEN(Hitos[[#This Row],[Número de días]])=0,"",IF(AND(AN$5=$E10,$F10=1),Marcador_de_hito,"")),"")</f>
        <v/>
      </c>
      <c r="AO10" s="53" t="str">
        <f ca="1">IFERROR(IF(LEN(Hitos[[#This Row],[Número de días]])=0,"",IF(AND(AO$5=$E10,$F10=1),Marcador_de_hito,"")),"")</f>
        <v/>
      </c>
      <c r="AP10" s="53" t="str">
        <f ca="1">IFERROR(IF(LEN(Hitos[[#This Row],[Número de días]])=0,"",IF(AND(AP$5=$E10,$F10=1),Marcador_de_hito,"")),"")</f>
        <v/>
      </c>
      <c r="AQ10" s="53" t="str">
        <f ca="1">IFERROR(IF(LEN(Hitos[[#This Row],[Número de días]])=0,"",IF(AND(AQ$5=$E10,$F10=1),Marcador_de_hito,"")),"")</f>
        <v/>
      </c>
      <c r="AR10" s="53" t="str">
        <f ca="1">IFERROR(IF(LEN(Hitos[[#This Row],[Número de días]])=0,"",IF(AND(AR$5=$E10,$F10=1),Marcador_de_hito,"")),"")</f>
        <v/>
      </c>
      <c r="AS10" s="53" t="str">
        <f ca="1">IFERROR(IF(LEN(Hitos[[#This Row],[Número de días]])=0,"",IF(AND(AS$5=$E10,$F10=1),Marcador_de_hito,"")),"")</f>
        <v/>
      </c>
      <c r="AT10" s="53" t="str">
        <f ca="1">IFERROR(IF(LEN(Hitos[[#This Row],[Número de días]])=0,"",IF(AND(AT$5=$E10,$F10=1),Marcador_de_hito,"")),"")</f>
        <v/>
      </c>
      <c r="AU10" s="53" t="str">
        <f ca="1">IFERROR(IF(LEN(Hitos[[#This Row],[Número de días]])=0,"",IF(AND(AU$5=$E10,$F10=1),Marcador_de_hito,"")),"")</f>
        <v/>
      </c>
      <c r="AV10" s="53" t="str">
        <f ca="1">IFERROR(IF(LEN(Hitos[[#This Row],[Número de días]])=0,"",IF(AND(AV$5=$E10,$F10=1),Marcador_de_hito,"")),"")</f>
        <v/>
      </c>
      <c r="AW10" s="53" t="str">
        <f ca="1">IFERROR(IF(LEN(Hitos[[#This Row],[Número de días]])=0,"",IF(AND(AW$5=$E10,$F10=1),Marcador_de_hito,"")),"")</f>
        <v/>
      </c>
      <c r="AX10" s="53" t="str">
        <f ca="1">IFERROR(IF(LEN(Hitos[[#This Row],[Número de días]])=0,"",IF(AND(AX$5=$E10,$F10=1),Marcador_de_hito,"")),"")</f>
        <v/>
      </c>
      <c r="AY10" s="53" t="str">
        <f ca="1">IFERROR(IF(LEN(Hitos[[#This Row],[Número de días]])=0,"",IF(AND(AY$5=$E10,$F10=1),Marcador_de_hito,"")),"")</f>
        <v/>
      </c>
      <c r="AZ10" s="53" t="str">
        <f ca="1">IFERROR(IF(LEN(Hitos[[#This Row],[Número de días]])=0,"",IF(AND(AZ$5=$E10,$F10=1),Marcador_de_hito,"")),"")</f>
        <v/>
      </c>
      <c r="BA10" s="53" t="str">
        <f ca="1">IFERROR(IF(LEN(Hitos[[#This Row],[Número de días]])=0,"",IF(AND(BA$5=$E10,$F10=1),Marcador_de_hito,"")),"")</f>
        <v/>
      </c>
      <c r="BB10" s="53" t="str">
        <f ca="1">IFERROR(IF(LEN(Hitos[[#This Row],[Número de días]])=0,"",IF(AND(BB$5=$E10,$F10=1),Marcador_de_hito,"")),"")</f>
        <v/>
      </c>
      <c r="BC10" s="53" t="str">
        <f ca="1">IFERROR(IF(LEN(Hitos[[#This Row],[Número de días]])=0,"",IF(AND(BC$5=$E10,$F10=1),Marcador_de_hito,"")),"")</f>
        <v/>
      </c>
      <c r="BD10" s="53" t="str">
        <f ca="1">IFERROR(IF(LEN(Hitos[[#This Row],[Número de días]])=0,"",IF(AND(BD$5=$E10,$F10=1),Marcador_de_hito,"")),"")</f>
        <v/>
      </c>
      <c r="BE10" s="53" t="str">
        <f ca="1">IFERROR(IF(LEN(Hitos[[#This Row],[Número de días]])=0,"",IF(AND(BE$5=$E10,$F10=1),Marcador_de_hito,"")),"")</f>
        <v/>
      </c>
      <c r="BF10" s="53" t="str">
        <f ca="1">IFERROR(IF(LEN(Hitos[[#This Row],[Número de días]])=0,"",IF(AND(BF$5=$E10,$F10=1),Marcador_de_hito,"")),"")</f>
        <v/>
      </c>
      <c r="BG10" s="53" t="str">
        <f ca="1">IFERROR(IF(LEN(Hitos[[#This Row],[Número de días]])=0,"",IF(AND(BG$5=$E10,$F10=1),Marcador_de_hito,"")),"")</f>
        <v/>
      </c>
      <c r="BH10" s="53" t="str">
        <f ca="1">IFERROR(IF(LEN(Hitos[[#This Row],[Número de días]])=0,"",IF(AND(BH$5=$E10,$F10=1),Marcador_de_hito,"")),"")</f>
        <v/>
      </c>
      <c r="BI10" s="53" t="str">
        <f ca="1">IFERROR(IF(LEN(Hitos[[#This Row],[Número de días]])=0,"",IF(AND(BI$5=$E10,$F10=1),Marcador_de_hito,"")),"")</f>
        <v/>
      </c>
      <c r="BJ10" s="53" t="str">
        <f ca="1">IFERROR(IF(LEN(Hitos[[#This Row],[Número de días]])=0,"",IF(AND(BJ$5=$E10,$F10=1),Marcador_de_hito,"")),"")</f>
        <v/>
      </c>
      <c r="BK10" s="68" t="str">
        <f ca="1">IFERROR(IF(LEN(Hitos[[#This Row],[Número de días]])=0,"",IF(AND(BK$5=$E10,$F10=1),Marcador_de_hito,"")),"")</f>
        <v/>
      </c>
      <c r="BL10" s="70"/>
      <c r="BM10" s="70"/>
      <c r="BN10" s="70"/>
      <c r="BO10" s="70"/>
      <c r="BP10" s="70"/>
    </row>
    <row r="11" spans="1:68" s="2" customFormat="1" ht="30" customHeight="1" x14ac:dyDescent="0.25">
      <c r="A11" s="12"/>
      <c r="B11" s="89" t="s">
        <v>27</v>
      </c>
      <c r="C11" s="89" t="s">
        <v>50</v>
      </c>
      <c r="D11" s="90">
        <v>1</v>
      </c>
      <c r="E11" s="91">
        <f ca="1">TODAY()-10</f>
        <v>44516</v>
      </c>
      <c r="F11" s="92">
        <v>3</v>
      </c>
      <c r="G11" s="20"/>
      <c r="H11" s="52"/>
      <c r="I11" s="52"/>
      <c r="J11" s="52"/>
      <c r="K11" s="52"/>
      <c r="L11" s="52"/>
      <c r="M11" s="52"/>
      <c r="N11" s="52"/>
      <c r="O11" s="52"/>
      <c r="P11" s="52"/>
      <c r="Q11" s="94"/>
      <c r="R11" s="95"/>
      <c r="S11" s="96"/>
      <c r="T11" s="52"/>
      <c r="U11" s="52"/>
      <c r="V11" s="52"/>
      <c r="W11" s="52"/>
      <c r="X11" s="52"/>
      <c r="Y11" s="52"/>
      <c r="Z11" s="52"/>
      <c r="AA11" s="52"/>
      <c r="AB11" s="52" t="str">
        <f ca="1">IFERROR(IF(LEN(Hitos[[#This Row],[Número de días]])=0,"",IF(AND(AB$5=$E11,$F11=1),Marcador_de_hito,"")),"")</f>
        <v/>
      </c>
      <c r="AC11" s="53" t="str">
        <f ca="1">IFERROR(IF(LEN(Hitos[[#This Row],[Número de días]])=0,"",IF(AND(AC$5=$E11,$F11=1),Marcador_de_hito,"")),"")</f>
        <v/>
      </c>
      <c r="AD11" s="53" t="str">
        <f ca="1">IFERROR(IF(LEN(Hitos[[#This Row],[Número de días]])=0,"",IF(AND(AD$5=$E11,$F11=1),Marcador_de_hito,"")),"")</f>
        <v/>
      </c>
      <c r="AE11" s="53" t="str">
        <f ca="1">IFERROR(IF(LEN(Hitos[[#This Row],[Número de días]])=0,"",IF(AND(AE$5=$E11,$F11=1),Marcador_de_hito,"")),"")</f>
        <v/>
      </c>
      <c r="AF11" s="53" t="str">
        <f ca="1">IFERROR(IF(LEN(Hitos[[#This Row],[Número de días]])=0,"",IF(AND(AF$5=$E11,$F11=1),Marcador_de_hito,"")),"")</f>
        <v/>
      </c>
      <c r="AG11" s="53" t="str">
        <f ca="1">IFERROR(IF(LEN(Hitos[[#This Row],[Número de días]])=0,"",IF(AND(AG$5=$E11,$F11=1),Marcador_de_hito,"")),"")</f>
        <v/>
      </c>
      <c r="AH11" s="53" t="str">
        <f ca="1">IFERROR(IF(LEN(Hitos[[#This Row],[Número de días]])=0,"",IF(AND(AH$5=$E11,$F11=1),Marcador_de_hito,"")),"")</f>
        <v/>
      </c>
      <c r="AI11" s="53" t="str">
        <f ca="1">IFERROR(IF(LEN(Hitos[[#This Row],[Número de días]])=0,"",IF(AND(AI$5=$E11,$F11=1),Marcador_de_hito,"")),"")</f>
        <v/>
      </c>
      <c r="AJ11" s="53" t="str">
        <f ca="1">IFERROR(IF(LEN(Hitos[[#This Row],[Número de días]])=0,"",IF(AND(AJ$5=$E11,$F11=1),Marcador_de_hito,"")),"")</f>
        <v/>
      </c>
      <c r="AK11" s="53" t="str">
        <f ca="1">IFERROR(IF(LEN(Hitos[[#This Row],[Número de días]])=0,"",IF(AND(AK$5=$E11,$F11=1),Marcador_de_hito,"")),"")</f>
        <v/>
      </c>
      <c r="AL11" s="53" t="str">
        <f ca="1">IFERROR(IF(LEN(Hitos[[#This Row],[Número de días]])=0,"",IF(AND(AL$5=$E11,$F11=1),Marcador_de_hito,"")),"")</f>
        <v/>
      </c>
      <c r="AM11" s="53" t="str">
        <f ca="1">IFERROR(IF(LEN(Hitos[[#This Row],[Número de días]])=0,"",IF(AND(AM$5=$E11,$F11=1),Marcador_de_hito,"")),"")</f>
        <v/>
      </c>
      <c r="AN11" s="53" t="str">
        <f ca="1">IFERROR(IF(LEN(Hitos[[#This Row],[Número de días]])=0,"",IF(AND(AN$5=$E11,$F11=1),Marcador_de_hito,"")),"")</f>
        <v/>
      </c>
      <c r="AO11" s="53" t="str">
        <f ca="1">IFERROR(IF(LEN(Hitos[[#This Row],[Número de días]])=0,"",IF(AND(AO$5=$E11,$F11=1),Marcador_de_hito,"")),"")</f>
        <v/>
      </c>
      <c r="AP11" s="53" t="str">
        <f ca="1">IFERROR(IF(LEN(Hitos[[#This Row],[Número de días]])=0,"",IF(AND(AP$5=$E11,$F11=1),Marcador_de_hito,"")),"")</f>
        <v/>
      </c>
      <c r="AQ11" s="53" t="str">
        <f ca="1">IFERROR(IF(LEN(Hitos[[#This Row],[Número de días]])=0,"",IF(AND(AQ$5=$E11,$F11=1),Marcador_de_hito,"")),"")</f>
        <v/>
      </c>
      <c r="AR11" s="53" t="str">
        <f ca="1">IFERROR(IF(LEN(Hitos[[#This Row],[Número de días]])=0,"",IF(AND(AR$5=$E11,$F11=1),Marcador_de_hito,"")),"")</f>
        <v/>
      </c>
      <c r="AS11" s="53" t="str">
        <f ca="1">IFERROR(IF(LEN(Hitos[[#This Row],[Número de días]])=0,"",IF(AND(AS$5=$E11,$F11=1),Marcador_de_hito,"")),"")</f>
        <v/>
      </c>
      <c r="AT11" s="53" t="str">
        <f ca="1">IFERROR(IF(LEN(Hitos[[#This Row],[Número de días]])=0,"",IF(AND(AT$5=$E11,$F11=1),Marcador_de_hito,"")),"")</f>
        <v/>
      </c>
      <c r="AU11" s="53" t="str">
        <f ca="1">IFERROR(IF(LEN(Hitos[[#This Row],[Número de días]])=0,"",IF(AND(AU$5=$E11,$F11=1),Marcador_de_hito,"")),"")</f>
        <v/>
      </c>
      <c r="AV11" s="53" t="str">
        <f ca="1">IFERROR(IF(LEN(Hitos[[#This Row],[Número de días]])=0,"",IF(AND(AV$5=$E11,$F11=1),Marcador_de_hito,"")),"")</f>
        <v/>
      </c>
      <c r="AW11" s="53" t="str">
        <f ca="1">IFERROR(IF(LEN(Hitos[[#This Row],[Número de días]])=0,"",IF(AND(AW$5=$E11,$F11=1),Marcador_de_hito,"")),"")</f>
        <v/>
      </c>
      <c r="AX11" s="53" t="str">
        <f ca="1">IFERROR(IF(LEN(Hitos[[#This Row],[Número de días]])=0,"",IF(AND(AX$5=$E11,$F11=1),Marcador_de_hito,"")),"")</f>
        <v/>
      </c>
      <c r="AY11" s="53" t="str">
        <f ca="1">IFERROR(IF(LEN(Hitos[[#This Row],[Número de días]])=0,"",IF(AND(AY$5=$E11,$F11=1),Marcador_de_hito,"")),"")</f>
        <v/>
      </c>
      <c r="AZ11" s="53" t="str">
        <f ca="1">IFERROR(IF(LEN(Hitos[[#This Row],[Número de días]])=0,"",IF(AND(AZ$5=$E11,$F11=1),Marcador_de_hito,"")),"")</f>
        <v/>
      </c>
      <c r="BA11" s="53" t="str">
        <f ca="1">IFERROR(IF(LEN(Hitos[[#This Row],[Número de días]])=0,"",IF(AND(BA$5=$E11,$F11=1),Marcador_de_hito,"")),"")</f>
        <v/>
      </c>
      <c r="BB11" s="53" t="str">
        <f ca="1">IFERROR(IF(LEN(Hitos[[#This Row],[Número de días]])=0,"",IF(AND(BB$5=$E11,$F11=1),Marcador_de_hito,"")),"")</f>
        <v/>
      </c>
      <c r="BC11" s="53" t="str">
        <f ca="1">IFERROR(IF(LEN(Hitos[[#This Row],[Número de días]])=0,"",IF(AND(BC$5=$E11,$F11=1),Marcador_de_hito,"")),"")</f>
        <v/>
      </c>
      <c r="BD11" s="53" t="str">
        <f ca="1">IFERROR(IF(LEN(Hitos[[#This Row],[Número de días]])=0,"",IF(AND(BD$5=$E11,$F11=1),Marcador_de_hito,"")),"")</f>
        <v/>
      </c>
      <c r="BE11" s="53" t="str">
        <f ca="1">IFERROR(IF(LEN(Hitos[[#This Row],[Número de días]])=0,"",IF(AND(BE$5=$E11,$F11=1),Marcador_de_hito,"")),"")</f>
        <v/>
      </c>
      <c r="BF11" s="53" t="str">
        <f ca="1">IFERROR(IF(LEN(Hitos[[#This Row],[Número de días]])=0,"",IF(AND(BF$5=$E11,$F11=1),Marcador_de_hito,"")),"")</f>
        <v/>
      </c>
      <c r="BG11" s="53" t="str">
        <f ca="1">IFERROR(IF(LEN(Hitos[[#This Row],[Número de días]])=0,"",IF(AND(BG$5=$E11,$F11=1),Marcador_de_hito,"")),"")</f>
        <v/>
      </c>
      <c r="BH11" s="53" t="str">
        <f ca="1">IFERROR(IF(LEN(Hitos[[#This Row],[Número de días]])=0,"",IF(AND(BH$5=$E11,$F11=1),Marcador_de_hito,"")),"")</f>
        <v/>
      </c>
      <c r="BI11" s="53" t="str">
        <f ca="1">IFERROR(IF(LEN(Hitos[[#This Row],[Número de días]])=0,"",IF(AND(BI$5=$E11,$F11=1),Marcador_de_hito,"")),"")</f>
        <v/>
      </c>
      <c r="BJ11" s="53" t="str">
        <f ca="1">IFERROR(IF(LEN(Hitos[[#This Row],[Número de días]])=0,"",IF(AND(BJ$5=$E11,$F11=1),Marcador_de_hito,"")),"")</f>
        <v/>
      </c>
      <c r="BK11" s="68" t="str">
        <f ca="1">IFERROR(IF(LEN(Hitos[[#This Row],[Número de días]])=0,"",IF(AND(BK$5=$E11,$F11=1),Marcador_de_hito,"")),"")</f>
        <v/>
      </c>
      <c r="BL11" s="70"/>
      <c r="BM11" s="70"/>
      <c r="BN11" s="70"/>
      <c r="BO11" s="70"/>
      <c r="BP11" s="70"/>
    </row>
    <row r="12" spans="1:68" s="2" customFormat="1" ht="30" customHeight="1" x14ac:dyDescent="0.25">
      <c r="A12" s="12"/>
      <c r="B12" s="89" t="s">
        <v>48</v>
      </c>
      <c r="C12" s="73" t="s">
        <v>47</v>
      </c>
      <c r="D12" s="90">
        <v>1</v>
      </c>
      <c r="E12" s="91">
        <f ca="1">TODAY()-10</f>
        <v>44516</v>
      </c>
      <c r="F12" s="92">
        <v>6</v>
      </c>
      <c r="G12" s="20"/>
      <c r="H12" s="52"/>
      <c r="I12" s="52"/>
      <c r="J12" s="52"/>
      <c r="K12" s="52"/>
      <c r="L12" s="52"/>
      <c r="M12" s="52"/>
      <c r="N12" s="52"/>
      <c r="O12" s="71"/>
      <c r="P12" s="52"/>
      <c r="Q12" s="52"/>
      <c r="R12" s="52"/>
      <c r="S12" s="52"/>
      <c r="T12" s="52"/>
      <c r="U12" s="52"/>
      <c r="V12" s="52"/>
      <c r="W12" s="52"/>
      <c r="X12" s="52"/>
      <c r="Y12" s="52"/>
      <c r="Z12" s="52"/>
      <c r="AA12" s="52"/>
      <c r="AB12" s="52" t="str">
        <f ca="1">IFERROR(IF(LEN(Hitos[[#This Row],[Número de días]])=0,"",IF(AND(AB$5=$E12,$F12=1),Marcador_de_hito,"")),"")</f>
        <v/>
      </c>
      <c r="AC12" s="53" t="str">
        <f ca="1">IFERROR(IF(LEN(Hitos[[#This Row],[Número de días]])=0,"",IF(AND(AC$5=$E12,$F12=1),Marcador_de_hito,"")),"")</f>
        <v/>
      </c>
      <c r="AD12" s="53" t="str">
        <f ca="1">IFERROR(IF(LEN(Hitos[[#This Row],[Número de días]])=0,"",IF(AND(AD$5=$E12,$F12=1),Marcador_de_hito,"")),"")</f>
        <v/>
      </c>
      <c r="AE12" s="53" t="str">
        <f ca="1">IFERROR(IF(LEN(Hitos[[#This Row],[Número de días]])=0,"",IF(AND(AE$5=$E12,$F12=1),Marcador_de_hito,"")),"")</f>
        <v/>
      </c>
      <c r="AF12" s="53" t="str">
        <f ca="1">IFERROR(IF(LEN(Hitos[[#This Row],[Número de días]])=0,"",IF(AND(AF$5=$E12,$F12=1),Marcador_de_hito,"")),"")</f>
        <v/>
      </c>
      <c r="AG12" s="53" t="str">
        <f ca="1">IFERROR(IF(LEN(Hitos[[#This Row],[Número de días]])=0,"",IF(AND(AG$5=$E12,$F12=1),Marcador_de_hito,"")),"")</f>
        <v/>
      </c>
      <c r="AH12" s="53" t="str">
        <f ca="1">IFERROR(IF(LEN(Hitos[[#This Row],[Número de días]])=0,"",IF(AND(AH$5=$E12,$F12=1),Marcador_de_hito,"")),"")</f>
        <v/>
      </c>
      <c r="AI12" s="53" t="str">
        <f ca="1">IFERROR(IF(LEN(Hitos[[#This Row],[Número de días]])=0,"",IF(AND(AI$5=$E12,$F12=1),Marcador_de_hito,"")),"")</f>
        <v/>
      </c>
      <c r="AJ12" s="53" t="str">
        <f ca="1">IFERROR(IF(LEN(Hitos[[#This Row],[Número de días]])=0,"",IF(AND(AJ$5=$E12,$F12=1),Marcador_de_hito,"")),"")</f>
        <v/>
      </c>
      <c r="AK12" s="53" t="str">
        <f ca="1">IFERROR(IF(LEN(Hitos[[#This Row],[Número de días]])=0,"",IF(AND(AK$5=$E12,$F12=1),Marcador_de_hito,"")),"")</f>
        <v/>
      </c>
      <c r="AL12" s="53" t="str">
        <f ca="1">IFERROR(IF(LEN(Hitos[[#This Row],[Número de días]])=0,"",IF(AND(AL$5=$E12,$F12=1),Marcador_de_hito,"")),"")</f>
        <v/>
      </c>
      <c r="AM12" s="53" t="str">
        <f ca="1">IFERROR(IF(LEN(Hitos[[#This Row],[Número de días]])=0,"",IF(AND(AM$5=$E12,$F12=1),Marcador_de_hito,"")),"")</f>
        <v/>
      </c>
      <c r="AN12" s="53" t="str">
        <f ca="1">IFERROR(IF(LEN(Hitos[[#This Row],[Número de días]])=0,"",IF(AND(AN$5=$E12,$F12=1),Marcador_de_hito,"")),"")</f>
        <v/>
      </c>
      <c r="AO12" s="53" t="str">
        <f ca="1">IFERROR(IF(LEN(Hitos[[#This Row],[Número de días]])=0,"",IF(AND(AO$5=$E12,$F12=1),Marcador_de_hito,"")),"")</f>
        <v/>
      </c>
      <c r="AP12" s="53" t="str">
        <f ca="1">IFERROR(IF(LEN(Hitos[[#This Row],[Número de días]])=0,"",IF(AND(AP$5=$E12,$F12=1),Marcador_de_hito,"")),"")</f>
        <v/>
      </c>
      <c r="AQ12" s="53" t="str">
        <f ca="1">IFERROR(IF(LEN(Hitos[[#This Row],[Número de días]])=0,"",IF(AND(AQ$5=$E12,$F12=1),Marcador_de_hito,"")),"")</f>
        <v/>
      </c>
      <c r="AR12" s="53" t="str">
        <f ca="1">IFERROR(IF(LEN(Hitos[[#This Row],[Número de días]])=0,"",IF(AND(AR$5=$E12,$F12=1),Marcador_de_hito,"")),"")</f>
        <v/>
      </c>
      <c r="AS12" s="53" t="str">
        <f ca="1">IFERROR(IF(LEN(Hitos[[#This Row],[Número de días]])=0,"",IF(AND(AS$5=$E12,$F12=1),Marcador_de_hito,"")),"")</f>
        <v/>
      </c>
      <c r="AT12" s="53" t="str">
        <f ca="1">IFERROR(IF(LEN(Hitos[[#This Row],[Número de días]])=0,"",IF(AND(AT$5=$E12,$F12=1),Marcador_de_hito,"")),"")</f>
        <v/>
      </c>
      <c r="AU12" s="53" t="str">
        <f ca="1">IFERROR(IF(LEN(Hitos[[#This Row],[Número de días]])=0,"",IF(AND(AU$5=$E12,$F12=1),Marcador_de_hito,"")),"")</f>
        <v/>
      </c>
      <c r="AV12" s="53" t="str">
        <f ca="1">IFERROR(IF(LEN(Hitos[[#This Row],[Número de días]])=0,"",IF(AND(AV$5=$E12,$F12=1),Marcador_de_hito,"")),"")</f>
        <v/>
      </c>
      <c r="AW12" s="53" t="str">
        <f ca="1">IFERROR(IF(LEN(Hitos[[#This Row],[Número de días]])=0,"",IF(AND(AW$5=$E12,$F12=1),Marcador_de_hito,"")),"")</f>
        <v/>
      </c>
      <c r="AX12" s="53" t="str">
        <f ca="1">IFERROR(IF(LEN(Hitos[[#This Row],[Número de días]])=0,"",IF(AND(AX$5=$E12,$F12=1),Marcador_de_hito,"")),"")</f>
        <v/>
      </c>
      <c r="AY12" s="53" t="str">
        <f ca="1">IFERROR(IF(LEN(Hitos[[#This Row],[Número de días]])=0,"",IF(AND(AY$5=$E12,$F12=1),Marcador_de_hito,"")),"")</f>
        <v/>
      </c>
      <c r="AZ12" s="53" t="str">
        <f ca="1">IFERROR(IF(LEN(Hitos[[#This Row],[Número de días]])=0,"",IF(AND(AZ$5=$E12,$F12=1),Marcador_de_hito,"")),"")</f>
        <v/>
      </c>
      <c r="BA12" s="53" t="str">
        <f ca="1">IFERROR(IF(LEN(Hitos[[#This Row],[Número de días]])=0,"",IF(AND(BA$5=$E12,$F12=1),Marcador_de_hito,"")),"")</f>
        <v/>
      </c>
      <c r="BB12" s="53" t="str">
        <f ca="1">IFERROR(IF(LEN(Hitos[[#This Row],[Número de días]])=0,"",IF(AND(BB$5=$E12,$F12=1),Marcador_de_hito,"")),"")</f>
        <v/>
      </c>
      <c r="BC12" s="53" t="str">
        <f ca="1">IFERROR(IF(LEN(Hitos[[#This Row],[Número de días]])=0,"",IF(AND(BC$5=$E12,$F12=1),Marcador_de_hito,"")),"")</f>
        <v/>
      </c>
      <c r="BD12" s="53" t="str">
        <f ca="1">IFERROR(IF(LEN(Hitos[[#This Row],[Número de días]])=0,"",IF(AND(BD$5=$E12,$F12=1),Marcador_de_hito,"")),"")</f>
        <v/>
      </c>
      <c r="BE12" s="53" t="str">
        <f ca="1">IFERROR(IF(LEN(Hitos[[#This Row],[Número de días]])=0,"",IF(AND(BE$5=$E12,$F12=1),Marcador_de_hito,"")),"")</f>
        <v/>
      </c>
      <c r="BF12" s="53" t="str">
        <f ca="1">IFERROR(IF(LEN(Hitos[[#This Row],[Número de días]])=0,"",IF(AND(BF$5=$E12,$F12=1),Marcador_de_hito,"")),"")</f>
        <v/>
      </c>
      <c r="BG12" s="53" t="str">
        <f ca="1">IFERROR(IF(LEN(Hitos[[#This Row],[Número de días]])=0,"",IF(AND(BG$5=$E12,$F12=1),Marcador_de_hito,"")),"")</f>
        <v/>
      </c>
      <c r="BH12" s="53" t="str">
        <f ca="1">IFERROR(IF(LEN(Hitos[[#This Row],[Número de días]])=0,"",IF(AND(BH$5=$E12,$F12=1),Marcador_de_hito,"")),"")</f>
        <v/>
      </c>
      <c r="BI12" s="53" t="str">
        <f ca="1">IFERROR(IF(LEN(Hitos[[#This Row],[Número de días]])=0,"",IF(AND(BI$5=$E12,$F12=1),Marcador_de_hito,"")),"")</f>
        <v/>
      </c>
      <c r="BJ12" s="53" t="str">
        <f ca="1">IFERROR(IF(LEN(Hitos[[#This Row],[Número de días]])=0,"",IF(AND(BJ$5=$E12,$F12=1),Marcador_de_hito,"")),"")</f>
        <v/>
      </c>
      <c r="BK12" s="68" t="str">
        <f ca="1">IFERROR(IF(LEN(Hitos[[#This Row],[Número de días]])=0,"",IF(AND(BK$5=$E12,$F12=1),Marcador_de_hito,"")),"")</f>
        <v/>
      </c>
      <c r="BL12" s="70"/>
      <c r="BM12" s="70"/>
      <c r="BN12" s="70"/>
      <c r="BO12" s="70"/>
      <c r="BP12" s="70"/>
    </row>
    <row r="13" spans="1:68" s="2" customFormat="1" ht="30" customHeight="1" x14ac:dyDescent="0.25">
      <c r="A13" s="12"/>
      <c r="B13" s="89" t="s">
        <v>29</v>
      </c>
      <c r="C13" s="89" t="s">
        <v>51</v>
      </c>
      <c r="D13" s="90">
        <v>1</v>
      </c>
      <c r="E13" s="91">
        <f ca="1">TODAY()-10</f>
        <v>44516</v>
      </c>
      <c r="F13" s="92">
        <v>10</v>
      </c>
      <c r="G13" s="20"/>
      <c r="H13" s="52"/>
      <c r="I13" s="52"/>
      <c r="J13" s="52"/>
      <c r="K13" s="52"/>
      <c r="L13" s="52"/>
      <c r="M13" s="52"/>
      <c r="N13" s="52"/>
      <c r="O13" s="52"/>
      <c r="P13" s="52"/>
      <c r="Q13" s="94"/>
      <c r="R13" s="95"/>
      <c r="S13" s="95"/>
      <c r="T13" s="95"/>
      <c r="U13" s="95"/>
      <c r="V13" s="95"/>
      <c r="W13" s="95"/>
      <c r="X13" s="95"/>
      <c r="Y13" s="95"/>
      <c r="Z13" s="95"/>
      <c r="AA13" s="96"/>
      <c r="AB13" s="53" t="str">
        <f ca="1">IFERROR(IF(LEN(Hitos[[#This Row],[Número de días]])=0,"",IF(AND(AB$5=$E13,$F13=1),Marcador_de_hito,"")),"")</f>
        <v/>
      </c>
      <c r="AC13" s="53" t="str">
        <f ca="1">IFERROR(IF(LEN(Hitos[[#This Row],[Número de días]])=0,"",IF(AND(AC$5=$E13,$F13=1),Marcador_de_hito,"")),"")</f>
        <v/>
      </c>
      <c r="AD13" s="53" t="str">
        <f ca="1">IFERROR(IF(LEN(Hitos[[#This Row],[Número de días]])=0,"",IF(AND(AD$5=$E13,$F13=1),Marcador_de_hito,"")),"")</f>
        <v/>
      </c>
      <c r="AE13" s="53" t="str">
        <f ca="1">IFERROR(IF(LEN(Hitos[[#This Row],[Número de días]])=0,"",IF(AND(AE$5=$E13,$F13=1),Marcador_de_hito,"")),"")</f>
        <v/>
      </c>
      <c r="AF13" s="53" t="str">
        <f ca="1">IFERROR(IF(LEN(Hitos[[#This Row],[Número de días]])=0,"",IF(AND(AF$5=$E13,$F13=1),Marcador_de_hito,"")),"")</f>
        <v/>
      </c>
      <c r="AG13" s="53" t="str">
        <f ca="1">IFERROR(IF(LEN(Hitos[[#This Row],[Número de días]])=0,"",IF(AND(AG$5=$E13,$F13=1),Marcador_de_hito,"")),"")</f>
        <v/>
      </c>
      <c r="AH13" s="53" t="str">
        <f ca="1">IFERROR(IF(LEN(Hitos[[#This Row],[Número de días]])=0,"",IF(AND(AH$5=$E13,$F13=1),Marcador_de_hito,"")),"")</f>
        <v/>
      </c>
      <c r="AI13" s="53" t="str">
        <f ca="1">IFERROR(IF(LEN(Hitos[[#This Row],[Número de días]])=0,"",IF(AND(AI$5=$E13,$F13=1),Marcador_de_hito,"")),"")</f>
        <v/>
      </c>
      <c r="AJ13" s="53" t="str">
        <f ca="1">IFERROR(IF(LEN(Hitos[[#This Row],[Número de días]])=0,"",IF(AND(AJ$5=$E13,$F13=1),Marcador_de_hito,"")),"")</f>
        <v/>
      </c>
      <c r="AK13" s="53" t="str">
        <f ca="1">IFERROR(IF(LEN(Hitos[[#This Row],[Número de días]])=0,"",IF(AND(AK$5=$E13,$F13=1),Marcador_de_hito,"")),"")</f>
        <v/>
      </c>
      <c r="AL13" s="53" t="str">
        <f ca="1">IFERROR(IF(LEN(Hitos[[#This Row],[Número de días]])=0,"",IF(AND(AL$5=$E13,$F13=1),Marcador_de_hito,"")),"")</f>
        <v/>
      </c>
      <c r="AM13" s="53" t="str">
        <f ca="1">IFERROR(IF(LEN(Hitos[[#This Row],[Número de días]])=0,"",IF(AND(AM$5=$E13,$F13=1),Marcador_de_hito,"")),"")</f>
        <v/>
      </c>
      <c r="AN13" s="53" t="str">
        <f ca="1">IFERROR(IF(LEN(Hitos[[#This Row],[Número de días]])=0,"",IF(AND(AN$5=$E13,$F13=1),Marcador_de_hito,"")),"")</f>
        <v/>
      </c>
      <c r="AO13" s="53" t="str">
        <f ca="1">IFERROR(IF(LEN(Hitos[[#This Row],[Número de días]])=0,"",IF(AND(AO$5=$E13,$F13=1),Marcador_de_hito,"")),"")</f>
        <v/>
      </c>
      <c r="AP13" s="53" t="str">
        <f ca="1">IFERROR(IF(LEN(Hitos[[#This Row],[Número de días]])=0,"",IF(AND(AP$5=$E13,$F13=1),Marcador_de_hito,"")),"")</f>
        <v/>
      </c>
      <c r="AQ13" s="53" t="str">
        <f ca="1">IFERROR(IF(LEN(Hitos[[#This Row],[Número de días]])=0,"",IF(AND(AQ$5=$E13,$F13=1),Marcador_de_hito,"")),"")</f>
        <v/>
      </c>
      <c r="AR13" s="53" t="str">
        <f ca="1">IFERROR(IF(LEN(Hitos[[#This Row],[Número de días]])=0,"",IF(AND(AR$5=$E13,$F13=1),Marcador_de_hito,"")),"")</f>
        <v/>
      </c>
      <c r="AS13" s="53" t="str">
        <f ca="1">IFERROR(IF(LEN(Hitos[[#This Row],[Número de días]])=0,"",IF(AND(AS$5=$E13,$F13=1),Marcador_de_hito,"")),"")</f>
        <v/>
      </c>
      <c r="AT13" s="53" t="str">
        <f ca="1">IFERROR(IF(LEN(Hitos[[#This Row],[Número de días]])=0,"",IF(AND(AT$5=$E13,$F13=1),Marcador_de_hito,"")),"")</f>
        <v/>
      </c>
      <c r="AU13" s="53" t="str">
        <f ca="1">IFERROR(IF(LEN(Hitos[[#This Row],[Número de días]])=0,"",IF(AND(AU$5=$E13,$F13=1),Marcador_de_hito,"")),"")</f>
        <v/>
      </c>
      <c r="AV13" s="53" t="str">
        <f ca="1">IFERROR(IF(LEN(Hitos[[#This Row],[Número de días]])=0,"",IF(AND(AV$5=$E13,$F13=1),Marcador_de_hito,"")),"")</f>
        <v/>
      </c>
      <c r="AW13" s="53" t="str">
        <f ca="1">IFERROR(IF(LEN(Hitos[[#This Row],[Número de días]])=0,"",IF(AND(AW$5=$E13,$F13=1),Marcador_de_hito,"")),"")</f>
        <v/>
      </c>
      <c r="AX13" s="53" t="str">
        <f ca="1">IFERROR(IF(LEN(Hitos[[#This Row],[Número de días]])=0,"",IF(AND(AX$5=$E13,$F13=1),Marcador_de_hito,"")),"")</f>
        <v/>
      </c>
      <c r="AY13" s="53" t="str">
        <f ca="1">IFERROR(IF(LEN(Hitos[[#This Row],[Número de días]])=0,"",IF(AND(AY$5=$E13,$F13=1),Marcador_de_hito,"")),"")</f>
        <v/>
      </c>
      <c r="AZ13" s="53" t="str">
        <f ca="1">IFERROR(IF(LEN(Hitos[[#This Row],[Número de días]])=0,"",IF(AND(AZ$5=$E13,$F13=1),Marcador_de_hito,"")),"")</f>
        <v/>
      </c>
      <c r="BA13" s="53" t="str">
        <f ca="1">IFERROR(IF(LEN(Hitos[[#This Row],[Número de días]])=0,"",IF(AND(BA$5=$E13,$F13=1),Marcador_de_hito,"")),"")</f>
        <v/>
      </c>
      <c r="BB13" s="53" t="str">
        <f ca="1">IFERROR(IF(LEN(Hitos[[#This Row],[Número de días]])=0,"",IF(AND(BB$5=$E13,$F13=1),Marcador_de_hito,"")),"")</f>
        <v/>
      </c>
      <c r="BC13" s="53" t="str">
        <f ca="1">IFERROR(IF(LEN(Hitos[[#This Row],[Número de días]])=0,"",IF(AND(BC$5=$E13,$F13=1),Marcador_de_hito,"")),"")</f>
        <v/>
      </c>
      <c r="BD13" s="53" t="str">
        <f ca="1">IFERROR(IF(LEN(Hitos[[#This Row],[Número de días]])=0,"",IF(AND(BD$5=$E13,$F13=1),Marcador_de_hito,"")),"")</f>
        <v/>
      </c>
      <c r="BE13" s="53" t="str">
        <f ca="1">IFERROR(IF(LEN(Hitos[[#This Row],[Número de días]])=0,"",IF(AND(BE$5=$E13,$F13=1),Marcador_de_hito,"")),"")</f>
        <v/>
      </c>
      <c r="BF13" s="53" t="str">
        <f ca="1">IFERROR(IF(LEN(Hitos[[#This Row],[Número de días]])=0,"",IF(AND(BF$5=$E13,$F13=1),Marcador_de_hito,"")),"")</f>
        <v/>
      </c>
      <c r="BG13" s="53" t="str">
        <f ca="1">IFERROR(IF(LEN(Hitos[[#This Row],[Número de días]])=0,"",IF(AND(BG$5=$E13,$F13=1),Marcador_de_hito,"")),"")</f>
        <v/>
      </c>
      <c r="BH13" s="53" t="str">
        <f ca="1">IFERROR(IF(LEN(Hitos[[#This Row],[Número de días]])=0,"",IF(AND(BH$5=$E13,$F13=1),Marcador_de_hito,"")),"")</f>
        <v/>
      </c>
      <c r="BI13" s="53" t="str">
        <f ca="1">IFERROR(IF(LEN(Hitos[[#This Row],[Número de días]])=0,"",IF(AND(BI$5=$E13,$F13=1),Marcador_de_hito,"")),"")</f>
        <v/>
      </c>
      <c r="BJ13" s="53" t="str">
        <f ca="1">IFERROR(IF(LEN(Hitos[[#This Row],[Número de días]])=0,"",IF(AND(BJ$5=$E13,$F13=1),Marcador_de_hito,"")),"")</f>
        <v/>
      </c>
      <c r="BK13" s="68" t="str">
        <f ca="1">IFERROR(IF(LEN(Hitos[[#This Row],[Número de días]])=0,"",IF(AND(BK$5=$E13,$F13=1),Marcador_de_hito,"")),"")</f>
        <v/>
      </c>
      <c r="BL13" s="70"/>
      <c r="BM13" s="70"/>
      <c r="BN13" s="70"/>
      <c r="BO13" s="70"/>
      <c r="BP13" s="70"/>
    </row>
    <row r="14" spans="1:68" s="2" customFormat="1" ht="30" customHeight="1" x14ac:dyDescent="0.25">
      <c r="A14" s="13"/>
      <c r="B14" s="89" t="s">
        <v>30</v>
      </c>
      <c r="C14" s="89" t="s">
        <v>52</v>
      </c>
      <c r="D14" s="90">
        <v>1</v>
      </c>
      <c r="E14" s="91">
        <f ca="1">Hoy-5</f>
        <v>44521</v>
      </c>
      <c r="F14" s="92">
        <v>5</v>
      </c>
      <c r="G14" s="20"/>
      <c r="H14" s="52"/>
      <c r="I14" s="52"/>
      <c r="J14" s="52"/>
      <c r="K14" s="52"/>
      <c r="L14" s="52"/>
      <c r="M14" s="52"/>
      <c r="N14" s="52"/>
      <c r="O14" s="52"/>
      <c r="P14" s="52"/>
      <c r="Q14" s="52"/>
      <c r="R14" s="52"/>
      <c r="S14" s="52"/>
      <c r="T14" s="52"/>
      <c r="U14" s="52"/>
      <c r="V14" s="94"/>
      <c r="W14" s="95"/>
      <c r="X14" s="95"/>
      <c r="Y14" s="95"/>
      <c r="Z14" s="95"/>
      <c r="AA14" s="96"/>
      <c r="AB14" s="52" t="str">
        <f ca="1">IFERROR(IF(LEN(Hitos[[#This Row],[Número de días]])=0,"",IF(AND(AB$5=$E14,$F14=1),Marcador_de_hito,"")),"")</f>
        <v/>
      </c>
      <c r="AC14" s="53" t="str">
        <f ca="1">IFERROR(IF(LEN(Hitos[[#This Row],[Número de días]])=0,"",IF(AND(AC$5=$E14,$F14=1),Marcador_de_hito,"")),"")</f>
        <v/>
      </c>
      <c r="AD14" s="53" t="str">
        <f ca="1">IFERROR(IF(LEN(Hitos[[#This Row],[Número de días]])=0,"",IF(AND(AD$5=$E14,$F14=1),Marcador_de_hito,"")),"")</f>
        <v/>
      </c>
      <c r="AE14" s="53" t="str">
        <f ca="1">IFERROR(IF(LEN(Hitos[[#This Row],[Número de días]])=0,"",IF(AND(AE$5=$E14,$F14=1),Marcador_de_hito,"")),"")</f>
        <v/>
      </c>
      <c r="AF14" s="53" t="str">
        <f ca="1">IFERROR(IF(LEN(Hitos[[#This Row],[Número de días]])=0,"",IF(AND(AF$5=$E14,$F14=1),Marcador_de_hito,"")),"")</f>
        <v/>
      </c>
      <c r="AG14" s="53" t="str">
        <f ca="1">IFERROR(IF(LEN(Hitos[[#This Row],[Número de días]])=0,"",IF(AND(AG$5=$E14,$F14=1),Marcador_de_hito,"")),"")</f>
        <v/>
      </c>
      <c r="AH14" s="53" t="str">
        <f ca="1">IFERROR(IF(LEN(Hitos[[#This Row],[Número de días]])=0,"",IF(AND(AH$5=$E14,$F14=1),Marcador_de_hito,"")),"")</f>
        <v/>
      </c>
      <c r="AI14" s="53" t="str">
        <f ca="1">IFERROR(IF(LEN(Hitos[[#This Row],[Número de días]])=0,"",IF(AND(AI$5=$E14,$F14=1),Marcador_de_hito,"")),"")</f>
        <v/>
      </c>
      <c r="AJ14" s="53" t="str">
        <f ca="1">IFERROR(IF(LEN(Hitos[[#This Row],[Número de días]])=0,"",IF(AND(AJ$5=$E14,$F14=1),Marcador_de_hito,"")),"")</f>
        <v/>
      </c>
      <c r="AK14" s="53" t="str">
        <f ca="1">IFERROR(IF(LEN(Hitos[[#This Row],[Número de días]])=0,"",IF(AND(AK$5=$E14,$F14=1),Marcador_de_hito,"")),"")</f>
        <v/>
      </c>
      <c r="AL14" s="53" t="str">
        <f ca="1">IFERROR(IF(LEN(Hitos[[#This Row],[Número de días]])=0,"",IF(AND(AL$5=$E14,$F14=1),Marcador_de_hito,"")),"")</f>
        <v/>
      </c>
      <c r="AM14" s="53" t="str">
        <f ca="1">IFERROR(IF(LEN(Hitos[[#This Row],[Número de días]])=0,"",IF(AND(AM$5=$E14,$F14=1),Marcador_de_hito,"")),"")</f>
        <v/>
      </c>
      <c r="AN14" s="53" t="str">
        <f ca="1">IFERROR(IF(LEN(Hitos[[#This Row],[Número de días]])=0,"",IF(AND(AN$5=$E14,$F14=1),Marcador_de_hito,"")),"")</f>
        <v/>
      </c>
      <c r="AO14" s="53" t="str">
        <f ca="1">IFERROR(IF(LEN(Hitos[[#This Row],[Número de días]])=0,"",IF(AND(AO$5=$E14,$F14=1),Marcador_de_hito,"")),"")</f>
        <v/>
      </c>
      <c r="AP14" s="53" t="str">
        <f ca="1">IFERROR(IF(LEN(Hitos[[#This Row],[Número de días]])=0,"",IF(AND(AP$5=$E14,$F14=1),Marcador_de_hito,"")),"")</f>
        <v/>
      </c>
      <c r="AQ14" s="53" t="str">
        <f ca="1">IFERROR(IF(LEN(Hitos[[#This Row],[Número de días]])=0,"",IF(AND(AQ$5=$E14,$F14=1),Marcador_de_hito,"")),"")</f>
        <v/>
      </c>
      <c r="AR14" s="53" t="str">
        <f ca="1">IFERROR(IF(LEN(Hitos[[#This Row],[Número de días]])=0,"",IF(AND(AR$5=$E14,$F14=1),Marcador_de_hito,"")),"")</f>
        <v/>
      </c>
      <c r="AS14" s="53" t="str">
        <f ca="1">IFERROR(IF(LEN(Hitos[[#This Row],[Número de días]])=0,"",IF(AND(AS$5=$E14,$F14=1),Marcador_de_hito,"")),"")</f>
        <v/>
      </c>
      <c r="AT14" s="53" t="str">
        <f ca="1">IFERROR(IF(LEN(Hitos[[#This Row],[Número de días]])=0,"",IF(AND(AT$5=$E14,$F14=1),Marcador_de_hito,"")),"")</f>
        <v/>
      </c>
      <c r="AU14" s="53" t="str">
        <f ca="1">IFERROR(IF(LEN(Hitos[[#This Row],[Número de días]])=0,"",IF(AND(AU$5=$E14,$F14=1),Marcador_de_hito,"")),"")</f>
        <v/>
      </c>
      <c r="AV14" s="53" t="str">
        <f ca="1">IFERROR(IF(LEN(Hitos[[#This Row],[Número de días]])=0,"",IF(AND(AV$5=$E14,$F14=1),Marcador_de_hito,"")),"")</f>
        <v/>
      </c>
      <c r="AW14" s="53" t="str">
        <f ca="1">IFERROR(IF(LEN(Hitos[[#This Row],[Número de días]])=0,"",IF(AND(AW$5=$E14,$F14=1),Marcador_de_hito,"")),"")</f>
        <v/>
      </c>
      <c r="AX14" s="53" t="str">
        <f ca="1">IFERROR(IF(LEN(Hitos[[#This Row],[Número de días]])=0,"",IF(AND(AX$5=$E14,$F14=1),Marcador_de_hito,"")),"")</f>
        <v/>
      </c>
      <c r="AY14" s="53" t="str">
        <f ca="1">IFERROR(IF(LEN(Hitos[[#This Row],[Número de días]])=0,"",IF(AND(AY$5=$E14,$F14=1),Marcador_de_hito,"")),"")</f>
        <v/>
      </c>
      <c r="AZ14" s="53" t="str">
        <f ca="1">IFERROR(IF(LEN(Hitos[[#This Row],[Número de días]])=0,"",IF(AND(AZ$5=$E14,$F14=1),Marcador_de_hito,"")),"")</f>
        <v/>
      </c>
      <c r="BA14" s="53" t="str">
        <f ca="1">IFERROR(IF(LEN(Hitos[[#This Row],[Número de días]])=0,"",IF(AND(BA$5=$E14,$F14=1),Marcador_de_hito,"")),"")</f>
        <v/>
      </c>
      <c r="BB14" s="53" t="str">
        <f ca="1">IFERROR(IF(LEN(Hitos[[#This Row],[Número de días]])=0,"",IF(AND(BB$5=$E14,$F14=1),Marcador_de_hito,"")),"")</f>
        <v/>
      </c>
      <c r="BC14" s="53" t="str">
        <f ca="1">IFERROR(IF(LEN(Hitos[[#This Row],[Número de días]])=0,"",IF(AND(BC$5=$E14,$F14=1),Marcador_de_hito,"")),"")</f>
        <v/>
      </c>
      <c r="BD14" s="53" t="str">
        <f ca="1">IFERROR(IF(LEN(Hitos[[#This Row],[Número de días]])=0,"",IF(AND(BD$5=$E14,$F14=1),Marcador_de_hito,"")),"")</f>
        <v/>
      </c>
      <c r="BE14" s="53" t="str">
        <f ca="1">IFERROR(IF(LEN(Hitos[[#This Row],[Número de días]])=0,"",IF(AND(BE$5=$E14,$F14=1),Marcador_de_hito,"")),"")</f>
        <v/>
      </c>
      <c r="BF14" s="53" t="str">
        <f ca="1">IFERROR(IF(LEN(Hitos[[#This Row],[Número de días]])=0,"",IF(AND(BF$5=$E14,$F14=1),Marcador_de_hito,"")),"")</f>
        <v/>
      </c>
      <c r="BG14" s="53" t="str">
        <f ca="1">IFERROR(IF(LEN(Hitos[[#This Row],[Número de días]])=0,"",IF(AND(BG$5=$E14,$F14=1),Marcador_de_hito,"")),"")</f>
        <v/>
      </c>
      <c r="BH14" s="53" t="str">
        <f ca="1">IFERROR(IF(LEN(Hitos[[#This Row],[Número de días]])=0,"",IF(AND(BH$5=$E14,$F14=1),Marcador_de_hito,"")),"")</f>
        <v/>
      </c>
      <c r="BI14" s="53" t="str">
        <f ca="1">IFERROR(IF(LEN(Hitos[[#This Row],[Número de días]])=0,"",IF(AND(BI$5=$E14,$F14=1),Marcador_de_hito,"")),"")</f>
        <v/>
      </c>
      <c r="BJ14" s="53" t="str">
        <f ca="1">IFERROR(IF(LEN(Hitos[[#This Row],[Número de días]])=0,"",IF(AND(BJ$5=$E14,$F14=1),Marcador_de_hito,"")),"")</f>
        <v/>
      </c>
      <c r="BK14" s="68" t="str">
        <f ca="1">IFERROR(IF(LEN(Hitos[[#This Row],[Número de días]])=0,"",IF(AND(BK$5=$E14,$F14=1),Marcador_de_hito,"")),"")</f>
        <v/>
      </c>
      <c r="BL14" s="70"/>
      <c r="BM14" s="70"/>
      <c r="BN14" s="70"/>
      <c r="BO14" s="70"/>
      <c r="BP14" s="70"/>
    </row>
    <row r="15" spans="1:68" s="2" customFormat="1" ht="30" customHeight="1" x14ac:dyDescent="0.25">
      <c r="A15" s="13"/>
      <c r="B15" s="93" t="s">
        <v>31</v>
      </c>
      <c r="C15" s="93" t="s">
        <v>54</v>
      </c>
      <c r="D15" s="90">
        <v>1</v>
      </c>
      <c r="E15" s="91">
        <f ca="1">Hoy</f>
        <v>44526</v>
      </c>
      <c r="F15" s="92">
        <v>9</v>
      </c>
      <c r="G15" s="20"/>
      <c r="H15" s="52"/>
      <c r="I15" s="52"/>
      <c r="J15" s="52"/>
      <c r="K15" s="52"/>
      <c r="L15" s="52"/>
      <c r="M15" s="52"/>
      <c r="N15" s="52"/>
      <c r="O15" s="52"/>
      <c r="P15" s="52"/>
      <c r="Q15" s="52"/>
      <c r="R15" s="52"/>
      <c r="S15" s="52"/>
      <c r="T15" s="52"/>
      <c r="U15" s="52"/>
      <c r="V15" s="52"/>
      <c r="W15" s="52"/>
      <c r="X15" s="52"/>
      <c r="Y15" s="52"/>
      <c r="Z15" s="109" t="str">
        <f ca="1">IFERROR(IF(LEN(Hitos[[#This Row],[Número de días]])=0,"",IF(AND(AB$5=$E15,$F15=1),Marcador_de_hito,"")),"")</f>
        <v/>
      </c>
      <c r="AA15" s="110"/>
      <c r="AB15" s="110"/>
      <c r="AC15" s="110"/>
      <c r="AD15" s="110"/>
      <c r="AE15" s="110"/>
      <c r="AF15" s="110"/>
      <c r="AG15" s="110"/>
      <c r="AH15" s="110"/>
      <c r="AI15" s="111"/>
      <c r="AJ15" s="53" t="str">
        <f ca="1">IFERROR(IF(LEN(Hitos[[#This Row],[Número de días]])=0,"",IF(AND(AJ$5=$E15,$F15=1),Marcador_de_hito,"")),"")</f>
        <v/>
      </c>
      <c r="AK15" s="53" t="str">
        <f ca="1">IFERROR(IF(LEN(Hitos[[#This Row],[Número de días]])=0,"",IF(AND(AK$5=$E15,$F15=1),Marcador_de_hito,"")),"")</f>
        <v/>
      </c>
      <c r="AL15" s="53" t="str">
        <f ca="1">IFERROR(IF(LEN(Hitos[[#This Row],[Número de días]])=0,"",IF(AND(AL$5=$E15,$F15=1),Marcador_de_hito,"")),"")</f>
        <v/>
      </c>
      <c r="AM15" s="53" t="str">
        <f ca="1">IFERROR(IF(LEN(Hitos[[#This Row],[Número de días]])=0,"",IF(AND(AM$5=$E15,$F15=1),Marcador_de_hito,"")),"")</f>
        <v/>
      </c>
      <c r="AN15" s="53" t="str">
        <f ca="1">IFERROR(IF(LEN(Hitos[[#This Row],[Número de días]])=0,"",IF(AND(AN$5=$E15,$F15=1),Marcador_de_hito,"")),"")</f>
        <v/>
      </c>
      <c r="AO15" s="53" t="str">
        <f ca="1">IFERROR(IF(LEN(Hitos[[#This Row],[Número de días]])=0,"",IF(AND(AO$5=$E15,$F15=1),Marcador_de_hito,"")),"")</f>
        <v/>
      </c>
      <c r="AP15" s="53" t="str">
        <f ca="1">IFERROR(IF(LEN(Hitos[[#This Row],[Número de días]])=0,"",IF(AND(AP$5=$E15,$F15=1),Marcador_de_hito,"")),"")</f>
        <v/>
      </c>
      <c r="AQ15" s="53" t="str">
        <f ca="1">IFERROR(IF(LEN(Hitos[[#This Row],[Número de días]])=0,"",IF(AND(AQ$5=$E15,$F15=1),Marcador_de_hito,"")),"")</f>
        <v/>
      </c>
      <c r="AR15" s="53" t="str">
        <f ca="1">IFERROR(IF(LEN(Hitos[[#This Row],[Número de días]])=0,"",IF(AND(AR$5=$E15,$F15=1),Marcador_de_hito,"")),"")</f>
        <v/>
      </c>
      <c r="AS15" s="53" t="str">
        <f ca="1">IFERROR(IF(LEN(Hitos[[#This Row],[Número de días]])=0,"",IF(AND(AS$5=$E15,$F15=1),Marcador_de_hito,"")),"")</f>
        <v/>
      </c>
      <c r="AT15" s="53" t="str">
        <f ca="1">IFERROR(IF(LEN(Hitos[[#This Row],[Número de días]])=0,"",IF(AND(AT$5=$E15,$F15=1),Marcador_de_hito,"")),"")</f>
        <v/>
      </c>
      <c r="AU15" s="53" t="str">
        <f ca="1">IFERROR(IF(LEN(Hitos[[#This Row],[Número de días]])=0,"",IF(AND(AU$5=$E15,$F15=1),Marcador_de_hito,"")),"")</f>
        <v/>
      </c>
      <c r="AV15" s="53" t="str">
        <f ca="1">IFERROR(IF(LEN(Hitos[[#This Row],[Número de días]])=0,"",IF(AND(AV$5=$E15,$F15=1),Marcador_de_hito,"")),"")</f>
        <v/>
      </c>
      <c r="AW15" s="53" t="str">
        <f ca="1">IFERROR(IF(LEN(Hitos[[#This Row],[Número de días]])=0,"",IF(AND(AW$5=$E15,$F15=1),Marcador_de_hito,"")),"")</f>
        <v/>
      </c>
      <c r="AX15" s="53" t="str">
        <f ca="1">IFERROR(IF(LEN(Hitos[[#This Row],[Número de días]])=0,"",IF(AND(AX$5=$E15,$F15=1),Marcador_de_hito,"")),"")</f>
        <v/>
      </c>
      <c r="AY15" s="53" t="str">
        <f ca="1">IFERROR(IF(LEN(Hitos[[#This Row],[Número de días]])=0,"",IF(AND(AY$5=$E15,$F15=1),Marcador_de_hito,"")),"")</f>
        <v/>
      </c>
      <c r="AZ15" s="53" t="str">
        <f ca="1">IFERROR(IF(LEN(Hitos[[#This Row],[Número de días]])=0,"",IF(AND(AZ$5=$E15,$F15=1),Marcador_de_hito,"")),"")</f>
        <v/>
      </c>
      <c r="BA15" s="53" t="str">
        <f ca="1">IFERROR(IF(LEN(Hitos[[#This Row],[Número de días]])=0,"",IF(AND(BA$5=$E15,$F15=1),Marcador_de_hito,"")),"")</f>
        <v/>
      </c>
      <c r="BB15" s="53" t="str">
        <f ca="1">IFERROR(IF(LEN(Hitos[[#This Row],[Número de días]])=0,"",IF(AND(BB$5=$E15,$F15=1),Marcador_de_hito,"")),"")</f>
        <v/>
      </c>
      <c r="BC15" s="53" t="str">
        <f ca="1">IFERROR(IF(LEN(Hitos[[#This Row],[Número de días]])=0,"",IF(AND(BC$5=$E15,$F15=1),Marcador_de_hito,"")),"")</f>
        <v/>
      </c>
      <c r="BD15" s="53" t="str">
        <f ca="1">IFERROR(IF(LEN(Hitos[[#This Row],[Número de días]])=0,"",IF(AND(BD$5=$E15,$F15=1),Marcador_de_hito,"")),"")</f>
        <v/>
      </c>
      <c r="BE15" s="53" t="str">
        <f ca="1">IFERROR(IF(LEN(Hitos[[#This Row],[Número de días]])=0,"",IF(AND(BE$5=$E15,$F15=1),Marcador_de_hito,"")),"")</f>
        <v/>
      </c>
      <c r="BF15" s="53" t="str">
        <f ca="1">IFERROR(IF(LEN(Hitos[[#This Row],[Número de días]])=0,"",IF(AND(BF$5=$E15,$F15=1),Marcador_de_hito,"")),"")</f>
        <v/>
      </c>
      <c r="BG15" s="53" t="str">
        <f ca="1">IFERROR(IF(LEN(Hitos[[#This Row],[Número de días]])=0,"",IF(AND(BG$5=$E15,$F15=1),Marcador_de_hito,"")),"")</f>
        <v/>
      </c>
      <c r="BH15" s="53" t="str">
        <f ca="1">IFERROR(IF(LEN(Hitos[[#This Row],[Número de días]])=0,"",IF(AND(BH$5=$E15,$F15=1),Marcador_de_hito,"")),"")</f>
        <v/>
      </c>
      <c r="BI15" s="53" t="str">
        <f ca="1">IFERROR(IF(LEN(Hitos[[#This Row],[Número de días]])=0,"",IF(AND(BI$5=$E15,$F15=1),Marcador_de_hito,"")),"")</f>
        <v/>
      </c>
      <c r="BJ15" s="53" t="str">
        <f ca="1">IFERROR(IF(LEN(Hitos[[#This Row],[Número de días]])=0,"",IF(AND(BJ$5=$E15,$F15=1),Marcador_de_hito,"")),"")</f>
        <v/>
      </c>
      <c r="BK15" s="68" t="str">
        <f ca="1">IFERROR(IF(LEN(Hitos[[#This Row],[Número de días]])=0,"",IF(AND(BK$5=$E15,$F15=1),Marcador_de_hito,"")),"")</f>
        <v/>
      </c>
      <c r="BL15" s="70"/>
      <c r="BM15" s="70"/>
      <c r="BN15" s="70"/>
      <c r="BO15" s="70"/>
      <c r="BP15" s="70"/>
    </row>
    <row r="16" spans="1:68" s="2" customFormat="1" ht="30" customHeight="1" x14ac:dyDescent="0.25">
      <c r="A16" s="12"/>
      <c r="B16" s="93" t="s">
        <v>32</v>
      </c>
      <c r="C16" s="74" t="s">
        <v>47</v>
      </c>
      <c r="D16" s="90">
        <v>1</v>
      </c>
      <c r="E16" s="91">
        <f ca="1">TODAY()</f>
        <v>44526</v>
      </c>
      <c r="F16" s="92">
        <v>3</v>
      </c>
      <c r="G16" s="20"/>
      <c r="H16" s="52"/>
      <c r="I16" s="52"/>
      <c r="J16" s="52"/>
      <c r="K16" s="52"/>
      <c r="L16" s="52"/>
      <c r="M16" s="52"/>
      <c r="N16" s="52"/>
      <c r="O16" s="52"/>
      <c r="P16" s="52"/>
      <c r="Q16" s="52"/>
      <c r="R16" s="52"/>
      <c r="S16" s="52"/>
      <c r="T16" s="52"/>
      <c r="U16" s="52"/>
      <c r="V16" s="52"/>
      <c r="W16" s="52"/>
      <c r="X16" s="52"/>
      <c r="Y16" s="52"/>
      <c r="Z16" s="109" t="str">
        <f ca="1">IFERROR(IF(LEN(Hitos[[#This Row],[Número de días]])=0,"",IF(AND(AB$5=$E16,$F16=1),Marcador_de_hito,"")),"")</f>
        <v/>
      </c>
      <c r="AA16" s="110"/>
      <c r="AB16" s="111"/>
      <c r="AC16" s="55" t="str">
        <f ca="1">IFERROR(IF(LEN(Hitos[[#This Row],[Número de días]])=0,"",IF(AND(AC$5=$E16,$F16=1),Marcador_de_hito,"")),"")</f>
        <v/>
      </c>
      <c r="AD16" s="53" t="str">
        <f ca="1">IFERROR(IF(LEN(Hitos[[#This Row],[Número de días]])=0,"",IF(AND(AD$5=$E16,$F16=1),Marcador_de_hito,"")),"")</f>
        <v/>
      </c>
      <c r="AE16" s="53" t="str">
        <f ca="1">IFERROR(IF(LEN(Hitos[[#This Row],[Número de días]])=0,"",IF(AND(AE$5=$E16,$F16=1),Marcador_de_hito,"")),"")</f>
        <v/>
      </c>
      <c r="AF16" s="53" t="str">
        <f ca="1">IFERROR(IF(LEN(Hitos[[#This Row],[Número de días]])=0,"",IF(AND(AF$5=$E16,$F16=1),Marcador_de_hito,"")),"")</f>
        <v/>
      </c>
      <c r="AG16" s="53" t="str">
        <f ca="1">IFERROR(IF(LEN(Hitos[[#This Row],[Número de días]])=0,"",IF(AND(AG$5=$E16,$F16=1),Marcador_de_hito,"")),"")</f>
        <v/>
      </c>
      <c r="AH16" s="53" t="str">
        <f ca="1">IFERROR(IF(LEN(Hitos[[#This Row],[Número de días]])=0,"",IF(AND(AH$5=$E16,$F16=1),Marcador_de_hito,"")),"")</f>
        <v/>
      </c>
      <c r="AI16" s="55" t="str">
        <f ca="1">IFERROR(IF(LEN(Hitos[[#This Row],[Número de días]])=0,"",IF(AND(AI$5=$E16,$F16=1),Marcador_de_hito,"")),"")</f>
        <v/>
      </c>
      <c r="AJ16" s="53" t="str">
        <f ca="1">IFERROR(IF(LEN(Hitos[[#This Row],[Número de días]])=0,"",IF(AND(AJ$5=$E16,$F16=1),Marcador_de_hito,"")),"")</f>
        <v/>
      </c>
      <c r="AK16" s="53" t="str">
        <f ca="1">IFERROR(IF(LEN(Hitos[[#This Row],[Número de días]])=0,"",IF(AND(AK$5=$E16,$F16=1),Marcador_de_hito,"")),"")</f>
        <v/>
      </c>
      <c r="AL16" s="53" t="str">
        <f ca="1">IFERROR(IF(LEN(Hitos[[#This Row],[Número de días]])=0,"",IF(AND(AL$5=$E16,$F16=1),Marcador_de_hito,"")),"")</f>
        <v/>
      </c>
      <c r="AM16" s="53" t="str">
        <f ca="1">IFERROR(IF(LEN(Hitos[[#This Row],[Número de días]])=0,"",IF(AND(AM$5=$E16,$F16=1),Marcador_de_hito,"")),"")</f>
        <v/>
      </c>
      <c r="AN16" s="53" t="str">
        <f ca="1">IFERROR(IF(LEN(Hitos[[#This Row],[Número de días]])=0,"",IF(AND(AN$5=$E16,$F16=1),Marcador_de_hito,"")),"")</f>
        <v/>
      </c>
      <c r="AO16" s="53" t="str">
        <f ca="1">IFERROR(IF(LEN(Hitos[[#This Row],[Número de días]])=0,"",IF(AND(AO$5=$E16,$F16=1),Marcador_de_hito,"")),"")</f>
        <v/>
      </c>
      <c r="AP16" s="53" t="str">
        <f ca="1">IFERROR(IF(LEN(Hitos[[#This Row],[Número de días]])=0,"",IF(AND(AP$5=$E16,$F16=1),Marcador_de_hito,"")),"")</f>
        <v/>
      </c>
      <c r="AQ16" s="53" t="str">
        <f ca="1">IFERROR(IF(LEN(Hitos[[#This Row],[Número de días]])=0,"",IF(AND(AQ$5=$E16,$F16=1),Marcador_de_hito,"")),"")</f>
        <v/>
      </c>
      <c r="AR16" s="53" t="str">
        <f ca="1">IFERROR(IF(LEN(Hitos[[#This Row],[Número de días]])=0,"",IF(AND(AR$5=$E16,$F16=1),Marcador_de_hito,"")),"")</f>
        <v/>
      </c>
      <c r="AS16" s="53" t="str">
        <f ca="1">IFERROR(IF(LEN(Hitos[[#This Row],[Número de días]])=0,"",IF(AND(AS$5=$E16,$F16=1),Marcador_de_hito,"")),"")</f>
        <v/>
      </c>
      <c r="AT16" s="53" t="str">
        <f ca="1">IFERROR(IF(LEN(Hitos[[#This Row],[Número de días]])=0,"",IF(AND(AT$5=$E16,$F16=1),Marcador_de_hito,"")),"")</f>
        <v/>
      </c>
      <c r="AU16" s="53" t="str">
        <f ca="1">IFERROR(IF(LEN(Hitos[[#This Row],[Número de días]])=0,"",IF(AND(AU$5=$E16,$F16=1),Marcador_de_hito,"")),"")</f>
        <v/>
      </c>
      <c r="AV16" s="53" t="str">
        <f ca="1">IFERROR(IF(LEN(Hitos[[#This Row],[Número de días]])=0,"",IF(AND(AV$5=$E16,$F16=1),Marcador_de_hito,"")),"")</f>
        <v/>
      </c>
      <c r="AW16" s="53" t="str">
        <f ca="1">IFERROR(IF(LEN(Hitos[[#This Row],[Número de días]])=0,"",IF(AND(AW$5=$E16,$F16=1),Marcador_de_hito,"")),"")</f>
        <v/>
      </c>
      <c r="AX16" s="53" t="str">
        <f ca="1">IFERROR(IF(LEN(Hitos[[#This Row],[Número de días]])=0,"",IF(AND(AX$5=$E16,$F16=1),Marcador_de_hito,"")),"")</f>
        <v/>
      </c>
      <c r="AY16" s="53" t="str">
        <f ca="1">IFERROR(IF(LEN(Hitos[[#This Row],[Número de días]])=0,"",IF(AND(AY$5=$E16,$F16=1),Marcador_de_hito,"")),"")</f>
        <v/>
      </c>
      <c r="AZ16" s="53" t="str">
        <f ca="1">IFERROR(IF(LEN(Hitos[[#This Row],[Número de días]])=0,"",IF(AND(AZ$5=$E16,$F16=1),Marcador_de_hito,"")),"")</f>
        <v/>
      </c>
      <c r="BA16" s="53" t="str">
        <f ca="1">IFERROR(IF(LEN(Hitos[[#This Row],[Número de días]])=0,"",IF(AND(BA$5=$E16,$F16=1),Marcador_de_hito,"")),"")</f>
        <v/>
      </c>
      <c r="BB16" s="53" t="str">
        <f ca="1">IFERROR(IF(LEN(Hitos[[#This Row],[Número de días]])=0,"",IF(AND(BB$5=$E16,$F16=1),Marcador_de_hito,"")),"")</f>
        <v/>
      </c>
      <c r="BC16" s="53" t="str">
        <f ca="1">IFERROR(IF(LEN(Hitos[[#This Row],[Número de días]])=0,"",IF(AND(BC$5=$E16,$F16=1),Marcador_de_hito,"")),"")</f>
        <v/>
      </c>
      <c r="BD16" s="53" t="str">
        <f ca="1">IFERROR(IF(LEN(Hitos[[#This Row],[Número de días]])=0,"",IF(AND(BD$5=$E16,$F16=1),Marcador_de_hito,"")),"")</f>
        <v/>
      </c>
      <c r="BE16" s="53" t="str">
        <f ca="1">IFERROR(IF(LEN(Hitos[[#This Row],[Número de días]])=0,"",IF(AND(BE$5=$E16,$F16=1),Marcador_de_hito,"")),"")</f>
        <v/>
      </c>
      <c r="BF16" s="53" t="str">
        <f ca="1">IFERROR(IF(LEN(Hitos[[#This Row],[Número de días]])=0,"",IF(AND(BF$5=$E16,$F16=1),Marcador_de_hito,"")),"")</f>
        <v/>
      </c>
      <c r="BG16" s="53" t="str">
        <f ca="1">IFERROR(IF(LEN(Hitos[[#This Row],[Número de días]])=0,"",IF(AND(BG$5=$E16,$F16=1),Marcador_de_hito,"")),"")</f>
        <v/>
      </c>
      <c r="BH16" s="53" t="str">
        <f ca="1">IFERROR(IF(LEN(Hitos[[#This Row],[Número de días]])=0,"",IF(AND(BH$5=$E16,$F16=1),Marcador_de_hito,"")),"")</f>
        <v/>
      </c>
      <c r="BI16" s="53" t="str">
        <f ca="1">IFERROR(IF(LEN(Hitos[[#This Row],[Número de días]])=0,"",IF(AND(BI$5=$E16,$F16=1),Marcador_de_hito,"")),"")</f>
        <v/>
      </c>
      <c r="BJ16" s="53" t="str">
        <f ca="1">IFERROR(IF(LEN(Hitos[[#This Row],[Número de días]])=0,"",IF(AND(BJ$5=$E16,$F16=1),Marcador_de_hito,"")),"")</f>
        <v/>
      </c>
      <c r="BK16" s="68" t="str">
        <f ca="1">IFERROR(IF(LEN(Hitos[[#This Row],[Número de días]])=0,"",IF(AND(BK$5=$E16,$F16=1),Marcador_de_hito,"")),"")</f>
        <v/>
      </c>
      <c r="BL16" s="70"/>
      <c r="BM16" s="70"/>
      <c r="BN16" s="70"/>
      <c r="BO16" s="70"/>
      <c r="BP16" s="70"/>
    </row>
    <row r="17" spans="1:68" s="2" customFormat="1" ht="30" customHeight="1" x14ac:dyDescent="0.25">
      <c r="A17" s="12"/>
      <c r="B17" s="93" t="s">
        <v>33</v>
      </c>
      <c r="C17" s="74" t="s">
        <v>28</v>
      </c>
      <c r="D17" s="90">
        <v>1</v>
      </c>
      <c r="E17" s="91">
        <f ca="1">TODAY()+3</f>
        <v>44529</v>
      </c>
      <c r="F17" s="92">
        <v>2</v>
      </c>
      <c r="G17" s="20"/>
      <c r="H17" s="52"/>
      <c r="I17" s="52"/>
      <c r="J17" s="52"/>
      <c r="K17" s="52"/>
      <c r="L17" s="52"/>
      <c r="M17" s="52"/>
      <c r="N17" s="52"/>
      <c r="O17" s="52"/>
      <c r="P17" s="52"/>
      <c r="Q17" s="52"/>
      <c r="R17" s="52"/>
      <c r="S17" s="52"/>
      <c r="T17" s="52"/>
      <c r="U17" s="52"/>
      <c r="V17" s="52"/>
      <c r="W17" s="52"/>
      <c r="X17" s="52"/>
      <c r="Y17" s="52"/>
      <c r="Z17" s="52"/>
      <c r="AA17" s="56"/>
      <c r="AB17" s="52" t="str">
        <f ca="1">IFERROR(IF(LEN(Hitos[[#This Row],[Número de días]])=0,"",IF(AND(AB$5=$E17,$F17=1),Marcador_de_hito,"")),"")</f>
        <v/>
      </c>
      <c r="AC17" s="112" t="str">
        <f ca="1">IFERROR(IF(LEN(Hitos[[#This Row],[Número de días]])=0,"",IF(AND(AC$5=$E17,$F17=1),Marcador_de_hito,"")),"")</f>
        <v/>
      </c>
      <c r="AD17" s="113"/>
      <c r="AE17" s="66"/>
      <c r="AF17" s="67"/>
      <c r="AG17" s="53" t="str">
        <f ca="1">IFERROR(IF(LEN(Hitos[[#This Row],[Número de días]])=0,"",IF(AND(AG$5=$E17,$F17=1),Marcador_de_hito,"")),"")</f>
        <v/>
      </c>
      <c r="AH17" s="53" t="str">
        <f ca="1">IFERROR(IF(LEN(Hitos[[#This Row],[Número de días]])=0,"",IF(AND(AH$5=$E17,$F17=1),Marcador_de_hito,"")),"")</f>
        <v/>
      </c>
      <c r="AI17" s="55" t="str">
        <f ca="1">IFERROR(IF(LEN(Hitos[[#This Row],[Número de días]])=0,"",IF(AND(AI$5=$E17,$F17=1),Marcador_de_hito,"")),"")</f>
        <v/>
      </c>
      <c r="AJ17" s="53" t="str">
        <f ca="1">IFERROR(IF(LEN(Hitos[[#This Row],[Número de días]])=0,"",IF(AND(AJ$5=$E17,$F17=1),Marcador_de_hito,"")),"")</f>
        <v/>
      </c>
      <c r="AK17" s="53" t="str">
        <f ca="1">IFERROR(IF(LEN(Hitos[[#This Row],[Número de días]])=0,"",IF(AND(AK$5=$E17,$F17=1),Marcador_de_hito,"")),"")</f>
        <v/>
      </c>
      <c r="AL17" s="53" t="str">
        <f ca="1">IFERROR(IF(LEN(Hitos[[#This Row],[Número de días]])=0,"",IF(AND(AL$5=$E17,$F17=1),Marcador_de_hito,"")),"")</f>
        <v/>
      </c>
      <c r="AM17" s="53" t="str">
        <f ca="1">IFERROR(IF(LEN(Hitos[[#This Row],[Número de días]])=0,"",IF(AND(AM$5=$E17,$F17=1),Marcador_de_hito,"")),"")</f>
        <v/>
      </c>
      <c r="AN17" s="53" t="str">
        <f ca="1">IFERROR(IF(LEN(Hitos[[#This Row],[Número de días]])=0,"",IF(AND(AN$5=$E17,$F17=1),Marcador_de_hito,"")),"")</f>
        <v/>
      </c>
      <c r="AO17" s="53" t="str">
        <f ca="1">IFERROR(IF(LEN(Hitos[[#This Row],[Número de días]])=0,"",IF(AND(AO$5=$E17,$F17=1),Marcador_de_hito,"")),"")</f>
        <v/>
      </c>
      <c r="AP17" s="53" t="str">
        <f ca="1">IFERROR(IF(LEN(Hitos[[#This Row],[Número de días]])=0,"",IF(AND(AP$5=$E17,$F17=1),Marcador_de_hito,"")),"")</f>
        <v/>
      </c>
      <c r="AQ17" s="53" t="str">
        <f ca="1">IFERROR(IF(LEN(Hitos[[#This Row],[Número de días]])=0,"",IF(AND(AQ$5=$E17,$F17=1),Marcador_de_hito,"")),"")</f>
        <v/>
      </c>
      <c r="AR17" s="53" t="str">
        <f ca="1">IFERROR(IF(LEN(Hitos[[#This Row],[Número de días]])=0,"",IF(AND(AR$5=$E17,$F17=1),Marcador_de_hito,"")),"")</f>
        <v/>
      </c>
      <c r="AS17" s="53" t="str">
        <f ca="1">IFERROR(IF(LEN(Hitos[[#This Row],[Número de días]])=0,"",IF(AND(AS$5=$E17,$F17=1),Marcador_de_hito,"")),"")</f>
        <v/>
      </c>
      <c r="AT17" s="53" t="str">
        <f ca="1">IFERROR(IF(LEN(Hitos[[#This Row],[Número de días]])=0,"",IF(AND(AT$5=$E17,$F17=1),Marcador_de_hito,"")),"")</f>
        <v/>
      </c>
      <c r="AU17" s="53" t="str">
        <f ca="1">IFERROR(IF(LEN(Hitos[[#This Row],[Número de días]])=0,"",IF(AND(AU$5=$E17,$F17=1),Marcador_de_hito,"")),"")</f>
        <v/>
      </c>
      <c r="AV17" s="53" t="str">
        <f ca="1">IFERROR(IF(LEN(Hitos[[#This Row],[Número de días]])=0,"",IF(AND(AV$5=$E17,$F17=1),Marcador_de_hito,"")),"")</f>
        <v/>
      </c>
      <c r="AW17" s="53" t="str">
        <f ca="1">IFERROR(IF(LEN(Hitos[[#This Row],[Número de días]])=0,"",IF(AND(AW$5=$E17,$F17=1),Marcador_de_hito,"")),"")</f>
        <v/>
      </c>
      <c r="AX17" s="53" t="str">
        <f ca="1">IFERROR(IF(LEN(Hitos[[#This Row],[Número de días]])=0,"",IF(AND(AX$5=$E17,$F17=1),Marcador_de_hito,"")),"")</f>
        <v/>
      </c>
      <c r="AY17" s="53" t="str">
        <f ca="1">IFERROR(IF(LEN(Hitos[[#This Row],[Número de días]])=0,"",IF(AND(AY$5=$E17,$F17=1),Marcador_de_hito,"")),"")</f>
        <v/>
      </c>
      <c r="AZ17" s="53" t="str">
        <f ca="1">IFERROR(IF(LEN(Hitos[[#This Row],[Número de días]])=0,"",IF(AND(AZ$5=$E17,$F17=1),Marcador_de_hito,"")),"")</f>
        <v/>
      </c>
      <c r="BA17" s="53" t="str">
        <f ca="1">IFERROR(IF(LEN(Hitos[[#This Row],[Número de días]])=0,"",IF(AND(BA$5=$E17,$F17=1),Marcador_de_hito,"")),"")</f>
        <v/>
      </c>
      <c r="BB17" s="53" t="str">
        <f ca="1">IFERROR(IF(LEN(Hitos[[#This Row],[Número de días]])=0,"",IF(AND(BB$5=$E17,$F17=1),Marcador_de_hito,"")),"")</f>
        <v/>
      </c>
      <c r="BC17" s="53" t="str">
        <f ca="1">IFERROR(IF(LEN(Hitos[[#This Row],[Número de días]])=0,"",IF(AND(BC$5=$E17,$F17=1),Marcador_de_hito,"")),"")</f>
        <v/>
      </c>
      <c r="BD17" s="53" t="str">
        <f ca="1">IFERROR(IF(LEN(Hitos[[#This Row],[Número de días]])=0,"",IF(AND(BD$5=$E17,$F17=1),Marcador_de_hito,"")),"")</f>
        <v/>
      </c>
      <c r="BE17" s="53" t="str">
        <f ca="1">IFERROR(IF(LEN(Hitos[[#This Row],[Número de días]])=0,"",IF(AND(BE$5=$E17,$F17=1),Marcador_de_hito,"")),"")</f>
        <v/>
      </c>
      <c r="BF17" s="53" t="str">
        <f ca="1">IFERROR(IF(LEN(Hitos[[#This Row],[Número de días]])=0,"",IF(AND(BF$5=$E17,$F17=1),Marcador_de_hito,"")),"")</f>
        <v/>
      </c>
      <c r="BG17" s="53" t="str">
        <f ca="1">IFERROR(IF(LEN(Hitos[[#This Row],[Número de días]])=0,"",IF(AND(BG$5=$E17,$F17=1),Marcador_de_hito,"")),"")</f>
        <v/>
      </c>
      <c r="BH17" s="53" t="str">
        <f ca="1">IFERROR(IF(LEN(Hitos[[#This Row],[Número de días]])=0,"",IF(AND(BH$5=$E17,$F17=1),Marcador_de_hito,"")),"")</f>
        <v/>
      </c>
      <c r="BI17" s="53" t="str">
        <f ca="1">IFERROR(IF(LEN(Hitos[[#This Row],[Número de días]])=0,"",IF(AND(BI$5=$E17,$F17=1),Marcador_de_hito,"")),"")</f>
        <v/>
      </c>
      <c r="BJ17" s="53" t="str">
        <f ca="1">IFERROR(IF(LEN(Hitos[[#This Row],[Número de días]])=0,"",IF(AND(BJ$5=$E17,$F17=1),Marcador_de_hito,"")),"")</f>
        <v/>
      </c>
      <c r="BK17" s="68" t="str">
        <f ca="1">IFERROR(IF(LEN(Hitos[[#This Row],[Número de días]])=0,"",IF(AND(BK$5=$E17,$F17=1),Marcador_de_hito,"")),"")</f>
        <v/>
      </c>
      <c r="BL17" s="70"/>
      <c r="BM17" s="70"/>
      <c r="BN17" s="70"/>
      <c r="BO17" s="70"/>
      <c r="BP17" s="70"/>
    </row>
    <row r="18" spans="1:68" s="2" customFormat="1" ht="30" customHeight="1" x14ac:dyDescent="0.25">
      <c r="A18" s="12"/>
      <c r="B18" s="93" t="s">
        <v>34</v>
      </c>
      <c r="C18" s="93" t="s">
        <v>53</v>
      </c>
      <c r="D18" s="90">
        <v>1</v>
      </c>
      <c r="E18" s="91">
        <f ca="1">TODAY()+5</f>
        <v>44531</v>
      </c>
      <c r="F18" s="92">
        <v>2</v>
      </c>
      <c r="G18" s="20"/>
      <c r="H18" s="52"/>
      <c r="I18" s="52"/>
      <c r="J18" s="52"/>
      <c r="K18" s="52"/>
      <c r="L18" s="52"/>
      <c r="M18" s="52"/>
      <c r="N18" s="52"/>
      <c r="O18" s="52"/>
      <c r="P18" s="52"/>
      <c r="Q18" s="52"/>
      <c r="R18" s="52"/>
      <c r="S18" s="52"/>
      <c r="T18" s="52"/>
      <c r="U18" s="52"/>
      <c r="V18" s="52"/>
      <c r="W18" s="52"/>
      <c r="X18" s="52"/>
      <c r="Y18" s="52"/>
      <c r="Z18" s="52"/>
      <c r="AA18" s="52"/>
      <c r="AB18" s="52" t="str">
        <f ca="1">IFERROR(IF(LEN(Hitos[[#This Row],[Número de días]])=0,"",IF(AND(AB$5=$E18,$F18=1),Marcador_de_hito,"")),"")</f>
        <v/>
      </c>
      <c r="AC18" s="53" t="str">
        <f ca="1">IFERROR(IF(LEN(Hitos[[#This Row],[Número de días]])=0,"",IF(AND(AC$5=$E18,$F18=1),Marcador_de_hito,"")),"")</f>
        <v/>
      </c>
      <c r="AD18" s="53" t="str">
        <f ca="1">IFERROR(IF(LEN(Hitos[[#This Row],[Número de días]])=0,"",IF(AND(AD$5=$E18,$F18=1),Marcador_de_hito,"")),"")</f>
        <v/>
      </c>
      <c r="AE18" s="112" t="str">
        <f ca="1">IFERROR(IF(LEN(Hitos[[#This Row],[Número de días]])=0,"",IF(AND(AE$5=$E18,$F18=1),Marcador_de_hito,"")),"")</f>
        <v/>
      </c>
      <c r="AF18" s="113"/>
      <c r="AG18" s="67"/>
      <c r="AH18" s="55" t="str">
        <f ca="1">IFERROR(IF(LEN(Hitos[[#This Row],[Número de días]])=0,"",IF(AND(AH$5=$E18,$F18=1),Marcador_de_hito,"")),"")</f>
        <v/>
      </c>
      <c r="AI18" s="53" t="str">
        <f ca="1">IFERROR(IF(LEN(Hitos[[#This Row],[Número de días]])=0,"",IF(AND(AI$5=$E18,$F18=1),Marcador_de_hito,"")),"")</f>
        <v/>
      </c>
      <c r="AJ18" s="53" t="str">
        <f ca="1">IFERROR(IF(LEN(Hitos[[#This Row],[Número de días]])=0,"",IF(AND(AJ$5=$E18,$F18=1),Marcador_de_hito,"")),"")</f>
        <v/>
      </c>
      <c r="AK18" s="53" t="str">
        <f ca="1">IFERROR(IF(LEN(Hitos[[#This Row],[Número de días]])=0,"",IF(AND(AK$5=$E18,$F18=1),Marcador_de_hito,"")),"")</f>
        <v/>
      </c>
      <c r="AL18" s="53" t="str">
        <f ca="1">IFERROR(IF(LEN(Hitos[[#This Row],[Número de días]])=0,"",IF(AND(AL$5=$E18,$F18=1),Marcador_de_hito,"")),"")</f>
        <v/>
      </c>
      <c r="AM18" s="53" t="str">
        <f ca="1">IFERROR(IF(LEN(Hitos[[#This Row],[Número de días]])=0,"",IF(AND(AM$5=$E18,$F18=1),Marcador_de_hito,"")),"")</f>
        <v/>
      </c>
      <c r="AN18" s="53" t="str">
        <f ca="1">IFERROR(IF(LEN(Hitos[[#This Row],[Número de días]])=0,"",IF(AND(AN$5=$E18,$F18=1),Marcador_de_hito,"")),"")</f>
        <v/>
      </c>
      <c r="AO18" s="53" t="str">
        <f ca="1">IFERROR(IF(LEN(Hitos[[#This Row],[Número de días]])=0,"",IF(AND(AO$5=$E18,$F18=1),Marcador_de_hito,"")),"")</f>
        <v/>
      </c>
      <c r="AP18" s="53" t="str">
        <f ca="1">IFERROR(IF(LEN(Hitos[[#This Row],[Número de días]])=0,"",IF(AND(AP$5=$E18,$F18=1),Marcador_de_hito,"")),"")</f>
        <v/>
      </c>
      <c r="AQ18" s="53" t="str">
        <f ca="1">IFERROR(IF(LEN(Hitos[[#This Row],[Número de días]])=0,"",IF(AND(AQ$5=$E18,$F18=1),Marcador_de_hito,"")),"")</f>
        <v/>
      </c>
      <c r="AR18" s="53" t="str">
        <f ca="1">IFERROR(IF(LEN(Hitos[[#This Row],[Número de días]])=0,"",IF(AND(AR$5=$E18,$F18=1),Marcador_de_hito,"")),"")</f>
        <v/>
      </c>
      <c r="AS18" s="53" t="str">
        <f ca="1">IFERROR(IF(LEN(Hitos[[#This Row],[Número de días]])=0,"",IF(AND(AS$5=$E18,$F18=1),Marcador_de_hito,"")),"")</f>
        <v/>
      </c>
      <c r="AT18" s="53" t="str">
        <f ca="1">IFERROR(IF(LEN(Hitos[[#This Row],[Número de días]])=0,"",IF(AND(AT$5=$E18,$F18=1),Marcador_de_hito,"")),"")</f>
        <v/>
      </c>
      <c r="AU18" s="53" t="str">
        <f ca="1">IFERROR(IF(LEN(Hitos[[#This Row],[Número de días]])=0,"",IF(AND(AU$5=$E18,$F18=1),Marcador_de_hito,"")),"")</f>
        <v/>
      </c>
      <c r="AV18" s="53" t="str">
        <f ca="1">IFERROR(IF(LEN(Hitos[[#This Row],[Número de días]])=0,"",IF(AND(AV$5=$E18,$F18=1),Marcador_de_hito,"")),"")</f>
        <v/>
      </c>
      <c r="AW18" s="53" t="str">
        <f ca="1">IFERROR(IF(LEN(Hitos[[#This Row],[Número de días]])=0,"",IF(AND(AW$5=$E18,$F18=1),Marcador_de_hito,"")),"")</f>
        <v/>
      </c>
      <c r="AX18" s="53" t="str">
        <f ca="1">IFERROR(IF(LEN(Hitos[[#This Row],[Número de días]])=0,"",IF(AND(AX$5=$E18,$F18=1),Marcador_de_hito,"")),"")</f>
        <v/>
      </c>
      <c r="AY18" s="53" t="str">
        <f ca="1">IFERROR(IF(LEN(Hitos[[#This Row],[Número de días]])=0,"",IF(AND(AY$5=$E18,$F18=1),Marcador_de_hito,"")),"")</f>
        <v/>
      </c>
      <c r="AZ18" s="53" t="str">
        <f ca="1">IFERROR(IF(LEN(Hitos[[#This Row],[Número de días]])=0,"",IF(AND(AZ$5=$E18,$F18=1),Marcador_de_hito,"")),"")</f>
        <v/>
      </c>
      <c r="BA18" s="53" t="str">
        <f ca="1">IFERROR(IF(LEN(Hitos[[#This Row],[Número de días]])=0,"",IF(AND(BA$5=$E18,$F18=1),Marcador_de_hito,"")),"")</f>
        <v/>
      </c>
      <c r="BB18" s="53" t="str">
        <f ca="1">IFERROR(IF(LEN(Hitos[[#This Row],[Número de días]])=0,"",IF(AND(BB$5=$E18,$F18=1),Marcador_de_hito,"")),"")</f>
        <v/>
      </c>
      <c r="BC18" s="53" t="str">
        <f ca="1">IFERROR(IF(LEN(Hitos[[#This Row],[Número de días]])=0,"",IF(AND(BC$5=$E18,$F18=1),Marcador_de_hito,"")),"")</f>
        <v/>
      </c>
      <c r="BD18" s="53" t="str">
        <f ca="1">IFERROR(IF(LEN(Hitos[[#This Row],[Número de días]])=0,"",IF(AND(BD$5=$E18,$F18=1),Marcador_de_hito,"")),"")</f>
        <v/>
      </c>
      <c r="BE18" s="53" t="str">
        <f ca="1">IFERROR(IF(LEN(Hitos[[#This Row],[Número de días]])=0,"",IF(AND(BE$5=$E18,$F18=1),Marcador_de_hito,"")),"")</f>
        <v/>
      </c>
      <c r="BF18" s="53" t="str">
        <f ca="1">IFERROR(IF(LEN(Hitos[[#This Row],[Número de días]])=0,"",IF(AND(BF$5=$E18,$F18=1),Marcador_de_hito,"")),"")</f>
        <v/>
      </c>
      <c r="BG18" s="53" t="str">
        <f ca="1">IFERROR(IF(LEN(Hitos[[#This Row],[Número de días]])=0,"",IF(AND(BG$5=$E18,$F18=1),Marcador_de_hito,"")),"")</f>
        <v/>
      </c>
      <c r="BH18" s="53" t="str">
        <f ca="1">IFERROR(IF(LEN(Hitos[[#This Row],[Número de días]])=0,"",IF(AND(BH$5=$E18,$F18=1),Marcador_de_hito,"")),"")</f>
        <v/>
      </c>
      <c r="BI18" s="53" t="str">
        <f ca="1">IFERROR(IF(LEN(Hitos[[#This Row],[Número de días]])=0,"",IF(AND(BI$5=$E18,$F18=1),Marcador_de_hito,"")),"")</f>
        <v/>
      </c>
      <c r="BJ18" s="53" t="str">
        <f ca="1">IFERROR(IF(LEN(Hitos[[#This Row],[Número de días]])=0,"",IF(AND(BJ$5=$E18,$F18=1),Marcador_de_hito,"")),"")</f>
        <v/>
      </c>
      <c r="BK18" s="68" t="str">
        <f ca="1">IFERROR(IF(LEN(Hitos[[#This Row],[Número de días]])=0,"",IF(AND(BK$5=$E18,$F18=1),Marcador_de_hito,"")),"")</f>
        <v/>
      </c>
      <c r="BL18" s="70"/>
      <c r="BM18" s="70"/>
      <c r="BN18" s="70"/>
      <c r="BO18" s="70"/>
      <c r="BP18" s="70"/>
    </row>
    <row r="19" spans="1:68" s="2" customFormat="1" ht="47.25" customHeight="1" x14ac:dyDescent="0.25">
      <c r="A19" s="12"/>
      <c r="B19" s="75" t="s">
        <v>35</v>
      </c>
      <c r="C19" s="75" t="s">
        <v>55</v>
      </c>
      <c r="D19" s="76">
        <v>1</v>
      </c>
      <c r="E19" s="77">
        <f ca="1" xml:space="preserve"> TODAY()+9</f>
        <v>44535</v>
      </c>
      <c r="F19" s="78">
        <v>24</v>
      </c>
      <c r="G19" s="20"/>
      <c r="H19" s="52"/>
      <c r="I19" s="52"/>
      <c r="J19" s="52"/>
      <c r="K19" s="52"/>
      <c r="L19" s="52"/>
      <c r="M19" s="52"/>
      <c r="N19" s="52"/>
      <c r="O19" s="52"/>
      <c r="P19" s="52"/>
      <c r="Q19" s="52"/>
      <c r="R19" s="52"/>
      <c r="S19" s="52"/>
      <c r="T19" s="52"/>
      <c r="U19" s="52"/>
      <c r="V19" s="52"/>
      <c r="W19" s="52"/>
      <c r="X19" s="52"/>
      <c r="Y19" s="52"/>
      <c r="Z19" s="52"/>
      <c r="AA19" s="52"/>
      <c r="AB19" s="52" t="str">
        <f ca="1">IFERROR(IF(LEN(Hitos[[#This Row],[Número de días]])=0,"",IF(AND(AB$5=#REF!,#REF!=1),Marcador_de_hito,"")),"")</f>
        <v/>
      </c>
      <c r="AC19" s="53" t="str">
        <f ca="1">IFERROR(IF(LEN(Hitos[[#This Row],[Número de días]])=0,"",IF(AND(AC$5=#REF!,#REF!=1),Marcador_de_hito,"")),"")</f>
        <v/>
      </c>
      <c r="AD19" s="53" t="str">
        <f ca="1">IFERROR(IF(LEN(Hitos[[#This Row],[Número de días]])=0,"",IF(AND(AD$5=#REF!,#REF!=1),Marcador_de_hito,"")),"")</f>
        <v/>
      </c>
      <c r="AE19" s="53" t="str">
        <f ca="1">IFERROR(IF(LEN(Hitos[[#This Row],[Número de días]])=0,"",IF(AND(AE$5=#REF!,#REF!=1),Marcador_de_hito,"")),"")</f>
        <v/>
      </c>
      <c r="AF19" s="53" t="str">
        <f ca="1">IFERROR(IF(LEN(Hitos[[#This Row],[Número de días]])=0,"",IF(AND(AF$5=#REF!,#REF!=1),Marcador_de_hito,"")),"")</f>
        <v/>
      </c>
      <c r="AG19" s="112" t="str">
        <f ca="1">IFERROR(IF(LEN(Hitos[[#This Row],[Número de días]])=0,"",IF(AND(AG$5=#REF!,#REF!=1),Marcador_de_hito,"")),"")</f>
        <v/>
      </c>
      <c r="AH19" s="113"/>
      <c r="AI19" s="67"/>
      <c r="AJ19" s="55" t="str">
        <f ca="1">IFERROR(IF(LEN(Hitos[[#This Row],[Número de días]])=0,"",IF(AND(AJ$5=#REF!,#REF!=1),Marcador_de_hito,"")),"")</f>
        <v/>
      </c>
      <c r="AK19" s="53" t="str">
        <f ca="1">IFERROR(IF(LEN(Hitos[[#This Row],[Número de días]])=0,"",IF(AND(AK$5=#REF!,#REF!=1),Marcador_de_hito,"")),"")</f>
        <v/>
      </c>
      <c r="AL19" s="53" t="str">
        <f ca="1">IFERROR(IF(LEN(Hitos[[#This Row],[Número de días]])=0,"",IF(AND(AL$5=#REF!,#REF!=1),Marcador_de_hito,"")),"")</f>
        <v/>
      </c>
      <c r="AM19" s="53" t="str">
        <f ca="1">IFERROR(IF(LEN(Hitos[[#This Row],[Número de días]])=0,"",IF(AND(AM$5=#REF!,#REF!=1),Marcador_de_hito,"")),"")</f>
        <v/>
      </c>
      <c r="AN19" s="53" t="str">
        <f ca="1">IFERROR(IF(LEN(Hitos[[#This Row],[Número de días]])=0,"",IF(AND(AN$5=#REF!,#REF!=1),Marcador_de_hito,"")),"")</f>
        <v/>
      </c>
      <c r="AO19" s="53" t="str">
        <f ca="1">IFERROR(IF(LEN(Hitos[[#This Row],[Número de días]])=0,"",IF(AND(AO$5=#REF!,#REF!=1),Marcador_de_hito,"")),"")</f>
        <v/>
      </c>
      <c r="AP19" s="53" t="str">
        <f ca="1">IFERROR(IF(LEN(Hitos[[#This Row],[Número de días]])=0,"",IF(AND(AP$5=#REF!,#REF!=1),Marcador_de_hito,"")),"")</f>
        <v/>
      </c>
      <c r="AQ19" s="53" t="str">
        <f ca="1">IFERROR(IF(LEN(Hitos[[#This Row],[Número de días]])=0,"",IF(AND(AQ$5=#REF!,#REF!=1),Marcador_de_hito,"")),"")</f>
        <v/>
      </c>
      <c r="AR19" s="53" t="str">
        <f ca="1">IFERROR(IF(LEN(Hitos[[#This Row],[Número de días]])=0,"",IF(AND(AR$5=#REF!,#REF!=1),Marcador_de_hito,"")),"")</f>
        <v/>
      </c>
      <c r="AS19" s="53" t="str">
        <f ca="1">IFERROR(IF(LEN(Hitos[[#This Row],[Número de días]])=0,"",IF(AND(AS$5=#REF!,#REF!=1),Marcador_de_hito,"")),"")</f>
        <v/>
      </c>
      <c r="AT19" s="53" t="str">
        <f ca="1">IFERROR(IF(LEN(Hitos[[#This Row],[Número de días]])=0,"",IF(AND(AT$5=#REF!,#REF!=1),Marcador_de_hito,"")),"")</f>
        <v/>
      </c>
      <c r="AU19" s="53" t="str">
        <f ca="1">IFERROR(IF(LEN(Hitos[[#This Row],[Número de días]])=0,"",IF(AND(AU$5=#REF!,#REF!=1),Marcador_de_hito,"")),"")</f>
        <v/>
      </c>
      <c r="AV19" s="53" t="str">
        <f ca="1">IFERROR(IF(LEN(Hitos[[#This Row],[Número de días]])=0,"",IF(AND(AV$5=#REF!,#REF!=1),Marcador_de_hito,"")),"")</f>
        <v/>
      </c>
      <c r="AW19" s="53" t="str">
        <f ca="1">IFERROR(IF(LEN(Hitos[[#This Row],[Número de días]])=0,"",IF(AND(AW$5=#REF!,#REF!=1),Marcador_de_hito,"")),"")</f>
        <v/>
      </c>
      <c r="AX19" s="53" t="str">
        <f ca="1">IFERROR(IF(LEN(Hitos[[#This Row],[Número de días]])=0,"",IF(AND(AX$5=#REF!,#REF!=1),Marcador_de_hito,"")),"")</f>
        <v/>
      </c>
      <c r="AY19" s="53" t="str">
        <f ca="1">IFERROR(IF(LEN(Hitos[[#This Row],[Número de días]])=0,"",IF(AND(AY$5=#REF!,#REF!=1),Marcador_de_hito,"")),"")</f>
        <v/>
      </c>
      <c r="AZ19" s="53" t="str">
        <f ca="1">IFERROR(IF(LEN(Hitos[[#This Row],[Número de días]])=0,"",IF(AND(AZ$5=#REF!,#REF!=1),Marcador_de_hito,"")),"")</f>
        <v/>
      </c>
      <c r="BA19" s="53" t="str">
        <f ca="1">IFERROR(IF(LEN(Hitos[[#This Row],[Número de días]])=0,"",IF(AND(BA$5=#REF!,#REF!=1),Marcador_de_hito,"")),"")</f>
        <v/>
      </c>
      <c r="BB19" s="53" t="str">
        <f ca="1">IFERROR(IF(LEN(Hitos[[#This Row],[Número de días]])=0,"",IF(AND(BB$5=#REF!,#REF!=1),Marcador_de_hito,"")),"")</f>
        <v/>
      </c>
      <c r="BC19" s="53" t="str">
        <f ca="1">IFERROR(IF(LEN(Hitos[[#This Row],[Número de días]])=0,"",IF(AND(BC$5=#REF!,#REF!=1),Marcador_de_hito,"")),"")</f>
        <v/>
      </c>
      <c r="BD19" s="53" t="str">
        <f ca="1">IFERROR(IF(LEN(Hitos[[#This Row],[Número de días]])=0,"",IF(AND(BD$5=#REF!,#REF!=1),Marcador_de_hito,"")),"")</f>
        <v/>
      </c>
      <c r="BE19" s="53" t="str">
        <f ca="1">IFERROR(IF(LEN(Hitos[[#This Row],[Número de días]])=0,"",IF(AND(BE$5=#REF!,#REF!=1),Marcador_de_hito,"")),"")</f>
        <v/>
      </c>
      <c r="BF19" s="53" t="str">
        <f ca="1">IFERROR(IF(LEN(Hitos[[#This Row],[Número de días]])=0,"",IF(AND(BF$5=#REF!,#REF!=1),Marcador_de_hito,"")),"")</f>
        <v/>
      </c>
      <c r="BG19" s="53" t="str">
        <f ca="1">IFERROR(IF(LEN(Hitos[[#This Row],[Número de días]])=0,"",IF(AND(BG$5=#REF!,#REF!=1),Marcador_de_hito,"")),"")</f>
        <v/>
      </c>
      <c r="BH19" s="53" t="str">
        <f ca="1">IFERROR(IF(LEN(Hitos[[#This Row],[Número de días]])=0,"",IF(AND(BH$5=#REF!,#REF!=1),Marcador_de_hito,"")),"")</f>
        <v/>
      </c>
      <c r="BI19" s="53" t="str">
        <f ca="1">IFERROR(IF(LEN(Hitos[[#This Row],[Número de días]])=0,"",IF(AND(BI$5=#REF!,#REF!=1),Marcador_de_hito,"")),"")</f>
        <v/>
      </c>
      <c r="BJ19" s="53" t="str">
        <f ca="1">IFERROR(IF(LEN(Hitos[[#This Row],[Número de días]])=0,"",IF(AND(BJ$5=#REF!,#REF!=1),Marcador_de_hito,"")),"")</f>
        <v/>
      </c>
      <c r="BK19" s="68" t="str">
        <f ca="1">IFERROR(IF(LEN(Hitos[[#This Row],[Número de días]])=0,"",IF(AND(BK$5=#REF!,#REF!=1),Marcador_de_hito,"")),"")</f>
        <v/>
      </c>
      <c r="BL19" s="70"/>
      <c r="BM19" s="70"/>
      <c r="BN19" s="70"/>
      <c r="BO19" s="70"/>
      <c r="BP19" s="70"/>
    </row>
    <row r="20" spans="1:68" s="2" customFormat="1" ht="45.75" customHeight="1" x14ac:dyDescent="0.25">
      <c r="A20" s="12"/>
      <c r="B20" s="75" t="s">
        <v>36</v>
      </c>
      <c r="C20" s="75" t="s">
        <v>56</v>
      </c>
      <c r="D20" s="76">
        <v>1</v>
      </c>
      <c r="E20" s="77">
        <f ca="1">TODAY()+9</f>
        <v>44535</v>
      </c>
      <c r="F20" s="78">
        <v>3</v>
      </c>
      <c r="G20" s="20"/>
      <c r="H20" s="52"/>
      <c r="I20" s="52"/>
      <c r="J20" s="52"/>
      <c r="K20" s="52"/>
      <c r="L20" s="52"/>
      <c r="M20" s="52"/>
      <c r="N20" s="52"/>
      <c r="O20" s="52"/>
      <c r="P20" s="52"/>
      <c r="Q20" s="52"/>
      <c r="R20" s="52"/>
      <c r="S20" s="52"/>
      <c r="T20" s="52"/>
      <c r="U20" s="52"/>
      <c r="V20" s="52"/>
      <c r="W20" s="52"/>
      <c r="X20" s="52"/>
      <c r="Y20" s="52"/>
      <c r="Z20" s="52"/>
      <c r="AA20" s="52"/>
      <c r="AB20" s="52" t="str">
        <f ca="1">IFERROR(IF(LEN(Hitos[[#This Row],[Número de días]])=0,"",IF(AND(AB$5=$E19,$F19=1),Marcador_de_hito,"")),"")</f>
        <v/>
      </c>
      <c r="AC20" s="53" t="str">
        <f ca="1">IFERROR(IF(LEN(Hitos[[#This Row],[Número de días]])=0,"",IF(AND(AC$5=$E19,$F19=1),Marcador_de_hito,"")),"")</f>
        <v/>
      </c>
      <c r="AD20" s="53" t="str">
        <f ca="1">IFERROR(IF(LEN(Hitos[[#This Row],[Número de días]])=0,"",IF(AND(AD$5=$E19,$F19=1),Marcador_de_hito,"")),"")</f>
        <v/>
      </c>
      <c r="AE20" s="53" t="str">
        <f ca="1">IFERROR(IF(LEN(Hitos[[#This Row],[Número de días]])=0,"",IF(AND(AE$5=$E19,$F19=1),Marcador_de_hito,"")),"")</f>
        <v/>
      </c>
      <c r="AF20" s="53" t="str">
        <f ca="1">IFERROR(IF(LEN(Hitos[[#This Row],[Número de días]])=0,"",IF(AND(AF$5=$E19,$F19=1),Marcador_de_hito,"")),"")</f>
        <v/>
      </c>
      <c r="AG20" s="53" t="str">
        <f ca="1">IFERROR(IF(LEN(Hitos[[#This Row],[Número de días]])=0,"",IF(AND(AG$5=$E19,$F19=1),Marcador_de_hito,"")),"")</f>
        <v/>
      </c>
      <c r="AH20" s="53" t="str">
        <f ca="1">IFERROR(IF(LEN(Hitos[[#This Row],[Número de días]])=0,"",IF(AND(AH$5=$E19,$F19=1),Marcador_de_hito,"")),"")</f>
        <v/>
      </c>
      <c r="AI20" s="106" t="str">
        <f ca="1">IFERROR(IF(LEN(Hitos[[#This Row],[Número de días]])=0,"",IF(AND(AI$5=$E19,$F19=1),Marcador_de_hito,"")),"")</f>
        <v/>
      </c>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8"/>
      <c r="BF20" s="55" t="str">
        <f ca="1">IFERROR(IF(LEN(Hitos[[#This Row],[Número de días]])=0,"",IF(AND(BF$5=$E19,$F19=1),Marcador_de_hito,"")),"")</f>
        <v/>
      </c>
      <c r="BG20" s="53" t="str">
        <f ca="1">IFERROR(IF(LEN(Hitos[[#This Row],[Número de días]])=0,"",IF(AND(BG$5=$E19,$F19=1),Marcador_de_hito,"")),"")</f>
        <v/>
      </c>
      <c r="BH20" s="53" t="str">
        <f ca="1">IFERROR(IF(LEN(Hitos[[#This Row],[Número de días]])=0,"",IF(AND(BH$5=$E19,$F19=1),Marcador_de_hito,"")),"")</f>
        <v/>
      </c>
      <c r="BI20" s="53" t="str">
        <f ca="1">IFERROR(IF(LEN(Hitos[[#This Row],[Número de días]])=0,"",IF(AND(BI$5=$E19,$F19=1),Marcador_de_hito,"")),"")</f>
        <v/>
      </c>
      <c r="BJ20" s="53" t="str">
        <f ca="1">IFERROR(IF(LEN(Hitos[[#This Row],[Número de días]])=0,"",IF(AND(BJ$5=$E19,$F19=1),Marcador_de_hito,"")),"")</f>
        <v/>
      </c>
      <c r="BK20" s="68" t="str">
        <f ca="1">IFERROR(IF(LEN(Hitos[[#This Row],[Número de días]])=0,"",IF(AND(BK$5=$E19,$F19=1),Marcador_de_hito,"")),"")</f>
        <v/>
      </c>
      <c r="BL20" s="70"/>
      <c r="BM20" s="70"/>
      <c r="BN20" s="70"/>
      <c r="BO20" s="70"/>
      <c r="BP20" s="70"/>
    </row>
    <row r="21" spans="1:68" s="2" customFormat="1" ht="30" customHeight="1" x14ac:dyDescent="0.25">
      <c r="A21" s="12"/>
      <c r="B21" s="75" t="s">
        <v>37</v>
      </c>
      <c r="C21" s="79" t="s">
        <v>28</v>
      </c>
      <c r="D21" s="76">
        <v>1</v>
      </c>
      <c r="E21" s="77">
        <f ca="1">TODAY()+12</f>
        <v>44538</v>
      </c>
      <c r="F21" s="78">
        <v>14</v>
      </c>
      <c r="G21" s="20"/>
      <c r="H21" s="52"/>
      <c r="I21" s="52"/>
      <c r="J21" s="52"/>
      <c r="K21" s="52"/>
      <c r="L21" s="52"/>
      <c r="M21" s="52"/>
      <c r="N21" s="52"/>
      <c r="O21" s="52"/>
      <c r="P21" s="52"/>
      <c r="Q21" s="52"/>
      <c r="R21" s="52"/>
      <c r="S21" s="52"/>
      <c r="T21" s="52"/>
      <c r="U21" s="52"/>
      <c r="V21" s="52"/>
      <c r="W21" s="52"/>
      <c r="X21" s="52"/>
      <c r="Y21" s="52"/>
      <c r="Z21" s="52"/>
      <c r="AA21" s="52"/>
      <c r="AB21" s="52" t="str">
        <f ca="1">IFERROR(IF(LEN(Hitos[[#This Row],[Número de días]])=0,"",IF(AND(AB$5=$E20,$F20=1),Marcador_de_hito,"")),"")</f>
        <v/>
      </c>
      <c r="AC21" s="53" t="str">
        <f ca="1">IFERROR(IF(LEN(Hitos[[#This Row],[Número de días]])=0,"",IF(AND(AC$5=$E20,$F20=1),Marcador_de_hito,"")),"")</f>
        <v/>
      </c>
      <c r="AD21" s="53" t="str">
        <f ca="1">IFERROR(IF(LEN(Hitos[[#This Row],[Número de días]])=0,"",IF(AND(AD$5=$E20,$F20=1),Marcador_de_hito,"")),"")</f>
        <v/>
      </c>
      <c r="AE21" s="53" t="str">
        <f ca="1">IFERROR(IF(LEN(Hitos[[#This Row],[Número de días]])=0,"",IF(AND(AE$5=$E20,$F20=1),Marcador_de_hito,"")),"")</f>
        <v/>
      </c>
      <c r="AF21" s="53" t="str">
        <f ca="1">IFERROR(IF(LEN(Hitos[[#This Row],[Número de días]])=0,"",IF(AND(AF$5=$E20,$F20=1),Marcador_de_hito,"")),"")</f>
        <v/>
      </c>
      <c r="AG21" s="53" t="str">
        <f ca="1">IFERROR(IF(LEN(Hitos[[#This Row],[Número de días]])=0,"",IF(AND(AG$5=$E20,$F20=1),Marcador_de_hito,"")),"")</f>
        <v/>
      </c>
      <c r="AH21" s="53" t="str">
        <f ca="1">IFERROR(IF(LEN(Hitos[[#This Row],[Número de días]])=0,"",IF(AND(AH$5=$E20,$F20=1),Marcador_de_hito,"")),"")</f>
        <v/>
      </c>
      <c r="AI21" s="106" t="str">
        <f ca="1">IFERROR(IF(LEN(Hitos[[#This Row],[Número de días]])=0,"",IF(AND(AI$5=$E20,$F20=1),Marcador_de_hito,"")),"")</f>
        <v/>
      </c>
      <c r="AJ21" s="107"/>
      <c r="AK21" s="108"/>
      <c r="AL21" s="55" t="str">
        <f ca="1">IFERROR(IF(LEN(Hitos[[#This Row],[Número de días]])=0,"",IF(AND(AL$5=$E20,$F20=1),Marcador_de_hito,"")),"")</f>
        <v/>
      </c>
      <c r="AM21" s="53" t="str">
        <f ca="1">IFERROR(IF(LEN(Hitos[[#This Row],[Número de días]])=0,"",IF(AND(AM$5=$E20,$F20=1),Marcador_de_hito,"")),"")</f>
        <v/>
      </c>
      <c r="AN21" s="53" t="str">
        <f ca="1">IFERROR(IF(LEN(Hitos[[#This Row],[Número de días]])=0,"",IF(AND(AN$5=$E20,$F20=1),Marcador_de_hito,"")),"")</f>
        <v/>
      </c>
      <c r="AO21" s="53" t="str">
        <f ca="1">IFERROR(IF(LEN(Hitos[[#This Row],[Número de días]])=0,"",IF(AND(AO$5=$E20,$F20=1),Marcador_de_hito,"")),"")</f>
        <v/>
      </c>
      <c r="AP21" s="53" t="str">
        <f ca="1">IFERROR(IF(LEN(Hitos[[#This Row],[Número de días]])=0,"",IF(AND(AP$5=$E20,$F20=1),Marcador_de_hito,"")),"")</f>
        <v/>
      </c>
      <c r="AQ21" s="53" t="str">
        <f ca="1">IFERROR(IF(LEN(Hitos[[#This Row],[Número de días]])=0,"",IF(AND(AQ$5=$E20,$F20=1),Marcador_de_hito,"")),"")</f>
        <v/>
      </c>
      <c r="AR21" s="53" t="str">
        <f ca="1">IFERROR(IF(LEN(Hitos[[#This Row],[Número de días]])=0,"",IF(AND(AR$5=$E20,$F20=1),Marcador_de_hito,"")),"")</f>
        <v/>
      </c>
      <c r="AS21" s="53" t="str">
        <f ca="1">IFERROR(IF(LEN(Hitos[[#This Row],[Número de días]])=0,"",IF(AND(AS$5=$E20,$F20=1),Marcador_de_hito,"")),"")</f>
        <v/>
      </c>
      <c r="AT21" s="53" t="str">
        <f ca="1">IFERROR(IF(LEN(Hitos[[#This Row],[Número de días]])=0,"",IF(AND(AT$5=$E20,$F20=1),Marcador_de_hito,"")),"")</f>
        <v/>
      </c>
      <c r="AU21" s="53" t="str">
        <f ca="1">IFERROR(IF(LEN(Hitos[[#This Row],[Número de días]])=0,"",IF(AND(AU$5=$E20,$F20=1),Marcador_de_hito,"")),"")</f>
        <v/>
      </c>
      <c r="AV21" s="53" t="str">
        <f ca="1">IFERROR(IF(LEN(Hitos[[#This Row],[Número de días]])=0,"",IF(AND(AV$5=$E20,$F20=1),Marcador_de_hito,"")),"")</f>
        <v/>
      </c>
      <c r="AW21" s="53" t="str">
        <f ca="1">IFERROR(IF(LEN(Hitos[[#This Row],[Número de días]])=0,"",IF(AND(AW$5=$E20,$F20=1),Marcador_de_hito,"")),"")</f>
        <v/>
      </c>
      <c r="AX21" s="53" t="str">
        <f ca="1">IFERROR(IF(LEN(Hitos[[#This Row],[Número de días]])=0,"",IF(AND(AX$5=$E20,$F20=1),Marcador_de_hito,"")),"")</f>
        <v/>
      </c>
      <c r="AY21" s="53" t="str">
        <f ca="1">IFERROR(IF(LEN(Hitos[[#This Row],[Número de días]])=0,"",IF(AND(AY$5=$E20,$F20=1),Marcador_de_hito,"")),"")</f>
        <v/>
      </c>
      <c r="AZ21" s="53" t="str">
        <f ca="1">IFERROR(IF(LEN(Hitos[[#This Row],[Número de días]])=0,"",IF(AND(AZ$5=$E20,$F20=1),Marcador_de_hito,"")),"")</f>
        <v/>
      </c>
      <c r="BA21" s="53" t="str">
        <f ca="1">IFERROR(IF(LEN(Hitos[[#This Row],[Número de días]])=0,"",IF(AND(BA$5=$E20,$F20=1),Marcador_de_hito,"")),"")</f>
        <v/>
      </c>
      <c r="BB21" s="53" t="str">
        <f ca="1">IFERROR(IF(LEN(Hitos[[#This Row],[Número de días]])=0,"",IF(AND(BB$5=$E20,$F20=1),Marcador_de_hito,"")),"")</f>
        <v/>
      </c>
      <c r="BC21" s="53" t="str">
        <f ca="1">IFERROR(IF(LEN(Hitos[[#This Row],[Número de días]])=0,"",IF(AND(BC$5=$E20,$F20=1),Marcador_de_hito,"")),"")</f>
        <v/>
      </c>
      <c r="BD21" s="53" t="str">
        <f ca="1">IFERROR(IF(LEN(Hitos[[#This Row],[Número de días]])=0,"",IF(AND(BD$5=$E20,$F20=1),Marcador_de_hito,"")),"")</f>
        <v/>
      </c>
      <c r="BE21" s="53" t="str">
        <f ca="1">IFERROR(IF(LEN(Hitos[[#This Row],[Número de días]])=0,"",IF(AND(BE$5=$E20,$F20=1),Marcador_de_hito,"")),"")</f>
        <v/>
      </c>
      <c r="BF21" s="53" t="str">
        <f ca="1">IFERROR(IF(LEN(Hitos[[#This Row],[Número de días]])=0,"",IF(AND(BF$5=$E20,$F20=1),Marcador_de_hito,"")),"")</f>
        <v/>
      </c>
      <c r="BG21" s="53" t="str">
        <f ca="1">IFERROR(IF(LEN(Hitos[[#This Row],[Número de días]])=0,"",IF(AND(BG$5=$E20,$F20=1),Marcador_de_hito,"")),"")</f>
        <v/>
      </c>
      <c r="BH21" s="53" t="str">
        <f ca="1">IFERROR(IF(LEN(Hitos[[#This Row],[Número de días]])=0,"",IF(AND(BH$5=$E20,$F20=1),Marcador_de_hito,"")),"")</f>
        <v/>
      </c>
      <c r="BI21" s="53" t="str">
        <f ca="1">IFERROR(IF(LEN(Hitos[[#This Row],[Número de días]])=0,"",IF(AND(BI$5=$E20,$F20=1),Marcador_de_hito,"")),"")</f>
        <v/>
      </c>
      <c r="BJ21" s="53" t="str">
        <f ca="1">IFERROR(IF(LEN(Hitos[[#This Row],[Número de días]])=0,"",IF(AND(BJ$5=$E20,$F20=1),Marcador_de_hito,"")),"")</f>
        <v/>
      </c>
      <c r="BK21" s="68" t="str">
        <f ca="1">IFERROR(IF(LEN(Hitos[[#This Row],[Número de días]])=0,"",IF(AND(BK$5=$E20,$F20=1),Marcador_de_hito,"")),"")</f>
        <v/>
      </c>
      <c r="BL21" s="70"/>
      <c r="BM21" s="70"/>
      <c r="BN21" s="70"/>
      <c r="BO21" s="70"/>
      <c r="BP21" s="70"/>
    </row>
    <row r="22" spans="1:68" s="2" customFormat="1" ht="30" customHeight="1" x14ac:dyDescent="0.25">
      <c r="A22" s="12"/>
      <c r="B22" s="75" t="s">
        <v>38</v>
      </c>
      <c r="C22" s="75" t="s">
        <v>57</v>
      </c>
      <c r="D22" s="76">
        <v>1</v>
      </c>
      <c r="E22" s="77">
        <f ca="1">TODAY()+26</f>
        <v>44552</v>
      </c>
      <c r="F22" s="78">
        <v>6</v>
      </c>
      <c r="G22" s="20"/>
      <c r="H22" s="52"/>
      <c r="I22" s="52"/>
      <c r="J22" s="52"/>
      <c r="K22" s="52"/>
      <c r="L22" s="52"/>
      <c r="M22" s="52"/>
      <c r="N22" s="52"/>
      <c r="O22" s="52"/>
      <c r="P22" s="52"/>
      <c r="Q22" s="52"/>
      <c r="R22" s="52"/>
      <c r="S22" s="52"/>
      <c r="T22" s="52"/>
      <c r="U22" s="52"/>
      <c r="V22" s="52"/>
      <c r="W22" s="52"/>
      <c r="X22" s="52"/>
      <c r="Y22" s="52"/>
      <c r="Z22" s="52"/>
      <c r="AA22" s="52"/>
      <c r="AB22" s="52" t="str">
        <f ca="1">IFERROR(IF(LEN(Hitos[[#This Row],[Número de días]])=0,"",IF(AND(AB$5=$E21,$F21=1),Marcador_de_hito,"")),"")</f>
        <v/>
      </c>
      <c r="AC22" s="53" t="str">
        <f ca="1">IFERROR(IF(LEN(Hitos[[#This Row],[Número de días]])=0,"",IF(AND(AC$5=$E21,$F21=1),Marcador_de_hito,"")),"")</f>
        <v/>
      </c>
      <c r="AD22" s="53" t="str">
        <f ca="1">IFERROR(IF(LEN(Hitos[[#This Row],[Número de días]])=0,"",IF(AND(AD$5=$E21,$F21=1),Marcador_de_hito,"")),"")</f>
        <v/>
      </c>
      <c r="AE22" s="53" t="str">
        <f ca="1">IFERROR(IF(LEN(Hitos[[#This Row],[Número de días]])=0,"",IF(AND(AE$5=$E21,$F21=1),Marcador_de_hito,"")),"")</f>
        <v/>
      </c>
      <c r="AF22" s="53" t="str">
        <f ca="1">IFERROR(IF(LEN(Hitos[[#This Row],[Número de días]])=0,"",IF(AND(AF$5=$E21,$F21=1),Marcador_de_hito,"")),"")</f>
        <v/>
      </c>
      <c r="AG22" s="53" t="str">
        <f ca="1">IFERROR(IF(LEN(Hitos[[#This Row],[Número de días]])=0,"",IF(AND(AG$5=$E21,$F21=1),Marcador_de_hito,"")),"")</f>
        <v/>
      </c>
      <c r="AH22" s="53" t="str">
        <f ca="1">IFERROR(IF(LEN(Hitos[[#This Row],[Número de días]])=0,"",IF(AND(AH$5=$E21,$F21=1),Marcador_de_hito,"")),"")</f>
        <v/>
      </c>
      <c r="AI22" s="53" t="str">
        <f ca="1">IFERROR(IF(LEN(Hitos[[#This Row],[Número de días]])=0,"",IF(AND(AI$5=$E21,$F21=1),Marcador_de_hito,"")),"")</f>
        <v/>
      </c>
      <c r="AJ22" s="53" t="str">
        <f ca="1">IFERROR(IF(LEN(Hitos[[#This Row],[Número de días]])=0,"",IF(AND(AJ$5=$E21,$F21=1),Marcador_de_hito,"")),"")</f>
        <v/>
      </c>
      <c r="AK22" s="53" t="str">
        <f ca="1">IFERROR(IF(LEN(Hitos[[#This Row],[Número de días]])=0,"",IF(AND(AK$5=$E21,$F21=1),Marcador_de_hito,"")),"")</f>
        <v/>
      </c>
      <c r="AL22" s="106" t="str">
        <f ca="1">IFERROR(IF(LEN(Hitos[[#This Row],[Número de días]])=0,"",IF(AND(AL$5=$E21,$F21=1),Marcador_de_hito,"")),"")</f>
        <v/>
      </c>
      <c r="AM22" s="107"/>
      <c r="AN22" s="107"/>
      <c r="AO22" s="107"/>
      <c r="AP22" s="107"/>
      <c r="AQ22" s="107"/>
      <c r="AR22" s="107"/>
      <c r="AS22" s="107"/>
      <c r="AT22" s="107"/>
      <c r="AU22" s="107"/>
      <c r="AV22" s="107"/>
      <c r="AW22" s="107"/>
      <c r="AX22" s="107"/>
      <c r="AY22" s="108"/>
      <c r="AZ22" s="55" t="str">
        <f ca="1">IFERROR(IF(LEN(Hitos[[#This Row],[Número de días]])=0,"",IF(AND(AZ$5=$E21,$F21=1),Marcador_de_hito,"")),"")</f>
        <v/>
      </c>
      <c r="BA22" s="53" t="str">
        <f ca="1">IFERROR(IF(LEN(Hitos[[#This Row],[Número de días]])=0,"",IF(AND(BA$5=$E21,$F21=1),Marcador_de_hito,"")),"")</f>
        <v/>
      </c>
      <c r="BB22" s="53" t="str">
        <f ca="1">IFERROR(IF(LEN(Hitos[[#This Row],[Número de días]])=0,"",IF(AND(BB$5=$E21,$F21=1),Marcador_de_hito,"")),"")</f>
        <v/>
      </c>
      <c r="BC22" s="53" t="str">
        <f ca="1">IFERROR(IF(LEN(Hitos[[#This Row],[Número de días]])=0,"",IF(AND(BC$5=$E21,$F21=1),Marcador_de_hito,"")),"")</f>
        <v/>
      </c>
      <c r="BD22" s="53" t="str">
        <f ca="1">IFERROR(IF(LEN(Hitos[[#This Row],[Número de días]])=0,"",IF(AND(BD$5=$E21,$F21=1),Marcador_de_hito,"")),"")</f>
        <v/>
      </c>
      <c r="BE22" s="53" t="str">
        <f ca="1">IFERROR(IF(LEN(Hitos[[#This Row],[Número de días]])=0,"",IF(AND(BE$5=$E21,$F21=1),Marcador_de_hito,"")),"")</f>
        <v/>
      </c>
      <c r="BF22" s="53" t="str">
        <f ca="1">IFERROR(IF(LEN(Hitos[[#This Row],[Número de días]])=0,"",IF(AND(BF$5=$E21,$F21=1),Marcador_de_hito,"")),"")</f>
        <v/>
      </c>
      <c r="BG22" s="53" t="str">
        <f ca="1">IFERROR(IF(LEN(Hitos[[#This Row],[Número de días]])=0,"",IF(AND(BG$5=$E21,$F21=1),Marcador_de_hito,"")),"")</f>
        <v/>
      </c>
      <c r="BH22" s="53" t="str">
        <f ca="1">IFERROR(IF(LEN(Hitos[[#This Row],[Número de días]])=0,"",IF(AND(BH$5=$E21,$F21=1),Marcador_de_hito,"")),"")</f>
        <v/>
      </c>
      <c r="BI22" s="53" t="str">
        <f ca="1">IFERROR(IF(LEN(Hitos[[#This Row],[Número de días]])=0,"",IF(AND(BI$5=$E21,$F21=1),Marcador_de_hito,"")),"")</f>
        <v/>
      </c>
      <c r="BJ22" s="53" t="str">
        <f ca="1">IFERROR(IF(LEN(Hitos[[#This Row],[Número de días]])=0,"",IF(AND(BJ$5=$E21,$F21=1),Marcador_de_hito,"")),"")</f>
        <v/>
      </c>
      <c r="BK22" s="68" t="str">
        <f ca="1">IFERROR(IF(LEN(Hitos[[#This Row],[Número de días]])=0,"",IF(AND(BK$5=$E21,$F21=1),Marcador_de_hito,"")),"")</f>
        <v/>
      </c>
      <c r="BL22" s="70"/>
      <c r="BM22" s="70"/>
      <c r="BN22" s="70"/>
      <c r="BO22" s="70"/>
      <c r="BP22" s="70"/>
    </row>
    <row r="23" spans="1:68" s="2" customFormat="1" ht="30" customHeight="1" x14ac:dyDescent="0.25">
      <c r="A23" s="12"/>
      <c r="B23" s="80" t="s">
        <v>39</v>
      </c>
      <c r="C23" s="80" t="s">
        <v>58</v>
      </c>
      <c r="D23" s="76">
        <v>1</v>
      </c>
      <c r="E23" s="77">
        <f ca="1">TODAY()+32</f>
        <v>44558</v>
      </c>
      <c r="F23" s="78">
        <v>10</v>
      </c>
      <c r="G23" s="20"/>
      <c r="H23" s="52"/>
      <c r="I23" s="52"/>
      <c r="J23" s="52"/>
      <c r="K23" s="52"/>
      <c r="L23" s="52"/>
      <c r="M23" s="52"/>
      <c r="N23" s="52"/>
      <c r="O23" s="52"/>
      <c r="P23" s="52"/>
      <c r="Q23" s="52"/>
      <c r="R23" s="52"/>
      <c r="S23" s="52"/>
      <c r="T23" s="52"/>
      <c r="U23" s="52"/>
      <c r="V23" s="52"/>
      <c r="W23" s="52"/>
      <c r="X23" s="52"/>
      <c r="Y23" s="52"/>
      <c r="Z23" s="52"/>
      <c r="AA23" s="52"/>
      <c r="AB23" s="52" t="str">
        <f ca="1">IFERROR(IF(LEN(Hitos[[#This Row],[Número de días]])=0,"",IF(AND(AB$5=$E22,$F22=1),Marcador_de_hito,"")),"")</f>
        <v/>
      </c>
      <c r="AC23" s="53" t="str">
        <f ca="1">IFERROR(IF(LEN(Hitos[[#This Row],[Número de días]])=0,"",IF(AND(AC$5=$E22,$F22=1),Marcador_de_hito,"")),"")</f>
        <v/>
      </c>
      <c r="AD23" s="53" t="str">
        <f ca="1">IFERROR(IF(LEN(Hitos[[#This Row],[Número de días]])=0,"",IF(AND(AD$5=$E22,$F22=1),Marcador_de_hito,"")),"")</f>
        <v/>
      </c>
      <c r="AE23" s="53" t="str">
        <f ca="1">IFERROR(IF(LEN(Hitos[[#This Row],[Número de días]])=0,"",IF(AND(AE$5=$E22,$F22=1),Marcador_de_hito,"")),"")</f>
        <v/>
      </c>
      <c r="AF23" s="53" t="str">
        <f ca="1">IFERROR(IF(LEN(Hitos[[#This Row],[Número de días]])=0,"",IF(AND(AF$5=$E22,$F22=1),Marcador_de_hito,"")),"")</f>
        <v/>
      </c>
      <c r="AG23" s="53" t="str">
        <f ca="1">IFERROR(IF(LEN(Hitos[[#This Row],[Número de días]])=0,"",IF(AND(AG$5=$E22,$F22=1),Marcador_de_hito,"")),"")</f>
        <v/>
      </c>
      <c r="AH23" s="53" t="str">
        <f ca="1">IFERROR(IF(LEN(Hitos[[#This Row],[Número de días]])=0,"",IF(AND(AH$5=$E22,$F22=1),Marcador_de_hito,"")),"")</f>
        <v/>
      </c>
      <c r="AI23" s="53" t="str">
        <f ca="1">IFERROR(IF(LEN(Hitos[[#This Row],[Número de días]])=0,"",IF(AND(AI$5=$E22,$F22=1),Marcador_de_hito,"")),"")</f>
        <v/>
      </c>
      <c r="AJ23" s="53" t="str">
        <f ca="1">IFERROR(IF(LEN(Hitos[[#This Row],[Número de días]])=0,"",IF(AND(AJ$5=$E22,$F22=1),Marcador_de_hito,"")),"")</f>
        <v/>
      </c>
      <c r="AK23" s="53" t="str">
        <f ca="1">IFERROR(IF(LEN(Hitos[[#This Row],[Número de días]])=0,"",IF(AND(AK$5=$E22,$F22=1),Marcador_de_hito,"")),"")</f>
        <v/>
      </c>
      <c r="AL23" s="53" t="str">
        <f ca="1">IFERROR(IF(LEN(Hitos[[#This Row],[Número de días]])=0,"",IF(AND(AL$5=$E22,$F22=1),Marcador_de_hito,"")),"")</f>
        <v/>
      </c>
      <c r="AM23" s="53" t="str">
        <f ca="1">IFERROR(IF(LEN(Hitos[[#This Row],[Número de días]])=0,"",IF(AND(AM$5=$E22,$F22=1),Marcador_de_hito,"")),"")</f>
        <v/>
      </c>
      <c r="AN23" s="53" t="str">
        <f ca="1">IFERROR(IF(LEN(Hitos[[#This Row],[Número de días]])=0,"",IF(AND(AN$5=$E22,$F22=1),Marcador_de_hito,"")),"")</f>
        <v/>
      </c>
      <c r="AO23" s="53" t="str">
        <f ca="1">IFERROR(IF(LEN(Hitos[[#This Row],[Número de días]])=0,"",IF(AND(AO$5=$E22,$F22=1),Marcador_de_hito,"")),"")</f>
        <v/>
      </c>
      <c r="AP23" s="53" t="str">
        <f ca="1">IFERROR(IF(LEN(Hitos[[#This Row],[Número de días]])=0,"",IF(AND(AP$5=$E22,$F22=1),Marcador_de_hito,"")),"")</f>
        <v/>
      </c>
      <c r="AQ23" s="53" t="str">
        <f ca="1">IFERROR(IF(LEN(Hitos[[#This Row],[Número de días]])=0,"",IF(AND(AQ$5=$E22,$F22=1),Marcador_de_hito,"")),"")</f>
        <v/>
      </c>
      <c r="AR23" s="53" t="str">
        <f ca="1">IFERROR(IF(LEN(Hitos[[#This Row],[Número de días]])=0,"",IF(AND(AR$5=$E22,$F22=1),Marcador_de_hito,"")),"")</f>
        <v/>
      </c>
      <c r="AS23" s="53" t="str">
        <f ca="1">IFERROR(IF(LEN(Hitos[[#This Row],[Número de días]])=0,"",IF(AND(AS$5=$E22,$F22=1),Marcador_de_hito,"")),"")</f>
        <v/>
      </c>
      <c r="AT23" s="53" t="str">
        <f ca="1">IFERROR(IF(LEN(Hitos[[#This Row],[Número de días]])=0,"",IF(AND(AT$5=$E22,$F22=1),Marcador_de_hito,"")),"")</f>
        <v/>
      </c>
      <c r="AU23" s="53" t="str">
        <f ca="1">IFERROR(IF(LEN(Hitos[[#This Row],[Número de días]])=0,"",IF(AND(AU$5=$E22,$F22=1),Marcador_de_hito,"")),"")</f>
        <v/>
      </c>
      <c r="AV23" s="53" t="str">
        <f ca="1">IFERROR(IF(LEN(Hitos[[#This Row],[Número de días]])=0,"",IF(AND(AV$5=$E22,$F22=1),Marcador_de_hito,"")),"")</f>
        <v/>
      </c>
      <c r="AW23" s="53" t="str">
        <f ca="1">IFERROR(IF(LEN(Hitos[[#This Row],[Número de días]])=0,"",IF(AND(AW$5=$E22,$F22=1),Marcador_de_hito,"")),"")</f>
        <v/>
      </c>
      <c r="AX23" s="53" t="str">
        <f ca="1">IFERROR(IF(LEN(Hitos[[#This Row],[Número de días]])=0,"",IF(AND(AX$5=$E22,$F22=1),Marcador_de_hito,"")),"")</f>
        <v/>
      </c>
      <c r="AY23" s="53" t="str">
        <f ca="1">IFERROR(IF(LEN(Hitos[[#This Row],[Número de días]])=0,"",IF(AND(AY$5=$E22,$F22=1),Marcador_de_hito,"")),"")</f>
        <v/>
      </c>
      <c r="AZ23" s="106" t="str">
        <f ca="1">IFERROR(IF(LEN(Hitos[[#This Row],[Número de días]])=0,"",IF(AND(AZ$5=$E22,$F22=1),Marcador_de_hito,"")),"")</f>
        <v/>
      </c>
      <c r="BA23" s="107"/>
      <c r="BB23" s="107"/>
      <c r="BC23" s="107"/>
      <c r="BD23" s="107"/>
      <c r="BE23" s="108"/>
      <c r="BF23" s="55" t="str">
        <f ca="1">IFERROR(IF(LEN(Hitos[[#This Row],[Número de días]])=0,"",IF(AND(BF$5=$E22,$F22=1),Marcador_de_hito,"")),"")</f>
        <v/>
      </c>
      <c r="BG23" s="53" t="str">
        <f ca="1">IFERROR(IF(LEN(Hitos[[#This Row],[Número de días]])=0,"",IF(AND(BG$5=$E22,$F22=1),Marcador_de_hito,"")),"")</f>
        <v/>
      </c>
      <c r="BH23" s="53" t="str">
        <f ca="1">IFERROR(IF(LEN(Hitos[[#This Row],[Número de días]])=0,"",IF(AND(BH$5=$E22,$F22=1),Marcador_de_hito,"")),"")</f>
        <v/>
      </c>
      <c r="BI23" s="53" t="str">
        <f ca="1">IFERROR(IF(LEN(Hitos[[#This Row],[Número de días]])=0,"",IF(AND(BI$5=$E22,$F22=1),Marcador_de_hito,"")),"")</f>
        <v/>
      </c>
      <c r="BJ23" s="53" t="str">
        <f ca="1">IFERROR(IF(LEN(Hitos[[#This Row],[Número de días]])=0,"",IF(AND(BJ$5=$E22,$F22=1),Marcador_de_hito,"")),"")</f>
        <v/>
      </c>
      <c r="BK23" s="68" t="str">
        <f ca="1">IFERROR(IF(LEN(Hitos[[#This Row],[Número de días]])=0,"",IF(AND(BK$5=$E22,$F22=1),Marcador_de_hito,"")),"")</f>
        <v/>
      </c>
      <c r="BL23" s="70"/>
      <c r="BM23" s="70"/>
      <c r="BN23" s="70"/>
      <c r="BO23" s="70"/>
      <c r="BP23" s="70"/>
    </row>
    <row r="24" spans="1:68" s="2" customFormat="1" ht="39" customHeight="1" x14ac:dyDescent="0.25">
      <c r="A24" s="12"/>
      <c r="B24" s="80" t="s">
        <v>40</v>
      </c>
      <c r="C24" s="80" t="s">
        <v>59</v>
      </c>
      <c r="D24" s="76">
        <v>1</v>
      </c>
      <c r="E24" s="77">
        <f ca="1">TODAY()+32</f>
        <v>44558</v>
      </c>
      <c r="F24" s="78">
        <v>5</v>
      </c>
      <c r="G24" s="20"/>
      <c r="H24" s="52"/>
      <c r="I24" s="52"/>
      <c r="J24" s="52"/>
      <c r="K24" s="52"/>
      <c r="L24" s="52"/>
      <c r="M24" s="52"/>
      <c r="N24" s="52"/>
      <c r="O24" s="52"/>
      <c r="P24" s="52"/>
      <c r="Q24" s="52"/>
      <c r="R24" s="52"/>
      <c r="S24" s="52"/>
      <c r="T24" s="52"/>
      <c r="U24" s="52"/>
      <c r="V24" s="52"/>
      <c r="W24" s="52"/>
      <c r="X24" s="52"/>
      <c r="Y24" s="52"/>
      <c r="Z24" s="52"/>
      <c r="AA24" s="52"/>
      <c r="AB24" s="52" t="str">
        <f ca="1">IFERROR(IF(LEN(Hitos[[#This Row],[Número de días]])=0,"",IF(AND(AB$5=$E23,$F23=1),Marcador_de_hito,"")),"")</f>
        <v/>
      </c>
      <c r="AC24" s="53" t="str">
        <f ca="1">IFERROR(IF(LEN(Hitos[[#This Row],[Número de días]])=0,"",IF(AND(AC$5=$E23,$F23=1),Marcador_de_hito,"")),"")</f>
        <v/>
      </c>
      <c r="AD24" s="53" t="str">
        <f ca="1">IFERROR(IF(LEN(Hitos[[#This Row],[Número de días]])=0,"",IF(AND(AD$5=$E23,$F23=1),Marcador_de_hito,"")),"")</f>
        <v/>
      </c>
      <c r="AE24" s="53" t="str">
        <f ca="1">IFERROR(IF(LEN(Hitos[[#This Row],[Número de días]])=0,"",IF(AND(AE$5=$E23,$F23=1),Marcador_de_hito,"")),"")</f>
        <v/>
      </c>
      <c r="AF24" s="53" t="str">
        <f ca="1">IFERROR(IF(LEN(Hitos[[#This Row],[Número de días]])=0,"",IF(AND(AF$5=$E23,$F23=1),Marcador_de_hito,"")),"")</f>
        <v/>
      </c>
      <c r="AG24" s="53" t="str">
        <f ca="1">IFERROR(IF(LEN(Hitos[[#This Row],[Número de días]])=0,"",IF(AND(AG$5=$E23,$F23=1),Marcador_de_hito,"")),"")</f>
        <v/>
      </c>
      <c r="AH24" s="53" t="str">
        <f ca="1">IFERROR(IF(LEN(Hitos[[#This Row],[Número de días]])=0,"",IF(AND(AH$5=$E23,$F23=1),Marcador_de_hito,"")),"")</f>
        <v/>
      </c>
      <c r="AI24" s="53" t="str">
        <f ca="1">IFERROR(IF(LEN(Hitos[[#This Row],[Número de días]])=0,"",IF(AND(AI$5=$E23,$F23=1),Marcador_de_hito,"")),"")</f>
        <v/>
      </c>
      <c r="AJ24" s="53" t="str">
        <f ca="1">IFERROR(IF(LEN(Hitos[[#This Row],[Número de días]])=0,"",IF(AND(AJ$5=$E23,$F23=1),Marcador_de_hito,"")),"")</f>
        <v/>
      </c>
      <c r="AK24" s="53" t="str">
        <f ca="1">IFERROR(IF(LEN(Hitos[[#This Row],[Número de días]])=0,"",IF(AND(AK$5=$E23,$F23=1),Marcador_de_hito,"")),"")</f>
        <v/>
      </c>
      <c r="AL24" s="53" t="str">
        <f ca="1">IFERROR(IF(LEN(Hitos[[#This Row],[Número de días]])=0,"",IF(AND(AL$5=$E23,$F23=1),Marcador_de_hito,"")),"")</f>
        <v/>
      </c>
      <c r="AM24" s="53" t="str">
        <f ca="1">IFERROR(IF(LEN(Hitos[[#This Row],[Número de días]])=0,"",IF(AND(AM$5=$E23,$F23=1),Marcador_de_hito,"")),"")</f>
        <v/>
      </c>
      <c r="AN24" s="53" t="str">
        <f ca="1">IFERROR(IF(LEN(Hitos[[#This Row],[Número de días]])=0,"",IF(AND(AN$5=$E23,$F23=1),Marcador_de_hito,"")),"")</f>
        <v/>
      </c>
      <c r="AO24" s="53" t="str">
        <f ca="1">IFERROR(IF(LEN(Hitos[[#This Row],[Número de días]])=0,"",IF(AND(AO$5=$E23,$F23=1),Marcador_de_hito,"")),"")</f>
        <v/>
      </c>
      <c r="AP24" s="53" t="str">
        <f ca="1">IFERROR(IF(LEN(Hitos[[#This Row],[Número de días]])=0,"",IF(AND(AP$5=$E23,$F23=1),Marcador_de_hito,"")),"")</f>
        <v/>
      </c>
      <c r="AQ24" s="53" t="str">
        <f ca="1">IFERROR(IF(LEN(Hitos[[#This Row],[Número de días]])=0,"",IF(AND(AQ$5=$E23,$F23=1),Marcador_de_hito,"")),"")</f>
        <v/>
      </c>
      <c r="AR24" s="53" t="str">
        <f ca="1">IFERROR(IF(LEN(Hitos[[#This Row],[Número de días]])=0,"",IF(AND(AR$5=$E23,$F23=1),Marcador_de_hito,"")),"")</f>
        <v/>
      </c>
      <c r="AS24" s="53" t="str">
        <f ca="1">IFERROR(IF(LEN(Hitos[[#This Row],[Número de días]])=0,"",IF(AND(AS$5=$E23,$F23=1),Marcador_de_hito,"")),"")</f>
        <v/>
      </c>
      <c r="AT24" s="53" t="str">
        <f ca="1">IFERROR(IF(LEN(Hitos[[#This Row],[Número de días]])=0,"",IF(AND(AT$5=$E23,$F23=1),Marcador_de_hito,"")),"")</f>
        <v/>
      </c>
      <c r="AU24" s="53" t="str">
        <f ca="1">IFERROR(IF(LEN(Hitos[[#This Row],[Número de días]])=0,"",IF(AND(AU$5=$E23,$F23=1),Marcador_de_hito,"")),"")</f>
        <v/>
      </c>
      <c r="AV24" s="53" t="str">
        <f ca="1">IFERROR(IF(LEN(Hitos[[#This Row],[Número de días]])=0,"",IF(AND(AV$5=$E23,$F23=1),Marcador_de_hito,"")),"")</f>
        <v/>
      </c>
      <c r="AW24" s="53" t="str">
        <f ca="1">IFERROR(IF(LEN(Hitos[[#This Row],[Número de días]])=0,"",IF(AND(AW$5=$E23,$F23=1),Marcador_de_hito,"")),"")</f>
        <v/>
      </c>
      <c r="AX24" s="53" t="str">
        <f ca="1">IFERROR(IF(LEN(Hitos[[#This Row],[Número de días]])=0,"",IF(AND(AX$5=$E23,$F23=1),Marcador_de_hito,"")),"")</f>
        <v/>
      </c>
      <c r="AY24" s="53" t="str">
        <f ca="1">IFERROR(IF(LEN(Hitos[[#This Row],[Número de días]])=0,"",IF(AND(AY$5=$E23,$F23=1),Marcador_de_hito,"")),"")</f>
        <v/>
      </c>
      <c r="AZ24" s="53" t="str">
        <f ca="1">IFERROR(IF(LEN(Hitos[[#This Row],[Número de días]])=0,"",IF(AND(AZ$5=$E23,$F23=1),Marcador_de_hito,"")),"")</f>
        <v/>
      </c>
      <c r="BA24" s="53" t="str">
        <f ca="1">IFERROR(IF(LEN(Hitos[[#This Row],[Número de días]])=0,"",IF(AND(BA$5=$E23,$F23=1),Marcador_de_hito,"")),"")</f>
        <v/>
      </c>
      <c r="BB24" s="53" t="str">
        <f ca="1">IFERROR(IF(LEN(Hitos[[#This Row],[Número de días]])=0,"",IF(AND(BB$5=$E23,$F23=1),Marcador_de_hito,"")),"")</f>
        <v/>
      </c>
      <c r="BC24" s="53" t="str">
        <f ca="1">IFERROR(IF(LEN(Hitos[[#This Row],[Número de días]])=0,"",IF(AND(BC$5=$E23,$F23=1),Marcador_de_hito,"")),"")</f>
        <v/>
      </c>
      <c r="BD24" s="53" t="str">
        <f ca="1">IFERROR(IF(LEN(Hitos[[#This Row],[Número de días]])=0,"",IF(AND(BD$5=$E23,$F23=1),Marcador_de_hito,"")),"")</f>
        <v/>
      </c>
      <c r="BE24" s="53" t="str">
        <f ca="1">IFERROR(IF(LEN(Hitos[[#This Row],[Número de días]])=0,"",IF(AND(BE$5=$E23,$F23=1),Marcador_de_hito,"")),"")</f>
        <v/>
      </c>
      <c r="BF24" s="103" t="str">
        <f ca="1">IFERROR(IF(LEN(Hitos[[#This Row],[Número de días]])=0,"",IF(AND(BF$5=$E23,$F23=1),Marcador_de_hito,"")),"")</f>
        <v/>
      </c>
      <c r="BG24" s="104"/>
      <c r="BH24" s="104"/>
      <c r="BI24" s="104"/>
      <c r="BJ24" s="104"/>
      <c r="BK24" s="104"/>
      <c r="BL24" s="104"/>
      <c r="BM24" s="104"/>
      <c r="BN24" s="104"/>
      <c r="BO24" s="105"/>
      <c r="BP24" s="70"/>
    </row>
    <row r="25" spans="1:68" s="2" customFormat="1" ht="30" customHeight="1" x14ac:dyDescent="0.25">
      <c r="A25" s="12"/>
      <c r="B25" s="80" t="s">
        <v>41</v>
      </c>
      <c r="C25" s="81" t="s">
        <v>28</v>
      </c>
      <c r="D25" s="76">
        <v>1</v>
      </c>
      <c r="E25" s="77">
        <f ca="1">TODAY()+37</f>
        <v>44563</v>
      </c>
      <c r="F25" s="78">
        <v>3</v>
      </c>
      <c r="G25" s="20"/>
      <c r="H25" s="52"/>
      <c r="I25" s="52"/>
      <c r="J25" s="52"/>
      <c r="K25" s="52"/>
      <c r="L25" s="52"/>
      <c r="M25" s="52"/>
      <c r="N25" s="52"/>
      <c r="O25" s="52"/>
      <c r="P25" s="52"/>
      <c r="Q25" s="52"/>
      <c r="R25" s="52"/>
      <c r="S25" s="52"/>
      <c r="T25" s="52"/>
      <c r="U25" s="52"/>
      <c r="V25" s="52"/>
      <c r="W25" s="52"/>
      <c r="X25" s="52"/>
      <c r="Y25" s="52"/>
      <c r="Z25" s="52"/>
      <c r="AA25" s="52"/>
      <c r="AB25" s="52" t="str">
        <f ca="1">IFERROR(IF(LEN(Hitos[[#This Row],[Número de días]])=0,"",IF(AND(AB$5=$E24,$F24=1),Marcador_de_hito,"")),"")</f>
        <v/>
      </c>
      <c r="AC25" s="53" t="str">
        <f ca="1">IFERROR(IF(LEN(Hitos[[#This Row],[Número de días]])=0,"",IF(AND(AC$5=$E24,$F24=1),Marcador_de_hito,"")),"")</f>
        <v/>
      </c>
      <c r="AD25" s="53" t="str">
        <f ca="1">IFERROR(IF(LEN(Hitos[[#This Row],[Número de días]])=0,"",IF(AND(AD$5=$E24,$F24=1),Marcador_de_hito,"")),"")</f>
        <v/>
      </c>
      <c r="AE25" s="53" t="str">
        <f ca="1">IFERROR(IF(LEN(Hitos[[#This Row],[Número de días]])=0,"",IF(AND(AE$5=$E24,$F24=1),Marcador_de_hito,"")),"")</f>
        <v/>
      </c>
      <c r="AF25" s="53" t="str">
        <f ca="1">IFERROR(IF(LEN(Hitos[[#This Row],[Número de días]])=0,"",IF(AND(AF$5=$E24,$F24=1),Marcador_de_hito,"")),"")</f>
        <v/>
      </c>
      <c r="AG25" s="53" t="str">
        <f ca="1">IFERROR(IF(LEN(Hitos[[#This Row],[Número de días]])=0,"",IF(AND(AG$5=$E24,$F24=1),Marcador_de_hito,"")),"")</f>
        <v/>
      </c>
      <c r="AH25" s="53" t="str">
        <f ca="1">IFERROR(IF(LEN(Hitos[[#This Row],[Número de días]])=0,"",IF(AND(AH$5=$E24,$F24=1),Marcador_de_hito,"")),"")</f>
        <v/>
      </c>
      <c r="AI25" s="53" t="str">
        <f ca="1">IFERROR(IF(LEN(Hitos[[#This Row],[Número de días]])=0,"",IF(AND(AI$5=$E24,$F24=1),Marcador_de_hito,"")),"")</f>
        <v/>
      </c>
      <c r="AJ25" s="53" t="str">
        <f ca="1">IFERROR(IF(LEN(Hitos[[#This Row],[Número de días]])=0,"",IF(AND(AJ$5=$E24,$F24=1),Marcador_de_hito,"")),"")</f>
        <v/>
      </c>
      <c r="AK25" s="53" t="str">
        <f ca="1">IFERROR(IF(LEN(Hitos[[#This Row],[Número de días]])=0,"",IF(AND(AK$5=$E24,$F24=1),Marcador_de_hito,"")),"")</f>
        <v/>
      </c>
      <c r="AL25" s="53" t="str">
        <f ca="1">IFERROR(IF(LEN(Hitos[[#This Row],[Número de días]])=0,"",IF(AND(AL$5=$E24,$F24=1),Marcador_de_hito,"")),"")</f>
        <v/>
      </c>
      <c r="AM25" s="53" t="str">
        <f ca="1">IFERROR(IF(LEN(Hitos[[#This Row],[Número de días]])=0,"",IF(AND(AM$5=$E24,$F24=1),Marcador_de_hito,"")),"")</f>
        <v/>
      </c>
      <c r="AN25" s="53" t="str">
        <f ca="1">IFERROR(IF(LEN(Hitos[[#This Row],[Número de días]])=0,"",IF(AND(AN$5=$E24,$F24=1),Marcador_de_hito,"")),"")</f>
        <v/>
      </c>
      <c r="AO25" s="53" t="str">
        <f ca="1">IFERROR(IF(LEN(Hitos[[#This Row],[Número de días]])=0,"",IF(AND(AO$5=$E24,$F24=1),Marcador_de_hito,"")),"")</f>
        <v/>
      </c>
      <c r="AP25" s="53" t="str">
        <f ca="1">IFERROR(IF(LEN(Hitos[[#This Row],[Número de días]])=0,"",IF(AND(AP$5=$E24,$F24=1),Marcador_de_hito,"")),"")</f>
        <v/>
      </c>
      <c r="AQ25" s="53" t="str">
        <f ca="1">IFERROR(IF(LEN(Hitos[[#This Row],[Número de días]])=0,"",IF(AND(AQ$5=$E24,$F24=1),Marcador_de_hito,"")),"")</f>
        <v/>
      </c>
      <c r="AR25" s="53" t="str">
        <f ca="1">IFERROR(IF(LEN(Hitos[[#This Row],[Número de días]])=0,"",IF(AND(AR$5=$E24,$F24=1),Marcador_de_hito,"")),"")</f>
        <v/>
      </c>
      <c r="AS25" s="53" t="str">
        <f ca="1">IFERROR(IF(LEN(Hitos[[#This Row],[Número de días]])=0,"",IF(AND(AS$5=$E24,$F24=1),Marcador_de_hito,"")),"")</f>
        <v/>
      </c>
      <c r="AT25" s="53" t="str">
        <f ca="1">IFERROR(IF(LEN(Hitos[[#This Row],[Número de días]])=0,"",IF(AND(AT$5=$E24,$F24=1),Marcador_de_hito,"")),"")</f>
        <v/>
      </c>
      <c r="AU25" s="53" t="str">
        <f ca="1">IFERROR(IF(LEN(Hitos[[#This Row],[Número de días]])=0,"",IF(AND(AU$5=$E24,$F24=1),Marcador_de_hito,"")),"")</f>
        <v/>
      </c>
      <c r="AV25" s="53" t="str">
        <f ca="1">IFERROR(IF(LEN(Hitos[[#This Row],[Número de días]])=0,"",IF(AND(AV$5=$E24,$F24=1),Marcador_de_hito,"")),"")</f>
        <v/>
      </c>
      <c r="AW25" s="53" t="str">
        <f ca="1">IFERROR(IF(LEN(Hitos[[#This Row],[Número de días]])=0,"",IF(AND(AW$5=$E24,$F24=1),Marcador_de_hito,"")),"")</f>
        <v/>
      </c>
      <c r="AX25" s="53" t="str">
        <f ca="1">IFERROR(IF(LEN(Hitos[[#This Row],[Número de días]])=0,"",IF(AND(AX$5=$E24,$F24=1),Marcador_de_hito,"")),"")</f>
        <v/>
      </c>
      <c r="AY25" s="53" t="str">
        <f ca="1">IFERROR(IF(LEN(Hitos[[#This Row],[Número de días]])=0,"",IF(AND(AY$5=$E24,$F24=1),Marcador_de_hito,"")),"")</f>
        <v/>
      </c>
      <c r="AZ25" s="53" t="str">
        <f ca="1">IFERROR(IF(LEN(Hitos[[#This Row],[Número de días]])=0,"",IF(AND(AZ$5=$E24,$F24=1),Marcador_de_hito,"")),"")</f>
        <v/>
      </c>
      <c r="BA25" s="53" t="str">
        <f ca="1">IFERROR(IF(LEN(Hitos[[#This Row],[Número de días]])=0,"",IF(AND(BA$5=$E24,$F24=1),Marcador_de_hito,"")),"")</f>
        <v/>
      </c>
      <c r="BB25" s="53" t="str">
        <f ca="1">IFERROR(IF(LEN(Hitos[[#This Row],[Número de días]])=0,"",IF(AND(BB$5=$E24,$F24=1),Marcador_de_hito,"")),"")</f>
        <v/>
      </c>
      <c r="BC25" s="53" t="str">
        <f ca="1">IFERROR(IF(LEN(Hitos[[#This Row],[Número de días]])=0,"",IF(AND(BC$5=$E24,$F24=1),Marcador_de_hito,"")),"")</f>
        <v/>
      </c>
      <c r="BD25" s="53" t="str">
        <f ca="1">IFERROR(IF(LEN(Hitos[[#This Row],[Número de días]])=0,"",IF(AND(BD$5=$E24,$F24=1),Marcador_de_hito,"")),"")</f>
        <v/>
      </c>
      <c r="BE25" s="53" t="str">
        <f ca="1">IFERROR(IF(LEN(Hitos[[#This Row],[Número de días]])=0,"",IF(AND(BE$5=$E24,$F24=1),Marcador_de_hito,"")),"")</f>
        <v/>
      </c>
      <c r="BF25" s="103" t="str">
        <f ca="1">IFERROR(IF(LEN(Hitos[[#This Row],[Número de días]])=0,"",IF(AND(BF$5=$E24,$F24=1),Marcador_de_hito,"")),"")</f>
        <v/>
      </c>
      <c r="BG25" s="104"/>
      <c r="BH25" s="104"/>
      <c r="BI25" s="104"/>
      <c r="BJ25" s="105"/>
      <c r="BK25" s="68" t="str">
        <f ca="1">IFERROR(IF(LEN(Hitos[[#This Row],[Número de días]])=0,"",IF(AND(BK$5=$E24,$F24=1),Marcador_de_hito,"")),"")</f>
        <v/>
      </c>
      <c r="BL25" s="70"/>
      <c r="BM25" s="70"/>
      <c r="BN25" s="70"/>
      <c r="BO25" s="70"/>
      <c r="BP25" s="70"/>
    </row>
    <row r="26" spans="1:68" s="2" customFormat="1" ht="30" customHeight="1" x14ac:dyDescent="0.25">
      <c r="A26" s="12"/>
      <c r="B26" s="80" t="s">
        <v>42</v>
      </c>
      <c r="C26" s="81" t="s">
        <v>26</v>
      </c>
      <c r="D26" s="76">
        <v>1</v>
      </c>
      <c r="E26" s="77">
        <f ca="1">TODAY()+40</f>
        <v>44566</v>
      </c>
      <c r="F26" s="78">
        <v>2</v>
      </c>
      <c r="G26" s="20"/>
      <c r="H26" s="52"/>
      <c r="I26" s="52"/>
      <c r="J26" s="52"/>
      <c r="K26" s="52"/>
      <c r="L26" s="52"/>
      <c r="M26" s="52"/>
      <c r="N26" s="52"/>
      <c r="O26" s="52"/>
      <c r="P26" s="52"/>
      <c r="Q26" s="52"/>
      <c r="R26" s="52"/>
      <c r="S26" s="52"/>
      <c r="T26" s="52"/>
      <c r="U26" s="52"/>
      <c r="V26" s="52"/>
      <c r="W26" s="52"/>
      <c r="X26" s="52"/>
      <c r="Y26" s="52"/>
      <c r="Z26" s="52"/>
      <c r="AA26" s="52"/>
      <c r="AB26" s="52" t="str">
        <f ca="1">IFERROR(IF(LEN(Hitos[[#This Row],[Número de días]])=0,"",IF(AND(AB$5=$E25,$F25=1),Marcador_de_hito,"")),"")</f>
        <v/>
      </c>
      <c r="AC26" s="53" t="str">
        <f ca="1">IFERROR(IF(LEN(Hitos[[#This Row],[Número de días]])=0,"",IF(AND(AC$5=$E25,$F25=1),Marcador_de_hito,"")),"")</f>
        <v/>
      </c>
      <c r="AD26" s="53" t="str">
        <f ca="1">IFERROR(IF(LEN(Hitos[[#This Row],[Número de días]])=0,"",IF(AND(AD$5=$E25,$F25=1),Marcador_de_hito,"")),"")</f>
        <v/>
      </c>
      <c r="AE26" s="53" t="str">
        <f ca="1">IFERROR(IF(LEN(Hitos[[#This Row],[Número de días]])=0,"",IF(AND(AE$5=$E25,$F25=1),Marcador_de_hito,"")),"")</f>
        <v/>
      </c>
      <c r="AF26" s="53" t="str">
        <f ca="1">IFERROR(IF(LEN(Hitos[[#This Row],[Número de días]])=0,"",IF(AND(AF$5=$E25,$F25=1),Marcador_de_hito,"")),"")</f>
        <v/>
      </c>
      <c r="AG26" s="53" t="str">
        <f ca="1">IFERROR(IF(LEN(Hitos[[#This Row],[Número de días]])=0,"",IF(AND(AG$5=$E25,$F25=1),Marcador_de_hito,"")),"")</f>
        <v/>
      </c>
      <c r="AH26" s="53" t="str">
        <f ca="1">IFERROR(IF(LEN(Hitos[[#This Row],[Número de días]])=0,"",IF(AND(AH$5=$E25,$F25=1),Marcador_de_hito,"")),"")</f>
        <v/>
      </c>
      <c r="AI26" s="53" t="str">
        <f ca="1">IFERROR(IF(LEN(Hitos[[#This Row],[Número de días]])=0,"",IF(AND(AI$5=$E25,$F25=1),Marcador_de_hito,"")),"")</f>
        <v/>
      </c>
      <c r="AJ26" s="53" t="str">
        <f ca="1">IFERROR(IF(LEN(Hitos[[#This Row],[Número de días]])=0,"",IF(AND(AJ$5=$E25,$F25=1),Marcador_de_hito,"")),"")</f>
        <v/>
      </c>
      <c r="AK26" s="53" t="str">
        <f ca="1">IFERROR(IF(LEN(Hitos[[#This Row],[Número de días]])=0,"",IF(AND(AK$5=$E25,$F25=1),Marcador_de_hito,"")),"")</f>
        <v/>
      </c>
      <c r="AL26" s="53" t="str">
        <f ca="1">IFERROR(IF(LEN(Hitos[[#This Row],[Número de días]])=0,"",IF(AND(AL$5=$E25,$F25=1),Marcador_de_hito,"")),"")</f>
        <v/>
      </c>
      <c r="AM26" s="53" t="str">
        <f ca="1">IFERROR(IF(LEN(Hitos[[#This Row],[Número de días]])=0,"",IF(AND(AM$5=$E25,$F25=1),Marcador_de_hito,"")),"")</f>
        <v/>
      </c>
      <c r="AN26" s="53" t="str">
        <f ca="1">IFERROR(IF(LEN(Hitos[[#This Row],[Número de días]])=0,"",IF(AND(AN$5=$E25,$F25=1),Marcador_de_hito,"")),"")</f>
        <v/>
      </c>
      <c r="AO26" s="53" t="str">
        <f ca="1">IFERROR(IF(LEN(Hitos[[#This Row],[Número de días]])=0,"",IF(AND(AO$5=$E25,$F25=1),Marcador_de_hito,"")),"")</f>
        <v/>
      </c>
      <c r="AP26" s="53" t="str">
        <f ca="1">IFERROR(IF(LEN(Hitos[[#This Row],[Número de días]])=0,"",IF(AND(AP$5=$E25,$F25=1),Marcador_de_hito,"")),"")</f>
        <v/>
      </c>
      <c r="AQ26" s="53" t="str">
        <f ca="1">IFERROR(IF(LEN(Hitos[[#This Row],[Número de días]])=0,"",IF(AND(AQ$5=$E25,$F25=1),Marcador_de_hito,"")),"")</f>
        <v/>
      </c>
      <c r="AR26" s="53" t="str">
        <f ca="1">IFERROR(IF(LEN(Hitos[[#This Row],[Número de días]])=0,"",IF(AND(AR$5=$E25,$F25=1),Marcador_de_hito,"")),"")</f>
        <v/>
      </c>
      <c r="AS26" s="53" t="str">
        <f ca="1">IFERROR(IF(LEN(Hitos[[#This Row],[Número de días]])=0,"",IF(AND(AS$5=$E25,$F25=1),Marcador_de_hito,"")),"")</f>
        <v/>
      </c>
      <c r="AT26" s="53" t="str">
        <f ca="1">IFERROR(IF(LEN(Hitos[[#This Row],[Número de días]])=0,"",IF(AND(AT$5=$E25,$F25=1),Marcador_de_hito,"")),"")</f>
        <v/>
      </c>
      <c r="AU26" s="53" t="str">
        <f ca="1">IFERROR(IF(LEN(Hitos[[#This Row],[Número de días]])=0,"",IF(AND(AU$5=$E25,$F25=1),Marcador_de_hito,"")),"")</f>
        <v/>
      </c>
      <c r="AV26" s="53" t="str">
        <f ca="1">IFERROR(IF(LEN(Hitos[[#This Row],[Número de días]])=0,"",IF(AND(AV$5=$E25,$F25=1),Marcador_de_hito,"")),"")</f>
        <v/>
      </c>
      <c r="AW26" s="53" t="str">
        <f ca="1">IFERROR(IF(LEN(Hitos[[#This Row],[Número de días]])=0,"",IF(AND(AW$5=$E25,$F25=1),Marcador_de_hito,"")),"")</f>
        <v/>
      </c>
      <c r="AX26" s="53" t="str">
        <f ca="1">IFERROR(IF(LEN(Hitos[[#This Row],[Número de días]])=0,"",IF(AND(AX$5=$E25,$F25=1),Marcador_de_hito,"")),"")</f>
        <v/>
      </c>
      <c r="AY26" s="53" t="str">
        <f ca="1">IFERROR(IF(LEN(Hitos[[#This Row],[Número de días]])=0,"",IF(AND(AY$5=$E25,$F25=1),Marcador_de_hito,"")),"")</f>
        <v/>
      </c>
      <c r="AZ26" s="53" t="str">
        <f ca="1">IFERROR(IF(LEN(Hitos[[#This Row],[Número de días]])=0,"",IF(AND(AZ$5=$E25,$F25=1),Marcador_de_hito,"")),"")</f>
        <v/>
      </c>
      <c r="BA26" s="53" t="str">
        <f ca="1">IFERROR(IF(LEN(Hitos[[#This Row],[Número de días]])=0,"",IF(AND(BA$5=$E25,$F25=1),Marcador_de_hito,"")),"")</f>
        <v/>
      </c>
      <c r="BB26" s="53" t="str">
        <f ca="1">IFERROR(IF(LEN(Hitos[[#This Row],[Número de días]])=0,"",IF(AND(BB$5=$E25,$F25=1),Marcador_de_hito,"")),"")</f>
        <v/>
      </c>
      <c r="BC26" s="53" t="str">
        <f ca="1">IFERROR(IF(LEN(Hitos[[#This Row],[Número de días]])=0,"",IF(AND(BC$5=$E25,$F25=1),Marcador_de_hito,"")),"")</f>
        <v/>
      </c>
      <c r="BD26" s="53" t="str">
        <f ca="1">IFERROR(IF(LEN(Hitos[[#This Row],[Número de días]])=0,"",IF(AND(BD$5=$E25,$F25=1),Marcador_de_hito,"")),"")</f>
        <v/>
      </c>
      <c r="BE26" s="53" t="str">
        <f ca="1">IFERROR(IF(LEN(Hitos[[#This Row],[Número de días]])=0,"",IF(AND(BE$5=$E25,$F25=1),Marcador_de_hito,"")),"")</f>
        <v/>
      </c>
      <c r="BF26" s="53" t="str">
        <f ca="1">IFERROR(IF(LEN(Hitos[[#This Row],[Número de días]])=0,"",IF(AND(BF$5=$E25,$F25=1),Marcador_de_hito,"")),"")</f>
        <v/>
      </c>
      <c r="BG26" s="53" t="str">
        <f ca="1">IFERROR(IF(LEN(Hitos[[#This Row],[Número de días]])=0,"",IF(AND(BG$5=$E25,$F25=1),Marcador_de_hito,"")),"")</f>
        <v/>
      </c>
      <c r="BH26" s="53" t="str">
        <f ca="1">IFERROR(IF(LEN(Hitos[[#This Row],[Número de días]])=0,"",IF(AND(BH$5=$E25,$F25=1),Marcador_de_hito,"")),"")</f>
        <v/>
      </c>
      <c r="BI26" s="53" t="str">
        <f ca="1">IFERROR(IF(LEN(Hitos[[#This Row],[Número de días]])=0,"",IF(AND(BI$5=$E25,$F25=1),Marcador_de_hito,"")),"")</f>
        <v/>
      </c>
      <c r="BJ26" s="53" t="str">
        <f ca="1">IFERROR(IF(LEN(Hitos[[#This Row],[Número de días]])=0,"",IF(AND(BJ$5=$E25,$F25=1),Marcador_de_hito,"")),"")</f>
        <v/>
      </c>
      <c r="BK26" s="103" t="str">
        <f ca="1">IFERROR(IF(LEN(Hitos[[#This Row],[Número de días]])=0,"",IF(AND(BK$5=$E25,$F25=1),Marcador_de_hito,"")),"")</f>
        <v/>
      </c>
      <c r="BL26" s="104"/>
      <c r="BM26" s="105"/>
      <c r="BN26" s="70"/>
      <c r="BO26" s="70"/>
      <c r="BP26" s="70"/>
    </row>
    <row r="27" spans="1:68" s="2" customFormat="1" ht="93.75" customHeight="1" x14ac:dyDescent="0.25">
      <c r="A27" s="12"/>
      <c r="B27" s="82" t="s">
        <v>43</v>
      </c>
      <c r="C27" s="83" t="s">
        <v>60</v>
      </c>
      <c r="D27" s="76">
        <v>1</v>
      </c>
      <c r="E27" s="77">
        <f ca="1">TODAY()+42</f>
        <v>44568</v>
      </c>
      <c r="F27" s="78">
        <v>1</v>
      </c>
      <c r="G27" s="20"/>
      <c r="H27" s="52"/>
      <c r="I27" s="52"/>
      <c r="J27" s="52"/>
      <c r="K27" s="52"/>
      <c r="L27" s="52"/>
      <c r="M27" s="52"/>
      <c r="N27" s="52"/>
      <c r="O27" s="52"/>
      <c r="P27" s="52"/>
      <c r="Q27" s="52"/>
      <c r="R27" s="52"/>
      <c r="S27" s="52"/>
      <c r="T27" s="52"/>
      <c r="U27" s="52"/>
      <c r="V27" s="52"/>
      <c r="W27" s="52"/>
      <c r="X27" s="52"/>
      <c r="Y27" s="52"/>
      <c r="Z27" s="52"/>
      <c r="AA27" s="52"/>
      <c r="AB27" s="52" t="str">
        <f ca="1">IFERROR(IF(LEN(Hitos[[#This Row],[Número de días]])=0,"",IF(AND(AB$5=$E26,$F26=1),Marcador_de_hito,"")),"")</f>
        <v/>
      </c>
      <c r="AC27" s="53" t="str">
        <f ca="1">IFERROR(IF(LEN(Hitos[[#This Row],[Número de días]])=0,"",IF(AND(AC$5=$E26,$F26=1),Marcador_de_hito,"")),"")</f>
        <v/>
      </c>
      <c r="AD27" s="53" t="str">
        <f ca="1">IFERROR(IF(LEN(Hitos[[#This Row],[Número de días]])=0,"",IF(AND(AD$5=$E26,$F26=1),Marcador_de_hito,"")),"")</f>
        <v/>
      </c>
      <c r="AE27" s="53" t="str">
        <f ca="1">IFERROR(IF(LEN(Hitos[[#This Row],[Número de días]])=0,"",IF(AND(AE$5=$E26,$F26=1),Marcador_de_hito,"")),"")</f>
        <v/>
      </c>
      <c r="AF27" s="53" t="str">
        <f ca="1">IFERROR(IF(LEN(Hitos[[#This Row],[Número de días]])=0,"",IF(AND(AF$5=$E26,$F26=1),Marcador_de_hito,"")),"")</f>
        <v/>
      </c>
      <c r="AG27" s="53" t="str">
        <f ca="1">IFERROR(IF(LEN(Hitos[[#This Row],[Número de días]])=0,"",IF(AND(AG$5=$E26,$F26=1),Marcador_de_hito,"")),"")</f>
        <v/>
      </c>
      <c r="AH27" s="53" t="str">
        <f ca="1">IFERROR(IF(LEN(Hitos[[#This Row],[Número de días]])=0,"",IF(AND(AH$5=$E26,$F26=1),Marcador_de_hito,"")),"")</f>
        <v/>
      </c>
      <c r="AI27" s="53" t="str">
        <f ca="1">IFERROR(IF(LEN(Hitos[[#This Row],[Número de días]])=0,"",IF(AND(AI$5=$E26,$F26=1),Marcador_de_hito,"")),"")</f>
        <v/>
      </c>
      <c r="AJ27" s="53" t="str">
        <f ca="1">IFERROR(IF(LEN(Hitos[[#This Row],[Número de días]])=0,"",IF(AND(AJ$5=$E26,$F26=1),Marcador_de_hito,"")),"")</f>
        <v/>
      </c>
      <c r="AK27" s="53" t="str">
        <f ca="1">IFERROR(IF(LEN(Hitos[[#This Row],[Número de días]])=0,"",IF(AND(AK$5=$E26,$F26=1),Marcador_de_hito,"")),"")</f>
        <v/>
      </c>
      <c r="AL27" s="53" t="str">
        <f ca="1">IFERROR(IF(LEN(Hitos[[#This Row],[Número de días]])=0,"",IF(AND(AL$5=$E26,$F26=1),Marcador_de_hito,"")),"")</f>
        <v/>
      </c>
      <c r="AM27" s="53" t="str">
        <f ca="1">IFERROR(IF(LEN(Hitos[[#This Row],[Número de días]])=0,"",IF(AND(AM$5=$E26,$F26=1),Marcador_de_hito,"")),"")</f>
        <v/>
      </c>
      <c r="AN27" s="53" t="str">
        <f ca="1">IFERROR(IF(LEN(Hitos[[#This Row],[Número de días]])=0,"",IF(AND(AN$5=$E26,$F26=1),Marcador_de_hito,"")),"")</f>
        <v/>
      </c>
      <c r="AO27" s="53" t="str">
        <f ca="1">IFERROR(IF(LEN(Hitos[[#This Row],[Número de días]])=0,"",IF(AND(AO$5=$E26,$F26=1),Marcador_de_hito,"")),"")</f>
        <v/>
      </c>
      <c r="AP27" s="53" t="str">
        <f ca="1">IFERROR(IF(LEN(Hitos[[#This Row],[Número de días]])=0,"",IF(AND(AP$5=$E26,$F26=1),Marcador_de_hito,"")),"")</f>
        <v/>
      </c>
      <c r="AQ27" s="53" t="str">
        <f ca="1">IFERROR(IF(LEN(Hitos[[#This Row],[Número de días]])=0,"",IF(AND(AQ$5=$E26,$F26=1),Marcador_de_hito,"")),"")</f>
        <v/>
      </c>
      <c r="AR27" s="53" t="str">
        <f ca="1">IFERROR(IF(LEN(Hitos[[#This Row],[Número de días]])=0,"",IF(AND(AR$5=$E26,$F26=1),Marcador_de_hito,"")),"")</f>
        <v/>
      </c>
      <c r="AS27" s="53" t="str">
        <f ca="1">IFERROR(IF(LEN(Hitos[[#This Row],[Número de días]])=0,"",IF(AND(AS$5=$E26,$F26=1),Marcador_de_hito,"")),"")</f>
        <v/>
      </c>
      <c r="AT27" s="53" t="str">
        <f ca="1">IFERROR(IF(LEN(Hitos[[#This Row],[Número de días]])=0,"",IF(AND(AT$5=$E26,$F26=1),Marcador_de_hito,"")),"")</f>
        <v/>
      </c>
      <c r="AU27" s="53" t="str">
        <f ca="1">IFERROR(IF(LEN(Hitos[[#This Row],[Número de días]])=0,"",IF(AND(AU$5=$E26,$F26=1),Marcador_de_hito,"")),"")</f>
        <v/>
      </c>
      <c r="AV27" s="53" t="str">
        <f ca="1">IFERROR(IF(LEN(Hitos[[#This Row],[Número de días]])=0,"",IF(AND(AV$5=$E26,$F26=1),Marcador_de_hito,"")),"")</f>
        <v/>
      </c>
      <c r="AW27" s="53" t="str">
        <f ca="1">IFERROR(IF(LEN(Hitos[[#This Row],[Número de días]])=0,"",IF(AND(AW$5=$E26,$F26=1),Marcador_de_hito,"")),"")</f>
        <v/>
      </c>
      <c r="AX27" s="53" t="str">
        <f ca="1">IFERROR(IF(LEN(Hitos[[#This Row],[Número de días]])=0,"",IF(AND(AX$5=$E26,$F26=1),Marcador_de_hito,"")),"")</f>
        <v/>
      </c>
      <c r="AY27" s="53" t="str">
        <f ca="1">IFERROR(IF(LEN(Hitos[[#This Row],[Número de días]])=0,"",IF(AND(AY$5=$E26,$F26=1),Marcador_de_hito,"")),"")</f>
        <v/>
      </c>
      <c r="AZ27" s="53" t="str">
        <f ca="1">IFERROR(IF(LEN(Hitos[[#This Row],[Número de días]])=0,"",IF(AND(AZ$5=$E26,$F26=1),Marcador_de_hito,"")),"")</f>
        <v/>
      </c>
      <c r="BA27" s="53" t="str">
        <f ca="1">IFERROR(IF(LEN(Hitos[[#This Row],[Número de días]])=0,"",IF(AND(BA$5=$E26,$F26=1),Marcador_de_hito,"")),"")</f>
        <v/>
      </c>
      <c r="BB27" s="53" t="str">
        <f ca="1">IFERROR(IF(LEN(Hitos[[#This Row],[Número de días]])=0,"",IF(AND(BB$5=$E26,$F26=1),Marcador_de_hito,"")),"")</f>
        <v/>
      </c>
      <c r="BC27" s="53" t="str">
        <f ca="1">IFERROR(IF(LEN(Hitos[[#This Row],[Número de días]])=0,"",IF(AND(BC$5=$E26,$F26=1),Marcador_de_hito,"")),"")</f>
        <v/>
      </c>
      <c r="BD27" s="53" t="str">
        <f ca="1">IFERROR(IF(LEN(Hitos[[#This Row],[Número de días]])=0,"",IF(AND(BD$5=$E26,$F26=1),Marcador_de_hito,"")),"")</f>
        <v/>
      </c>
      <c r="BE27" s="53" t="str">
        <f ca="1">IFERROR(IF(LEN(Hitos[[#This Row],[Número de días]])=0,"",IF(AND(BE$5=$E26,$F26=1),Marcador_de_hito,"")),"")</f>
        <v/>
      </c>
      <c r="BF27" s="53" t="str">
        <f ca="1">IFERROR(IF(LEN(Hitos[[#This Row],[Número de días]])=0,"",IF(AND(BF$5=$E26,$F26=1),Marcador_de_hito,"")),"")</f>
        <v/>
      </c>
      <c r="BG27" s="53" t="str">
        <f ca="1">IFERROR(IF(LEN(Hitos[[#This Row],[Número de días]])=0,"",IF(AND(BG$5=$E26,$F26=1),Marcador_de_hito,"")),"")</f>
        <v/>
      </c>
      <c r="BH27" s="53" t="str">
        <f ca="1">IFERROR(IF(LEN(Hitos[[#This Row],[Número de días]])=0,"",IF(AND(BH$5=$E26,$F26=1),Marcador_de_hito,"")),"")</f>
        <v/>
      </c>
      <c r="BI27" s="53" t="str">
        <f ca="1">IFERROR(IF(LEN(Hitos[[#This Row],[Número de días]])=0,"",IF(AND(BI$5=$E26,$F26=1),Marcador_de_hito,"")),"")</f>
        <v/>
      </c>
      <c r="BJ27" s="53" t="str">
        <f ca="1">IFERROR(IF(LEN(Hitos[[#This Row],[Número de días]])=0,"",IF(AND(BJ$5=$E26,$F26=1),Marcador_de_hito,"")),"")</f>
        <v/>
      </c>
      <c r="BK27" s="68" t="str">
        <f ca="1">IFERROR(IF(LEN(Hitos[[#This Row],[Número de días]])=0,"",IF(AND(BK$5=$E26,$F26=1),Marcador_de_hito,"")),"")</f>
        <v/>
      </c>
      <c r="BL27" s="70"/>
      <c r="BM27" s="70"/>
      <c r="BN27" s="103"/>
      <c r="BO27" s="105"/>
      <c r="BP27" s="70"/>
    </row>
    <row r="28" spans="1:68" s="2" customFormat="1" ht="68.25" customHeight="1" x14ac:dyDescent="0.25">
      <c r="A28" s="12"/>
      <c r="B28" s="82" t="s">
        <v>44</v>
      </c>
      <c r="C28" s="83" t="s">
        <v>60</v>
      </c>
      <c r="D28" s="76">
        <v>1</v>
      </c>
      <c r="E28" s="77">
        <f ca="1">TODAY()+42</f>
        <v>44568</v>
      </c>
      <c r="F28" s="78">
        <v>1</v>
      </c>
      <c r="G28" s="20"/>
      <c r="H28" s="52"/>
      <c r="I28" s="52"/>
      <c r="J28" s="52"/>
      <c r="K28" s="52"/>
      <c r="L28" s="52"/>
      <c r="M28" s="52"/>
      <c r="N28" s="52"/>
      <c r="O28" s="52"/>
      <c r="P28" s="52"/>
      <c r="Q28" s="52"/>
      <c r="R28" s="52"/>
      <c r="S28" s="52"/>
      <c r="T28" s="52"/>
      <c r="U28" s="52"/>
      <c r="V28" s="52"/>
      <c r="W28" s="52"/>
      <c r="X28" s="52"/>
      <c r="Y28" s="52"/>
      <c r="Z28" s="52"/>
      <c r="AA28" s="52"/>
      <c r="AB28" s="52" t="str">
        <f ca="1">IFERROR(IF(LEN(Hitos[[#This Row],[Número de días]])=0,"",IF(AND(AB$5=$E27,$F27=1),Marcador_de_hito,"")),"")</f>
        <v/>
      </c>
      <c r="AC28" s="53" t="str">
        <f ca="1">IFERROR(IF(LEN(Hitos[[#This Row],[Número de días]])=0,"",IF(AND(AC$5=$E27,$F27=1),Marcador_de_hito,"")),"")</f>
        <v/>
      </c>
      <c r="AD28" s="53" t="str">
        <f ca="1">IFERROR(IF(LEN(Hitos[[#This Row],[Número de días]])=0,"",IF(AND(AD$5=$E27,$F27=1),Marcador_de_hito,"")),"")</f>
        <v/>
      </c>
      <c r="AE28" s="53" t="str">
        <f ca="1">IFERROR(IF(LEN(Hitos[[#This Row],[Número de días]])=0,"",IF(AND(AE$5=$E27,$F27=1),Marcador_de_hito,"")),"")</f>
        <v/>
      </c>
      <c r="AF28" s="53" t="str">
        <f ca="1">IFERROR(IF(LEN(Hitos[[#This Row],[Número de días]])=0,"",IF(AND(AF$5=$E27,$F27=1),Marcador_de_hito,"")),"")</f>
        <v/>
      </c>
      <c r="AG28" s="53" t="str">
        <f ca="1">IFERROR(IF(LEN(Hitos[[#This Row],[Número de días]])=0,"",IF(AND(AG$5=$E27,$F27=1),Marcador_de_hito,"")),"")</f>
        <v/>
      </c>
      <c r="AH28" s="53" t="str">
        <f ca="1">IFERROR(IF(LEN(Hitos[[#This Row],[Número de días]])=0,"",IF(AND(AH$5=$E27,$F27=1),Marcador_de_hito,"")),"")</f>
        <v/>
      </c>
      <c r="AI28" s="53" t="str">
        <f ca="1">IFERROR(IF(LEN(Hitos[[#This Row],[Número de días]])=0,"",IF(AND(AI$5=$E27,$F27=1),Marcador_de_hito,"")),"")</f>
        <v/>
      </c>
      <c r="AJ28" s="53" t="str">
        <f ca="1">IFERROR(IF(LEN(Hitos[[#This Row],[Número de días]])=0,"",IF(AND(AJ$5=$E27,$F27=1),Marcador_de_hito,"")),"")</f>
        <v/>
      </c>
      <c r="AK28" s="53" t="str">
        <f ca="1">IFERROR(IF(LEN(Hitos[[#This Row],[Número de días]])=0,"",IF(AND(AK$5=$E27,$F27=1),Marcador_de_hito,"")),"")</f>
        <v/>
      </c>
      <c r="AL28" s="53" t="str">
        <f ca="1">IFERROR(IF(LEN(Hitos[[#This Row],[Número de días]])=0,"",IF(AND(AL$5=$E27,$F27=1),Marcador_de_hito,"")),"")</f>
        <v/>
      </c>
      <c r="AM28" s="53" t="str">
        <f ca="1">IFERROR(IF(LEN(Hitos[[#This Row],[Número de días]])=0,"",IF(AND(AM$5=$E27,$F27=1),Marcador_de_hito,"")),"")</f>
        <v/>
      </c>
      <c r="AN28" s="53" t="str">
        <f ca="1">IFERROR(IF(LEN(Hitos[[#This Row],[Número de días]])=0,"",IF(AND(AN$5=$E27,$F27=1),Marcador_de_hito,"")),"")</f>
        <v/>
      </c>
      <c r="AO28" s="53" t="str">
        <f ca="1">IFERROR(IF(LEN(Hitos[[#This Row],[Número de días]])=0,"",IF(AND(AO$5=$E27,$F27=1),Marcador_de_hito,"")),"")</f>
        <v/>
      </c>
      <c r="AP28" s="53" t="str">
        <f ca="1">IFERROR(IF(LEN(Hitos[[#This Row],[Número de días]])=0,"",IF(AND(AP$5=$E27,$F27=1),Marcador_de_hito,"")),"")</f>
        <v/>
      </c>
      <c r="AQ28" s="53" t="str">
        <f ca="1">IFERROR(IF(LEN(Hitos[[#This Row],[Número de días]])=0,"",IF(AND(AQ$5=$E27,$F27=1),Marcador_de_hito,"")),"")</f>
        <v/>
      </c>
      <c r="AR28" s="53" t="str">
        <f ca="1">IFERROR(IF(LEN(Hitos[[#This Row],[Número de días]])=0,"",IF(AND(AR$5=$E27,$F27=1),Marcador_de_hito,"")),"")</f>
        <v/>
      </c>
      <c r="AS28" s="53" t="str">
        <f ca="1">IFERROR(IF(LEN(Hitos[[#This Row],[Número de días]])=0,"",IF(AND(AS$5=$E27,$F27=1),Marcador_de_hito,"")),"")</f>
        <v/>
      </c>
      <c r="AT28" s="53" t="str">
        <f ca="1">IFERROR(IF(LEN(Hitos[[#This Row],[Número de días]])=0,"",IF(AND(AT$5=$E27,$F27=1),Marcador_de_hito,"")),"")</f>
        <v/>
      </c>
      <c r="AU28" s="53" t="str">
        <f ca="1">IFERROR(IF(LEN(Hitos[[#This Row],[Número de días]])=0,"",IF(AND(AU$5=$E27,$F27=1),Marcador_de_hito,"")),"")</f>
        <v/>
      </c>
      <c r="AV28" s="53" t="str">
        <f ca="1">IFERROR(IF(LEN(Hitos[[#This Row],[Número de días]])=0,"",IF(AND(AV$5=$E27,$F27=1),Marcador_de_hito,"")),"")</f>
        <v/>
      </c>
      <c r="AW28" s="53" t="str">
        <f ca="1">IFERROR(IF(LEN(Hitos[[#This Row],[Número de días]])=0,"",IF(AND(AW$5=$E27,$F27=1),Marcador_de_hito,"")),"")</f>
        <v/>
      </c>
      <c r="AX28" s="53" t="str">
        <f ca="1">IFERROR(IF(LEN(Hitos[[#This Row],[Número de días]])=0,"",IF(AND(AX$5=$E27,$F27=1),Marcador_de_hito,"")),"")</f>
        <v/>
      </c>
      <c r="AY28" s="53" t="str">
        <f ca="1">IFERROR(IF(LEN(Hitos[[#This Row],[Número de días]])=0,"",IF(AND(AY$5=$E27,$F27=1),Marcador_de_hito,"")),"")</f>
        <v/>
      </c>
      <c r="AZ28" s="53" t="str">
        <f ca="1">IFERROR(IF(LEN(Hitos[[#This Row],[Número de días]])=0,"",IF(AND(AZ$5=$E27,$F27=1),Marcador_de_hito,"")),"")</f>
        <v/>
      </c>
      <c r="BA28" s="53" t="str">
        <f ca="1">IFERROR(IF(LEN(Hitos[[#This Row],[Número de días]])=0,"",IF(AND(BA$5=$E27,$F27=1),Marcador_de_hito,"")),"")</f>
        <v/>
      </c>
      <c r="BB28" s="53" t="str">
        <f ca="1">IFERROR(IF(LEN(Hitos[[#This Row],[Número de días]])=0,"",IF(AND(BB$5=$E27,$F27=1),Marcador_de_hito,"")),"")</f>
        <v/>
      </c>
      <c r="BC28" s="53" t="str">
        <f ca="1">IFERROR(IF(LEN(Hitos[[#This Row],[Número de días]])=0,"",IF(AND(BC$5=$E27,$F27=1),Marcador_de_hito,"")),"")</f>
        <v/>
      </c>
      <c r="BD28" s="53" t="str">
        <f ca="1">IFERROR(IF(LEN(Hitos[[#This Row],[Número de días]])=0,"",IF(AND(BD$5=$E27,$F27=1),Marcador_de_hito,"")),"")</f>
        <v/>
      </c>
      <c r="BE28" s="53" t="str">
        <f ca="1">IFERROR(IF(LEN(Hitos[[#This Row],[Número de días]])=0,"",IF(AND(BE$5=$E27,$F27=1),Marcador_de_hito,"")),"")</f>
        <v/>
      </c>
      <c r="BF28" s="53" t="str">
        <f ca="1">IFERROR(IF(LEN(Hitos[[#This Row],[Número de días]])=0,"",IF(AND(BF$5=$E27,$F27=1),Marcador_de_hito,"")),"")</f>
        <v/>
      </c>
      <c r="BG28" s="53" t="str">
        <f ca="1">IFERROR(IF(LEN(Hitos[[#This Row],[Número de días]])=0,"",IF(AND(BG$5=$E27,$F27=1),Marcador_de_hito,"")),"")</f>
        <v/>
      </c>
      <c r="BH28" s="53" t="str">
        <f ca="1">IFERROR(IF(LEN(Hitos[[#This Row],[Número de días]])=0,"",IF(AND(BH$5=$E27,$F27=1),Marcador_de_hito,"")),"")</f>
        <v/>
      </c>
      <c r="BI28" s="53" t="str">
        <f ca="1">IFERROR(IF(LEN(Hitos[[#This Row],[Número de días]])=0,"",IF(AND(BI$5=$E27,$F27=1),Marcador_de_hito,"")),"")</f>
        <v/>
      </c>
      <c r="BJ28" s="53" t="str">
        <f ca="1">IFERROR(IF(LEN(Hitos[[#This Row],[Número de días]])=0,"",IF(AND(BJ$5=$E27,$F27=1),Marcador_de_hito,"")),"")</f>
        <v/>
      </c>
      <c r="BK28" s="68" t="str">
        <f ca="1">IFERROR(IF(LEN(Hitos[[#This Row],[Número de días]])=0,"",IF(AND(BK$5=$E27,$F27=1),Marcador_de_hito,"")),"")</f>
        <v/>
      </c>
      <c r="BL28" s="70"/>
      <c r="BM28" s="70"/>
      <c r="BN28" s="70"/>
      <c r="BO28" s="70"/>
      <c r="BP28" s="72"/>
    </row>
    <row r="29" spans="1:68" s="2" customFormat="1" ht="30" customHeight="1" x14ac:dyDescent="0.25">
      <c r="A29" s="12"/>
      <c r="B29" s="65"/>
      <c r="C29" s="57"/>
      <c r="D29" s="62"/>
      <c r="E29" s="63"/>
      <c r="F29" s="64"/>
      <c r="G29" s="20"/>
      <c r="H29" s="52"/>
      <c r="I29" s="52"/>
      <c r="J29" s="52"/>
      <c r="K29" s="52"/>
      <c r="L29" s="52"/>
      <c r="M29" s="52"/>
      <c r="N29" s="52"/>
      <c r="O29" s="52"/>
      <c r="P29" s="52"/>
      <c r="Q29" s="52"/>
      <c r="R29" s="52"/>
      <c r="S29" s="52"/>
      <c r="T29" s="52"/>
      <c r="U29" s="52"/>
      <c r="V29" s="52"/>
      <c r="W29" s="52"/>
      <c r="X29" s="52"/>
      <c r="Y29" s="52"/>
      <c r="Z29" s="52"/>
      <c r="AA29" s="52"/>
      <c r="AB29" s="52" t="str">
        <f>IFERROR(IF(LEN(Hitos[[#This Row],[Número de días]])=0,"",IF(AND(AB$5=$E28,$F28=1),Marcador_de_hito,"")),"")</f>
        <v/>
      </c>
      <c r="AC29" s="53" t="str">
        <f>IFERROR(IF(LEN(Hitos[[#This Row],[Número de días]])=0,"",IF(AND(AC$5=$E28,$F28=1),Marcador_de_hito,"")),"")</f>
        <v/>
      </c>
      <c r="AD29" s="53" t="str">
        <f>IFERROR(IF(LEN(Hitos[[#This Row],[Número de días]])=0,"",IF(AND(AD$5=$E28,$F28=1),Marcador_de_hito,"")),"")</f>
        <v/>
      </c>
      <c r="AE29" s="53" t="str">
        <f>IFERROR(IF(LEN(Hitos[[#This Row],[Número de días]])=0,"",IF(AND(AE$5=$E28,$F28=1),Marcador_de_hito,"")),"")</f>
        <v/>
      </c>
      <c r="AF29" s="53" t="str">
        <f>IFERROR(IF(LEN(Hitos[[#This Row],[Número de días]])=0,"",IF(AND(AF$5=$E28,$F28=1),Marcador_de_hito,"")),"")</f>
        <v/>
      </c>
      <c r="AG29" s="53" t="str">
        <f>IFERROR(IF(LEN(Hitos[[#This Row],[Número de días]])=0,"",IF(AND(AG$5=$E28,$F28=1),Marcador_de_hito,"")),"")</f>
        <v/>
      </c>
      <c r="AH29" s="53" t="str">
        <f>IFERROR(IF(LEN(Hitos[[#This Row],[Número de días]])=0,"",IF(AND(AH$5=$E28,$F28=1),Marcador_de_hito,"")),"")</f>
        <v/>
      </c>
      <c r="AI29" s="53" t="str">
        <f>IFERROR(IF(LEN(Hitos[[#This Row],[Número de días]])=0,"",IF(AND(AI$5=$E28,$F28=1),Marcador_de_hito,"")),"")</f>
        <v/>
      </c>
      <c r="AJ29" s="53" t="str">
        <f>IFERROR(IF(LEN(Hitos[[#This Row],[Número de días]])=0,"",IF(AND(AJ$5=$E28,$F28=1),Marcador_de_hito,"")),"")</f>
        <v/>
      </c>
      <c r="AK29" s="53" t="str">
        <f>IFERROR(IF(LEN(Hitos[[#This Row],[Número de días]])=0,"",IF(AND(AK$5=$E28,$F28=1),Marcador_de_hito,"")),"")</f>
        <v/>
      </c>
      <c r="AL29" s="53" t="str">
        <f>IFERROR(IF(LEN(Hitos[[#This Row],[Número de días]])=0,"",IF(AND(AL$5=$E28,$F28=1),Marcador_de_hito,"")),"")</f>
        <v/>
      </c>
      <c r="AM29" s="53" t="str">
        <f>IFERROR(IF(LEN(Hitos[[#This Row],[Número de días]])=0,"",IF(AND(AM$5=$E28,$F28=1),Marcador_de_hito,"")),"")</f>
        <v/>
      </c>
      <c r="AN29" s="53" t="str">
        <f>IFERROR(IF(LEN(Hitos[[#This Row],[Número de días]])=0,"",IF(AND(AN$5=$E28,$F28=1),Marcador_de_hito,"")),"")</f>
        <v/>
      </c>
      <c r="AO29" s="53" t="str">
        <f>IFERROR(IF(LEN(Hitos[[#This Row],[Número de días]])=0,"",IF(AND(AO$5=$E28,$F28=1),Marcador_de_hito,"")),"")</f>
        <v/>
      </c>
      <c r="AP29" s="53" t="str">
        <f>IFERROR(IF(LEN(Hitos[[#This Row],[Número de días]])=0,"",IF(AND(AP$5=$E28,$F28=1),Marcador_de_hito,"")),"")</f>
        <v/>
      </c>
      <c r="AQ29" s="53" t="str">
        <f>IFERROR(IF(LEN(Hitos[[#This Row],[Número de días]])=0,"",IF(AND(AQ$5=$E28,$F28=1),Marcador_de_hito,"")),"")</f>
        <v/>
      </c>
      <c r="AR29" s="53" t="str">
        <f>IFERROR(IF(LEN(Hitos[[#This Row],[Número de días]])=0,"",IF(AND(AR$5=$E28,$F28=1),Marcador_de_hito,"")),"")</f>
        <v/>
      </c>
      <c r="AS29" s="53" t="str">
        <f>IFERROR(IF(LEN(Hitos[[#This Row],[Número de días]])=0,"",IF(AND(AS$5=$E28,$F28=1),Marcador_de_hito,"")),"")</f>
        <v/>
      </c>
      <c r="AT29" s="53" t="str">
        <f>IFERROR(IF(LEN(Hitos[[#This Row],[Número de días]])=0,"",IF(AND(AT$5=$E28,$F28=1),Marcador_de_hito,"")),"")</f>
        <v/>
      </c>
      <c r="AU29" s="53" t="str">
        <f>IFERROR(IF(LEN(Hitos[[#This Row],[Número de días]])=0,"",IF(AND(AU$5=$E28,$F28=1),Marcador_de_hito,"")),"")</f>
        <v/>
      </c>
      <c r="AV29" s="53" t="str">
        <f>IFERROR(IF(LEN(Hitos[[#This Row],[Número de días]])=0,"",IF(AND(AV$5=$E28,$F28=1),Marcador_de_hito,"")),"")</f>
        <v/>
      </c>
      <c r="AW29" s="53" t="str">
        <f>IFERROR(IF(LEN(Hitos[[#This Row],[Número de días]])=0,"",IF(AND(AW$5=$E28,$F28=1),Marcador_de_hito,"")),"")</f>
        <v/>
      </c>
      <c r="AX29" s="53" t="str">
        <f>IFERROR(IF(LEN(Hitos[[#This Row],[Número de días]])=0,"",IF(AND(AX$5=$E28,$F28=1),Marcador_de_hito,"")),"")</f>
        <v/>
      </c>
      <c r="AY29" s="53" t="str">
        <f>IFERROR(IF(LEN(Hitos[[#This Row],[Número de días]])=0,"",IF(AND(AY$5=$E28,$F28=1),Marcador_de_hito,"")),"")</f>
        <v/>
      </c>
      <c r="AZ29" s="53" t="str">
        <f>IFERROR(IF(LEN(Hitos[[#This Row],[Número de días]])=0,"",IF(AND(AZ$5=$E28,$F28=1),Marcador_de_hito,"")),"")</f>
        <v/>
      </c>
      <c r="BA29" s="53" t="str">
        <f>IFERROR(IF(LEN(Hitos[[#This Row],[Número de días]])=0,"",IF(AND(BA$5=$E28,$F28=1),Marcador_de_hito,"")),"")</f>
        <v/>
      </c>
      <c r="BB29" s="53" t="str">
        <f>IFERROR(IF(LEN(Hitos[[#This Row],[Número de días]])=0,"",IF(AND(BB$5=$E28,$F28=1),Marcador_de_hito,"")),"")</f>
        <v/>
      </c>
      <c r="BC29" s="53" t="str">
        <f>IFERROR(IF(LEN(Hitos[[#This Row],[Número de días]])=0,"",IF(AND(BC$5=$E28,$F28=1),Marcador_de_hito,"")),"")</f>
        <v/>
      </c>
      <c r="BD29" s="53" t="str">
        <f>IFERROR(IF(LEN(Hitos[[#This Row],[Número de días]])=0,"",IF(AND(BD$5=$E28,$F28=1),Marcador_de_hito,"")),"")</f>
        <v/>
      </c>
      <c r="BE29" s="53" t="str">
        <f>IFERROR(IF(LEN(Hitos[[#This Row],[Número de días]])=0,"",IF(AND(BE$5=$E28,$F28=1),Marcador_de_hito,"")),"")</f>
        <v/>
      </c>
      <c r="BF29" s="53" t="str">
        <f>IFERROR(IF(LEN(Hitos[[#This Row],[Número de días]])=0,"",IF(AND(BF$5=$E28,$F28=1),Marcador_de_hito,"")),"")</f>
        <v/>
      </c>
      <c r="BG29" s="53" t="str">
        <f>IFERROR(IF(LEN(Hitos[[#This Row],[Número de días]])=0,"",IF(AND(BG$5=$E28,$F28=1),Marcador_de_hito,"")),"")</f>
        <v/>
      </c>
      <c r="BH29" s="53" t="str">
        <f>IFERROR(IF(LEN(Hitos[[#This Row],[Número de días]])=0,"",IF(AND(BH$5=$E28,$F28=1),Marcador_de_hito,"")),"")</f>
        <v/>
      </c>
      <c r="BI29" s="53" t="str">
        <f>IFERROR(IF(LEN(Hitos[[#This Row],[Número de días]])=0,"",IF(AND(BI$5=$E28,$F28=1),Marcador_de_hito,"")),"")</f>
        <v/>
      </c>
      <c r="BJ29" s="53" t="str">
        <f>IFERROR(IF(LEN(Hitos[[#This Row],[Número de días]])=0,"",IF(AND(BJ$5=$E28,$F28=1),Marcador_de_hito,"")),"")</f>
        <v/>
      </c>
      <c r="BK29" s="68" t="str">
        <f>IFERROR(IF(LEN(Hitos[[#This Row],[Número de días]])=0,"",IF(AND(BK$5=$E28,$F28=1),Marcador_de_hito,"")),"")</f>
        <v/>
      </c>
      <c r="BL29" s="70"/>
      <c r="BM29" s="70"/>
      <c r="BN29" s="70"/>
      <c r="BO29" s="70"/>
      <c r="BP29" s="72"/>
    </row>
    <row r="30" spans="1:68" s="2" customFormat="1" ht="30" customHeight="1" x14ac:dyDescent="0.25">
      <c r="A30" s="12"/>
      <c r="B30" s="61"/>
      <c r="C30" s="57"/>
      <c r="D30" s="58"/>
      <c r="E30" s="59"/>
      <c r="F30" s="60"/>
      <c r="G30" s="20"/>
      <c r="H30" s="52"/>
      <c r="I30" s="52"/>
      <c r="J30" s="52"/>
      <c r="K30" s="52"/>
      <c r="L30" s="52"/>
      <c r="M30" s="52"/>
      <c r="N30" s="52"/>
      <c r="O30" s="52"/>
      <c r="P30" s="52"/>
      <c r="Q30" s="52"/>
      <c r="R30" s="52"/>
      <c r="S30" s="52"/>
      <c r="T30" s="52"/>
      <c r="U30" s="52"/>
      <c r="V30" s="52"/>
      <c r="W30" s="52"/>
      <c r="X30" s="52"/>
      <c r="Y30" s="52"/>
      <c r="Z30" s="52"/>
      <c r="AA30" s="52"/>
      <c r="AB30" s="52" t="str">
        <f>IFERROR(IF(LEN(Hitos[[#This Row],[Número de días]])=0,"",IF(AND(AB$5=$E29,$F29=1),Marcador_de_hito,"")),"")</f>
        <v/>
      </c>
      <c r="AC30" s="53" t="str">
        <f>IFERROR(IF(LEN(Hitos[[#This Row],[Número de días]])=0,"",IF(AND(AC$5=$E29,$F29=1),Marcador_de_hito,"")),"")</f>
        <v/>
      </c>
      <c r="AD30" s="53" t="str">
        <f>IFERROR(IF(LEN(Hitos[[#This Row],[Número de días]])=0,"",IF(AND(AD$5=$E29,$F29=1),Marcador_de_hito,"")),"")</f>
        <v/>
      </c>
      <c r="AE30" s="53" t="str">
        <f>IFERROR(IF(LEN(Hitos[[#This Row],[Número de días]])=0,"",IF(AND(AE$5=$E29,$F29=1),Marcador_de_hito,"")),"")</f>
        <v/>
      </c>
      <c r="AF30" s="53" t="str">
        <f>IFERROR(IF(LEN(Hitos[[#This Row],[Número de días]])=0,"",IF(AND(AF$5=$E29,$F29=1),Marcador_de_hito,"")),"")</f>
        <v/>
      </c>
      <c r="AG30" s="53" t="str">
        <f>IFERROR(IF(LEN(Hitos[[#This Row],[Número de días]])=0,"",IF(AND(AG$5=$E29,$F29=1),Marcador_de_hito,"")),"")</f>
        <v/>
      </c>
      <c r="AH30" s="53" t="str">
        <f>IFERROR(IF(LEN(Hitos[[#This Row],[Número de días]])=0,"",IF(AND(AH$5=$E29,$F29=1),Marcador_de_hito,"")),"")</f>
        <v/>
      </c>
      <c r="AI30" s="53" t="str">
        <f>IFERROR(IF(LEN(Hitos[[#This Row],[Número de días]])=0,"",IF(AND(AI$5=$E29,$F29=1),Marcador_de_hito,"")),"")</f>
        <v/>
      </c>
      <c r="AJ30" s="53" t="str">
        <f>IFERROR(IF(LEN(Hitos[[#This Row],[Número de días]])=0,"",IF(AND(AJ$5=$E29,$F29=1),Marcador_de_hito,"")),"")</f>
        <v/>
      </c>
      <c r="AK30" s="53" t="str">
        <f>IFERROR(IF(LEN(Hitos[[#This Row],[Número de días]])=0,"",IF(AND(AK$5=$E29,$F29=1),Marcador_de_hito,"")),"")</f>
        <v/>
      </c>
      <c r="AL30" s="53" t="str">
        <f>IFERROR(IF(LEN(Hitos[[#This Row],[Número de días]])=0,"",IF(AND(AL$5=$E29,$F29=1),Marcador_de_hito,"")),"")</f>
        <v/>
      </c>
      <c r="AM30" s="53" t="str">
        <f>IFERROR(IF(LEN(Hitos[[#This Row],[Número de días]])=0,"",IF(AND(AM$5=$E29,$F29=1),Marcador_de_hito,"")),"")</f>
        <v/>
      </c>
      <c r="AN30" s="53" t="str">
        <f>IFERROR(IF(LEN(Hitos[[#This Row],[Número de días]])=0,"",IF(AND(AN$5=$E29,$F29=1),Marcador_de_hito,"")),"")</f>
        <v/>
      </c>
      <c r="AO30" s="53" t="str">
        <f>IFERROR(IF(LEN(Hitos[[#This Row],[Número de días]])=0,"",IF(AND(AO$5=$E29,$F29=1),Marcador_de_hito,"")),"")</f>
        <v/>
      </c>
      <c r="AP30" s="53" t="str">
        <f>IFERROR(IF(LEN(Hitos[[#This Row],[Número de días]])=0,"",IF(AND(AP$5=$E29,$F29=1),Marcador_de_hito,"")),"")</f>
        <v/>
      </c>
      <c r="AQ30" s="53" t="str">
        <f>IFERROR(IF(LEN(Hitos[[#This Row],[Número de días]])=0,"",IF(AND(AQ$5=$E29,$F29=1),Marcador_de_hito,"")),"")</f>
        <v/>
      </c>
      <c r="AR30" s="53" t="str">
        <f>IFERROR(IF(LEN(Hitos[[#This Row],[Número de días]])=0,"",IF(AND(AR$5=$E29,$F29=1),Marcador_de_hito,"")),"")</f>
        <v/>
      </c>
      <c r="AS30" s="53" t="str">
        <f>IFERROR(IF(LEN(Hitos[[#This Row],[Número de días]])=0,"",IF(AND(AS$5=$E29,$F29=1),Marcador_de_hito,"")),"")</f>
        <v/>
      </c>
      <c r="AT30" s="53" t="str">
        <f>IFERROR(IF(LEN(Hitos[[#This Row],[Número de días]])=0,"",IF(AND(AT$5=$E29,$F29=1),Marcador_de_hito,"")),"")</f>
        <v/>
      </c>
      <c r="AU30" s="53" t="str">
        <f>IFERROR(IF(LEN(Hitos[[#This Row],[Número de días]])=0,"",IF(AND(AU$5=$E29,$F29=1),Marcador_de_hito,"")),"")</f>
        <v/>
      </c>
      <c r="AV30" s="53" t="str">
        <f>IFERROR(IF(LEN(Hitos[[#This Row],[Número de días]])=0,"",IF(AND(AV$5=$E29,$F29=1),Marcador_de_hito,"")),"")</f>
        <v/>
      </c>
      <c r="AW30" s="53" t="str">
        <f>IFERROR(IF(LEN(Hitos[[#This Row],[Número de días]])=0,"",IF(AND(AW$5=$E29,$F29=1),Marcador_de_hito,"")),"")</f>
        <v/>
      </c>
      <c r="AX30" s="53" t="str">
        <f>IFERROR(IF(LEN(Hitos[[#This Row],[Número de días]])=0,"",IF(AND(AX$5=$E29,$F29=1),Marcador_de_hito,"")),"")</f>
        <v/>
      </c>
      <c r="AY30" s="53" t="str">
        <f>IFERROR(IF(LEN(Hitos[[#This Row],[Número de días]])=0,"",IF(AND(AY$5=$E29,$F29=1),Marcador_de_hito,"")),"")</f>
        <v/>
      </c>
      <c r="AZ30" s="53" t="str">
        <f>IFERROR(IF(LEN(Hitos[[#This Row],[Número de días]])=0,"",IF(AND(AZ$5=$E29,$F29=1),Marcador_de_hito,"")),"")</f>
        <v/>
      </c>
      <c r="BA30" s="53" t="str">
        <f>IFERROR(IF(LEN(Hitos[[#This Row],[Número de días]])=0,"",IF(AND(BA$5=$E29,$F29=1),Marcador_de_hito,"")),"")</f>
        <v/>
      </c>
      <c r="BB30" s="53" t="str">
        <f>IFERROR(IF(LEN(Hitos[[#This Row],[Número de días]])=0,"",IF(AND(BB$5=$E29,$F29=1),Marcador_de_hito,"")),"")</f>
        <v/>
      </c>
      <c r="BC30" s="53" t="str">
        <f>IFERROR(IF(LEN(Hitos[[#This Row],[Número de días]])=0,"",IF(AND(BC$5=$E29,$F29=1),Marcador_de_hito,"")),"")</f>
        <v/>
      </c>
      <c r="BD30" s="53" t="str">
        <f>IFERROR(IF(LEN(Hitos[[#This Row],[Número de días]])=0,"",IF(AND(BD$5=$E29,$F29=1),Marcador_de_hito,"")),"")</f>
        <v/>
      </c>
      <c r="BE30" s="53" t="str">
        <f>IFERROR(IF(LEN(Hitos[[#This Row],[Número de días]])=0,"",IF(AND(BE$5=$E29,$F29=1),Marcador_de_hito,"")),"")</f>
        <v/>
      </c>
      <c r="BF30" s="53" t="str">
        <f>IFERROR(IF(LEN(Hitos[[#This Row],[Número de días]])=0,"",IF(AND(BF$5=$E29,$F29=1),Marcador_de_hito,"")),"")</f>
        <v/>
      </c>
      <c r="BG30" s="53" t="str">
        <f>IFERROR(IF(LEN(Hitos[[#This Row],[Número de días]])=0,"",IF(AND(BG$5=$E29,$F29=1),Marcador_de_hito,"")),"")</f>
        <v/>
      </c>
      <c r="BH30" s="53" t="str">
        <f>IFERROR(IF(LEN(Hitos[[#This Row],[Número de días]])=0,"",IF(AND(BH$5=$E29,$F29=1),Marcador_de_hito,"")),"")</f>
        <v/>
      </c>
      <c r="BI30" s="53" t="str">
        <f>IFERROR(IF(LEN(Hitos[[#This Row],[Número de días]])=0,"",IF(AND(BI$5=$E29,$F29=1),Marcador_de_hito,"")),"")</f>
        <v/>
      </c>
      <c r="BJ30" s="53" t="str">
        <f>IFERROR(IF(LEN(Hitos[[#This Row],[Número de días]])=0,"",IF(AND(BJ$5=$E29,$F29=1),Marcador_de_hito,"")),"")</f>
        <v/>
      </c>
      <c r="BK30" s="68" t="str">
        <f>IFERROR(IF(LEN(Hitos[[#This Row],[Número de días]])=0,"",IF(AND(BK$5=$E29,$F29=1),Marcador_de_hito,"")),"")</f>
        <v/>
      </c>
      <c r="BL30" s="70"/>
      <c r="BM30" s="70"/>
      <c r="BN30" s="70"/>
      <c r="BO30" s="70"/>
      <c r="BP30" s="70"/>
    </row>
    <row r="31" spans="1:68" s="2" customFormat="1" ht="30" customHeight="1" x14ac:dyDescent="0.25">
      <c r="A31" s="12"/>
      <c r="B31" s="30"/>
      <c r="C31" s="27"/>
      <c r="D31" s="24"/>
      <c r="E31" s="51"/>
      <c r="F31" s="26"/>
      <c r="G31" s="20"/>
      <c r="H31" s="52"/>
      <c r="I31" s="52"/>
      <c r="J31" s="52"/>
      <c r="K31" s="52"/>
      <c r="L31" s="52"/>
      <c r="M31" s="52"/>
      <c r="N31" s="52"/>
      <c r="O31" s="52"/>
      <c r="P31" s="52"/>
      <c r="Q31" s="52"/>
      <c r="R31" s="52"/>
      <c r="S31" s="52"/>
      <c r="T31" s="52"/>
      <c r="U31" s="52"/>
      <c r="V31" s="52"/>
      <c r="W31" s="52"/>
      <c r="X31" s="52"/>
      <c r="Y31" s="52"/>
      <c r="Z31" s="52"/>
      <c r="AA31" s="52"/>
      <c r="AB31" s="52" t="str">
        <f>IFERROR(IF(LEN(Hitos[[#This Row],[Número de días]])=0,"",IF(AND(AB$5=$E30,$F30=1),Marcador_de_hito,"")),"")</f>
        <v/>
      </c>
      <c r="AC31" s="53" t="str">
        <f>IFERROR(IF(LEN(Hitos[[#This Row],[Número de días]])=0,"",IF(AND(AC$5=$E30,$F30=1),Marcador_de_hito,"")),"")</f>
        <v/>
      </c>
      <c r="AD31" s="53" t="str">
        <f>IFERROR(IF(LEN(Hitos[[#This Row],[Número de días]])=0,"",IF(AND(AD$5=$E30,$F30=1),Marcador_de_hito,"")),"")</f>
        <v/>
      </c>
      <c r="AE31" s="53" t="str">
        <f>IFERROR(IF(LEN(Hitos[[#This Row],[Número de días]])=0,"",IF(AND(AE$5=$E30,$F30=1),Marcador_de_hito,"")),"")</f>
        <v/>
      </c>
      <c r="AF31" s="53" t="str">
        <f>IFERROR(IF(LEN(Hitos[[#This Row],[Número de días]])=0,"",IF(AND(AF$5=$E30,$F30=1),Marcador_de_hito,"")),"")</f>
        <v/>
      </c>
      <c r="AG31" s="53" t="str">
        <f>IFERROR(IF(LEN(Hitos[[#This Row],[Número de días]])=0,"",IF(AND(AG$5=$E30,$F30=1),Marcador_de_hito,"")),"")</f>
        <v/>
      </c>
      <c r="AH31" s="53" t="str">
        <f>IFERROR(IF(LEN(Hitos[[#This Row],[Número de días]])=0,"",IF(AND(AH$5=$E30,$F30=1),Marcador_de_hito,"")),"")</f>
        <v/>
      </c>
      <c r="AI31" s="53" t="str">
        <f>IFERROR(IF(LEN(Hitos[[#This Row],[Número de días]])=0,"",IF(AND(AI$5=$E30,$F30=1),Marcador_de_hito,"")),"")</f>
        <v/>
      </c>
      <c r="AJ31" s="53" t="str">
        <f>IFERROR(IF(LEN(Hitos[[#This Row],[Número de días]])=0,"",IF(AND(AJ$5=$E30,$F30=1),Marcador_de_hito,"")),"")</f>
        <v/>
      </c>
      <c r="AK31" s="53" t="str">
        <f>IFERROR(IF(LEN(Hitos[[#This Row],[Número de días]])=0,"",IF(AND(AK$5=$E30,$F30=1),Marcador_de_hito,"")),"")</f>
        <v/>
      </c>
      <c r="AL31" s="53" t="str">
        <f>IFERROR(IF(LEN(Hitos[[#This Row],[Número de días]])=0,"",IF(AND(AL$5=$E30,$F30=1),Marcador_de_hito,"")),"")</f>
        <v/>
      </c>
      <c r="AM31" s="53" t="str">
        <f>IFERROR(IF(LEN(Hitos[[#This Row],[Número de días]])=0,"",IF(AND(AM$5=$E30,$F30=1),Marcador_de_hito,"")),"")</f>
        <v/>
      </c>
      <c r="AN31" s="53" t="str">
        <f>IFERROR(IF(LEN(Hitos[[#This Row],[Número de días]])=0,"",IF(AND(AN$5=$E30,$F30=1),Marcador_de_hito,"")),"")</f>
        <v/>
      </c>
      <c r="AO31" s="53" t="str">
        <f>IFERROR(IF(LEN(Hitos[[#This Row],[Número de días]])=0,"",IF(AND(AO$5=$E30,$F30=1),Marcador_de_hito,"")),"")</f>
        <v/>
      </c>
      <c r="AP31" s="53" t="str">
        <f>IFERROR(IF(LEN(Hitos[[#This Row],[Número de días]])=0,"",IF(AND(AP$5=$E30,$F30=1),Marcador_de_hito,"")),"")</f>
        <v/>
      </c>
      <c r="AQ31" s="53" t="str">
        <f>IFERROR(IF(LEN(Hitos[[#This Row],[Número de días]])=0,"",IF(AND(AQ$5=$E30,$F30=1),Marcador_de_hito,"")),"")</f>
        <v/>
      </c>
      <c r="AR31" s="53" t="str">
        <f>IFERROR(IF(LEN(Hitos[[#This Row],[Número de días]])=0,"",IF(AND(AR$5=$E30,$F30=1),Marcador_de_hito,"")),"")</f>
        <v/>
      </c>
      <c r="AS31" s="53" t="str">
        <f>IFERROR(IF(LEN(Hitos[[#This Row],[Número de días]])=0,"",IF(AND(AS$5=$E30,$F30=1),Marcador_de_hito,"")),"")</f>
        <v/>
      </c>
      <c r="AT31" s="53" t="str">
        <f>IFERROR(IF(LEN(Hitos[[#This Row],[Número de días]])=0,"",IF(AND(AT$5=$E30,$F30=1),Marcador_de_hito,"")),"")</f>
        <v/>
      </c>
      <c r="AU31" s="53" t="str">
        <f>IFERROR(IF(LEN(Hitos[[#This Row],[Número de días]])=0,"",IF(AND(AU$5=$E30,$F30=1),Marcador_de_hito,"")),"")</f>
        <v/>
      </c>
      <c r="AV31" s="53" t="str">
        <f>IFERROR(IF(LEN(Hitos[[#This Row],[Número de días]])=0,"",IF(AND(AV$5=$E30,$F30=1),Marcador_de_hito,"")),"")</f>
        <v/>
      </c>
      <c r="AW31" s="53" t="str">
        <f>IFERROR(IF(LEN(Hitos[[#This Row],[Número de días]])=0,"",IF(AND(AW$5=$E30,$F30=1),Marcador_de_hito,"")),"")</f>
        <v/>
      </c>
      <c r="AX31" s="53" t="str">
        <f>IFERROR(IF(LEN(Hitos[[#This Row],[Número de días]])=0,"",IF(AND(AX$5=$E30,$F30=1),Marcador_de_hito,"")),"")</f>
        <v/>
      </c>
      <c r="AY31" s="53" t="str">
        <f>IFERROR(IF(LEN(Hitos[[#This Row],[Número de días]])=0,"",IF(AND(AY$5=$E30,$F30=1),Marcador_de_hito,"")),"")</f>
        <v/>
      </c>
      <c r="AZ31" s="53" t="str">
        <f>IFERROR(IF(LEN(Hitos[[#This Row],[Número de días]])=0,"",IF(AND(AZ$5=$E30,$F30=1),Marcador_de_hito,"")),"")</f>
        <v/>
      </c>
      <c r="BA31" s="53" t="str">
        <f>IFERROR(IF(LEN(Hitos[[#This Row],[Número de días]])=0,"",IF(AND(BA$5=$E30,$F30=1),Marcador_de_hito,"")),"")</f>
        <v/>
      </c>
      <c r="BB31" s="53" t="str">
        <f>IFERROR(IF(LEN(Hitos[[#This Row],[Número de días]])=0,"",IF(AND(BB$5=$E30,$F30=1),Marcador_de_hito,"")),"")</f>
        <v/>
      </c>
      <c r="BC31" s="53" t="str">
        <f>IFERROR(IF(LEN(Hitos[[#This Row],[Número de días]])=0,"",IF(AND(BC$5=$E30,$F30=1),Marcador_de_hito,"")),"")</f>
        <v/>
      </c>
      <c r="BD31" s="53" t="str">
        <f>IFERROR(IF(LEN(Hitos[[#This Row],[Número de días]])=0,"",IF(AND(BD$5=$E30,$F30=1),Marcador_de_hito,"")),"")</f>
        <v/>
      </c>
      <c r="BE31" s="53" t="str">
        <f>IFERROR(IF(LEN(Hitos[[#This Row],[Número de días]])=0,"",IF(AND(BE$5=$E30,$F30=1),Marcador_de_hito,"")),"")</f>
        <v/>
      </c>
      <c r="BF31" s="53" t="str">
        <f>IFERROR(IF(LEN(Hitos[[#This Row],[Número de días]])=0,"",IF(AND(BF$5=$E30,$F30=1),Marcador_de_hito,"")),"")</f>
        <v/>
      </c>
      <c r="BG31" s="53" t="str">
        <f>IFERROR(IF(LEN(Hitos[[#This Row],[Número de días]])=0,"",IF(AND(BG$5=$E30,$F30=1),Marcador_de_hito,"")),"")</f>
        <v/>
      </c>
      <c r="BH31" s="53" t="str">
        <f>IFERROR(IF(LEN(Hitos[[#This Row],[Número de días]])=0,"",IF(AND(BH$5=$E30,$F30=1),Marcador_de_hito,"")),"")</f>
        <v/>
      </c>
      <c r="BI31" s="53" t="str">
        <f>IFERROR(IF(LEN(Hitos[[#This Row],[Número de días]])=0,"",IF(AND(BI$5=$E30,$F30=1),Marcador_de_hito,"")),"")</f>
        <v/>
      </c>
      <c r="BJ31" s="53" t="str">
        <f>IFERROR(IF(LEN(Hitos[[#This Row],[Número de días]])=0,"",IF(AND(BJ$5=$E30,$F30=1),Marcador_de_hito,"")),"")</f>
        <v/>
      </c>
      <c r="BK31" s="68" t="str">
        <f>IFERROR(IF(LEN(Hitos[[#This Row],[Número de días]])=0,"",IF(AND(BK$5=$E30,$F30=1),Marcador_de_hito,"")),"")</f>
        <v/>
      </c>
      <c r="BL31" s="70"/>
      <c r="BM31" s="70"/>
      <c r="BN31" s="70"/>
      <c r="BO31" s="70"/>
      <c r="BP31" s="70"/>
    </row>
    <row r="32" spans="1:68" s="2" customFormat="1" ht="30" customHeight="1" x14ac:dyDescent="0.25">
      <c r="A32" s="12" t="s">
        <v>7</v>
      </c>
      <c r="B32" s="19" t="s">
        <v>10</v>
      </c>
      <c r="C32" s="19"/>
      <c r="D32" s="19"/>
      <c r="E32" s="31"/>
      <c r="F32" s="19"/>
      <c r="G32" s="20"/>
      <c r="H32" s="52"/>
      <c r="I32" s="52"/>
      <c r="J32" s="52"/>
      <c r="K32" s="52"/>
      <c r="L32" s="52"/>
      <c r="M32" s="52"/>
      <c r="N32" s="52"/>
      <c r="O32" s="52"/>
      <c r="P32" s="52"/>
      <c r="Q32" s="52"/>
      <c r="R32" s="52"/>
      <c r="S32" s="52"/>
      <c r="T32" s="52"/>
      <c r="U32" s="52"/>
      <c r="V32" s="52"/>
      <c r="W32" s="52"/>
      <c r="X32" s="52"/>
      <c r="Y32" s="52"/>
      <c r="Z32" s="52"/>
      <c r="AA32" s="52"/>
      <c r="AB32" s="52" t="str">
        <f>IFERROR(IF(LEN(Hitos[[#This Row],[Número de días]])=0,"",IF(AND(AB$5=$E31,$F31=1),Marcador_de_hito,"")),"")</f>
        <v/>
      </c>
      <c r="AC32" s="53" t="str">
        <f>IFERROR(IF(LEN(Hitos[[#This Row],[Número de días]])=0,"",IF(AND(AC$5=$E31,$F31=1),Marcador_de_hito,"")),"")</f>
        <v/>
      </c>
      <c r="AD32" s="53" t="str">
        <f>IFERROR(IF(LEN(Hitos[[#This Row],[Número de días]])=0,"",IF(AND(AD$5=$E31,$F31=1),Marcador_de_hito,"")),"")</f>
        <v/>
      </c>
      <c r="AE32" s="53" t="str">
        <f>IFERROR(IF(LEN(Hitos[[#This Row],[Número de días]])=0,"",IF(AND(AE$5=$E31,$F31=1),Marcador_de_hito,"")),"")</f>
        <v/>
      </c>
      <c r="AF32" s="53" t="str">
        <f>IFERROR(IF(LEN(Hitos[[#This Row],[Número de días]])=0,"",IF(AND(AF$5=$E31,$F31=1),Marcador_de_hito,"")),"")</f>
        <v/>
      </c>
      <c r="AG32" s="53" t="str">
        <f>IFERROR(IF(LEN(Hitos[[#This Row],[Número de días]])=0,"",IF(AND(AG$5=$E31,$F31=1),Marcador_de_hito,"")),"")</f>
        <v/>
      </c>
      <c r="AH32" s="53" t="str">
        <f>IFERROR(IF(LEN(Hitos[[#This Row],[Número de días]])=0,"",IF(AND(AH$5=$E31,$F31=1),Marcador_de_hito,"")),"")</f>
        <v/>
      </c>
      <c r="AI32" s="53" t="str">
        <f>IFERROR(IF(LEN(Hitos[[#This Row],[Número de días]])=0,"",IF(AND(AI$5=$E31,$F31=1),Marcador_de_hito,"")),"")</f>
        <v/>
      </c>
      <c r="AJ32" s="53" t="str">
        <f>IFERROR(IF(LEN(Hitos[[#This Row],[Número de días]])=0,"",IF(AND(AJ$5=$E31,$F31=1),Marcador_de_hito,"")),"")</f>
        <v/>
      </c>
      <c r="AK32" s="53" t="str">
        <f>IFERROR(IF(LEN(Hitos[[#This Row],[Número de días]])=0,"",IF(AND(AK$5=$E31,$F31=1),Marcador_de_hito,"")),"")</f>
        <v/>
      </c>
      <c r="AL32" s="53" t="str">
        <f>IFERROR(IF(LEN(Hitos[[#This Row],[Número de días]])=0,"",IF(AND(AL$5=$E31,$F31=1),Marcador_de_hito,"")),"")</f>
        <v/>
      </c>
      <c r="AM32" s="53" t="str">
        <f>IFERROR(IF(LEN(Hitos[[#This Row],[Número de días]])=0,"",IF(AND(AM$5=$E31,$F31=1),Marcador_de_hito,"")),"")</f>
        <v/>
      </c>
      <c r="AN32" s="53" t="str">
        <f>IFERROR(IF(LEN(Hitos[[#This Row],[Número de días]])=0,"",IF(AND(AN$5=$E31,$F31=1),Marcador_de_hito,"")),"")</f>
        <v/>
      </c>
      <c r="AO32" s="53" t="str">
        <f>IFERROR(IF(LEN(Hitos[[#This Row],[Número de días]])=0,"",IF(AND(AO$5=$E31,$F31=1),Marcador_de_hito,"")),"")</f>
        <v/>
      </c>
      <c r="AP32" s="53" t="str">
        <f>IFERROR(IF(LEN(Hitos[[#This Row],[Número de días]])=0,"",IF(AND(AP$5=$E31,$F31=1),Marcador_de_hito,"")),"")</f>
        <v/>
      </c>
      <c r="AQ32" s="53" t="str">
        <f>IFERROR(IF(LEN(Hitos[[#This Row],[Número de días]])=0,"",IF(AND(AQ$5=$E31,$F31=1),Marcador_de_hito,"")),"")</f>
        <v/>
      </c>
      <c r="AR32" s="53" t="str">
        <f>IFERROR(IF(LEN(Hitos[[#This Row],[Número de días]])=0,"",IF(AND(AR$5=$E31,$F31=1),Marcador_de_hito,"")),"")</f>
        <v/>
      </c>
      <c r="AS32" s="53" t="str">
        <f>IFERROR(IF(LEN(Hitos[[#This Row],[Número de días]])=0,"",IF(AND(AS$5=$E31,$F31=1),Marcador_de_hito,"")),"")</f>
        <v/>
      </c>
      <c r="AT32" s="53" t="str">
        <f>IFERROR(IF(LEN(Hitos[[#This Row],[Número de días]])=0,"",IF(AND(AT$5=$E31,$F31=1),Marcador_de_hito,"")),"")</f>
        <v/>
      </c>
      <c r="AU32" s="53" t="str">
        <f>IFERROR(IF(LEN(Hitos[[#This Row],[Número de días]])=0,"",IF(AND(AU$5=$E31,$F31=1),Marcador_de_hito,"")),"")</f>
        <v/>
      </c>
      <c r="AV32" s="53" t="str">
        <f>IFERROR(IF(LEN(Hitos[[#This Row],[Número de días]])=0,"",IF(AND(AV$5=$E31,$F31=1),Marcador_de_hito,"")),"")</f>
        <v/>
      </c>
      <c r="AW32" s="53" t="str">
        <f>IFERROR(IF(LEN(Hitos[[#This Row],[Número de días]])=0,"",IF(AND(AW$5=$E31,$F31=1),Marcador_de_hito,"")),"")</f>
        <v/>
      </c>
      <c r="AX32" s="53" t="str">
        <f>IFERROR(IF(LEN(Hitos[[#This Row],[Número de días]])=0,"",IF(AND(AX$5=$E31,$F31=1),Marcador_de_hito,"")),"")</f>
        <v/>
      </c>
      <c r="AY32" s="53" t="str">
        <f>IFERROR(IF(LEN(Hitos[[#This Row],[Número de días]])=0,"",IF(AND(AY$5=$E31,$F31=1),Marcador_de_hito,"")),"")</f>
        <v/>
      </c>
      <c r="AZ32" s="53" t="str">
        <f>IFERROR(IF(LEN(Hitos[[#This Row],[Número de días]])=0,"",IF(AND(AZ$5=$E31,$F31=1),Marcador_de_hito,"")),"")</f>
        <v/>
      </c>
      <c r="BA32" s="53" t="str">
        <f>IFERROR(IF(LEN(Hitos[[#This Row],[Número de días]])=0,"",IF(AND(BA$5=$E31,$F31=1),Marcador_de_hito,"")),"")</f>
        <v/>
      </c>
      <c r="BB32" s="53" t="str">
        <f>IFERROR(IF(LEN(Hitos[[#This Row],[Número de días]])=0,"",IF(AND(BB$5=$E31,$F31=1),Marcador_de_hito,"")),"")</f>
        <v/>
      </c>
      <c r="BC32" s="53" t="str">
        <f>IFERROR(IF(LEN(Hitos[[#This Row],[Número de días]])=0,"",IF(AND(BC$5=$E31,$F31=1),Marcador_de_hito,"")),"")</f>
        <v/>
      </c>
      <c r="BD32" s="53" t="str">
        <f>IFERROR(IF(LEN(Hitos[[#This Row],[Número de días]])=0,"",IF(AND(BD$5=$E31,$F31=1),Marcador_de_hito,"")),"")</f>
        <v/>
      </c>
      <c r="BE32" s="53" t="str">
        <f>IFERROR(IF(LEN(Hitos[[#This Row],[Número de días]])=0,"",IF(AND(BE$5=$E31,$F31=1),Marcador_de_hito,"")),"")</f>
        <v/>
      </c>
      <c r="BF32" s="53" t="str">
        <f>IFERROR(IF(LEN(Hitos[[#This Row],[Número de días]])=0,"",IF(AND(BF$5=$E31,$F31=1),Marcador_de_hito,"")),"")</f>
        <v/>
      </c>
      <c r="BG32" s="53" t="str">
        <f>IFERROR(IF(LEN(Hitos[[#This Row],[Número de días]])=0,"",IF(AND(BG$5=$E31,$F31=1),Marcador_de_hito,"")),"")</f>
        <v/>
      </c>
      <c r="BH32" s="53" t="str">
        <f>IFERROR(IF(LEN(Hitos[[#This Row],[Número de días]])=0,"",IF(AND(BH$5=$E31,$F31=1),Marcador_de_hito,"")),"")</f>
        <v/>
      </c>
      <c r="BI32" s="53" t="str">
        <f>IFERROR(IF(LEN(Hitos[[#This Row],[Número de días]])=0,"",IF(AND(BI$5=$E31,$F31=1),Marcador_de_hito,"")),"")</f>
        <v/>
      </c>
      <c r="BJ32" s="53" t="str">
        <f>IFERROR(IF(LEN(Hitos[[#This Row],[Número de días]])=0,"",IF(AND(BJ$5=$E31,$F31=1),Marcador_de_hito,"")),"")</f>
        <v/>
      </c>
      <c r="BK32" s="68" t="str">
        <f>IFERROR(IF(LEN(Hitos[[#This Row],[Número de días]])=0,"",IF(AND(BK$5=$E31,$F31=1),Marcador_de_hito,"")),"")</f>
        <v/>
      </c>
      <c r="BL32" s="70"/>
      <c r="BM32" s="70"/>
      <c r="BN32" s="70"/>
      <c r="BO32" s="70"/>
      <c r="BP32" s="70"/>
    </row>
    <row r="33" spans="1:68" s="2" customFormat="1" ht="30" customHeight="1" thickBot="1" x14ac:dyDescent="0.3">
      <c r="A33" s="13" t="s">
        <v>8</v>
      </c>
      <c r="B33"/>
      <c r="C33" s="5"/>
      <c r="D33"/>
      <c r="E33" s="3"/>
      <c r="F33" s="14"/>
      <c r="G33" s="29"/>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69"/>
      <c r="BL33" s="70"/>
      <c r="BM33" s="70"/>
      <c r="BN33" s="70"/>
      <c r="BO33" s="70"/>
      <c r="BP33" s="70"/>
    </row>
    <row r="34" spans="1:68" ht="30" customHeight="1" x14ac:dyDescent="0.25">
      <c r="C34" s="6"/>
      <c r="G34" s="4"/>
    </row>
  </sheetData>
  <mergeCells count="22">
    <mergeCell ref="BK26:BM26"/>
    <mergeCell ref="BN27:BO27"/>
    <mergeCell ref="AI20:BE20"/>
    <mergeCell ref="H9:S9"/>
    <mergeCell ref="AI21:AK21"/>
    <mergeCell ref="AL22:AY22"/>
    <mergeCell ref="AZ23:BE23"/>
    <mergeCell ref="BF25:BJ25"/>
    <mergeCell ref="BF24:BO24"/>
    <mergeCell ref="Z16:AB16"/>
    <mergeCell ref="AC17:AD17"/>
    <mergeCell ref="AE18:AF18"/>
    <mergeCell ref="AG19:AH19"/>
    <mergeCell ref="Z15:AI15"/>
    <mergeCell ref="Q11:S11"/>
    <mergeCell ref="Q13:AA13"/>
    <mergeCell ref="V14:AA14"/>
    <mergeCell ref="C2:D2"/>
    <mergeCell ref="C3:D3"/>
    <mergeCell ref="E2:F2"/>
    <mergeCell ref="C4:D4"/>
    <mergeCell ref="I10:S10"/>
  </mergeCells>
  <conditionalFormatting sqref="D6:D31">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AB17:AC17 AB8:BK14 AB18:AE18 AB19:AG19 AJ19:BK19 AG17:BK17 AH18:BK18 AJ15:BK15 AC16:BK16 AB26:BK32 AB20:AI21 AL21:BK21 AB22:AL22 AZ22:BK22 AB23:AZ23 BF23:BK23 AB24:BF25 BK25 BF20:BK20">
    <cfRule type="expression" dxfId="6" priority="78">
      <formula>AB$5&lt;=Hoy</formula>
    </cfRule>
  </conditionalFormatting>
  <conditionalFormatting sqref="H7:BK7 AB8:BK14 AJ15:BK15 AB17:AC17 AB18:AE18 AG17:BK17 AH18:BK18 AC16:BK16">
    <cfRule type="expression" dxfId="5" priority="11" stopIfTrue="1">
      <formula>AND(H$5&gt;=$E7+1,H$5&lt;=$E7+$F7-2)</formula>
    </cfRule>
  </conditionalFormatting>
  <conditionalFormatting sqref="H5:BP6">
    <cfRule type="expression" dxfId="4" priority="1">
      <formula>H$5&lt;=TODAY()</formula>
    </cfRule>
  </conditionalFormatting>
  <conditionalFormatting sqref="Z15:Z16">
    <cfRule type="expression" dxfId="3" priority="85">
      <formula>AB$5&lt;=Hoy</formula>
    </cfRule>
  </conditionalFormatting>
  <conditionalFormatting sqref="Z15:Z16">
    <cfRule type="expression" dxfId="2" priority="94" stopIfTrue="1">
      <formula>AND(AB$5&gt;=$E15+1,AB$5&lt;=$E15+$F15-2)</formula>
    </cfRule>
  </conditionalFormatting>
  <conditionalFormatting sqref="AB19:AG19 AJ19:BK19">
    <cfRule type="expression" dxfId="1" priority="113" stopIfTrue="1">
      <formula>AND(AB$5&gt;=#REF!+1,AB$5&lt;=#REF!+#REF!-2)</formula>
    </cfRule>
  </conditionalFormatting>
  <conditionalFormatting sqref="AB26:BK32 AB20:AI21 AL21:BK21 AB22:AL22 AZ22:BK22 AB23:AZ23 BF23:BK23 AB24:BF25 BK25 BF20:BK20">
    <cfRule type="expression" dxfId="0" priority="115" stopIfTrue="1">
      <formula>AND(AB$5&gt;=$E19+1,AB$5&lt;=$E19+$F19-2)</formula>
    </cfRule>
  </conditionalFormatting>
  <dataValidations count="1">
    <dataValidation type="whole" operator="greaterThanOrEqual" allowBlank="1" showInputMessage="1" promptTitle="Incremento de desplazamiento" prompt="Al cambiar este número, se desplazará la vista del diagrama de Gantt." sqref="E3" xr:uid="{00000000-0002-0000-0000-000000000000}">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2</xdr:row>
                    <xdr:rowOff>28575</xdr:rowOff>
                  </from>
                  <to>
                    <xdr:col>24</xdr:col>
                    <xdr:colOff>171450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1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H7:BK7 AB17:AC17 AB8:BK14 AG17:BK17 AH18:BK18 AB18:AE18 AB19:AG19 AJ19:BK19 AC16:BK16 Z15:Z16 AJ15:BK15 AB26:BK32 AB20:AI21 AL21:BK21 AB22:AL22 AZ22:BK22 AB23:AZ23 BF23:BK23 AB24:BF25 BK25 BF20:BK20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32" t="s">
        <v>18</v>
      </c>
    </row>
    <row r="2" spans="1:1" ht="165" x14ac:dyDescent="0.25">
      <c r="A2" s="33" t="s">
        <v>19</v>
      </c>
    </row>
    <row r="3" spans="1:1" ht="26.25" customHeight="1" x14ac:dyDescent="0.2">
      <c r="A3" s="32" t="s">
        <v>20</v>
      </c>
    </row>
    <row r="4" spans="1:1" s="10" customFormat="1" ht="216.75" customHeight="1" x14ac:dyDescent="0.2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Gantt</vt:lpstr>
      <vt:lpstr>Información</vt:lpstr>
      <vt:lpstr>Incremento_de_desplazamiento</vt:lpstr>
      <vt:lpstr>Inicio_del_proyecto</vt:lpstr>
      <vt:lpstr>Marcador_de_hito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2018-08-16T07:55:24Z</dcterms:created>
  <dcterms:modified xsi:type="dcterms:W3CDTF">2021-11-26T21:27:14Z</dcterms:modified>
</cp:coreProperties>
</file>