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Calcualator" sheetId="1" r:id="rId1"/>
    <sheet name="Bay Lengt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8" i="1" l="1"/>
  <c r="K78" i="1"/>
  <c r="L78" i="1"/>
  <c r="M78" i="1"/>
  <c r="N78" i="1"/>
  <c r="J77" i="1"/>
  <c r="K77" i="1"/>
  <c r="L77" i="1"/>
  <c r="M77" i="1"/>
  <c r="N77" i="1"/>
  <c r="J76" i="1"/>
  <c r="K76" i="1"/>
  <c r="L76" i="1"/>
  <c r="M76" i="1"/>
  <c r="N76" i="1"/>
  <c r="J75" i="1"/>
  <c r="K75" i="1"/>
  <c r="L75" i="1"/>
  <c r="M75" i="1"/>
  <c r="N75" i="1"/>
  <c r="J74" i="1"/>
  <c r="K74" i="1"/>
  <c r="L74" i="1"/>
  <c r="M74" i="1"/>
  <c r="N74" i="1"/>
  <c r="J72" i="1"/>
  <c r="K72" i="1"/>
  <c r="L72" i="1"/>
  <c r="M72" i="1"/>
  <c r="N72" i="1"/>
  <c r="J71" i="1"/>
  <c r="K71" i="1"/>
  <c r="L71" i="1"/>
  <c r="M71" i="1"/>
  <c r="N71" i="1"/>
  <c r="J70" i="1"/>
  <c r="K70" i="1"/>
  <c r="L70" i="1"/>
  <c r="M70" i="1"/>
  <c r="N70" i="1"/>
  <c r="J69" i="1"/>
  <c r="K69" i="1"/>
  <c r="L69" i="1"/>
  <c r="M69" i="1"/>
  <c r="N69" i="1"/>
  <c r="J68" i="1"/>
  <c r="K68" i="1"/>
  <c r="L68" i="1"/>
  <c r="M68" i="1"/>
  <c r="N68" i="1"/>
  <c r="J66" i="1"/>
  <c r="K66" i="1"/>
  <c r="L66" i="1"/>
  <c r="M66" i="1"/>
  <c r="N66" i="1"/>
  <c r="J65" i="1"/>
  <c r="K65" i="1"/>
  <c r="L65" i="1"/>
  <c r="M65" i="1"/>
  <c r="N65" i="1"/>
  <c r="J64" i="1"/>
  <c r="K64" i="1"/>
  <c r="L64" i="1"/>
  <c r="M64" i="1"/>
  <c r="N64" i="1"/>
  <c r="J63" i="1"/>
  <c r="K63" i="1"/>
  <c r="L63" i="1"/>
  <c r="M63" i="1"/>
  <c r="N63" i="1"/>
  <c r="J62" i="1"/>
  <c r="K62" i="1"/>
  <c r="L62" i="1"/>
  <c r="M62" i="1"/>
  <c r="N62" i="1"/>
  <c r="C15" i="2"/>
  <c r="D15" i="2"/>
  <c r="E15" i="2"/>
  <c r="F15" i="2"/>
  <c r="G15" i="2"/>
  <c r="H15" i="2"/>
  <c r="I15" i="2"/>
  <c r="J15" i="2"/>
  <c r="C11" i="2"/>
  <c r="D11" i="2"/>
  <c r="E11" i="2"/>
  <c r="F11" i="2"/>
  <c r="G11" i="2"/>
  <c r="H11" i="2"/>
  <c r="I11" i="2"/>
  <c r="J11" i="2"/>
  <c r="C14" i="2"/>
  <c r="D14" i="2"/>
  <c r="E14" i="2"/>
  <c r="F14" i="2"/>
  <c r="G14" i="2"/>
  <c r="H14" i="2"/>
  <c r="I14" i="2"/>
  <c r="J14" i="2"/>
  <c r="C13" i="2"/>
  <c r="D13" i="2"/>
  <c r="E13" i="2"/>
  <c r="F13" i="2"/>
  <c r="G13" i="2"/>
  <c r="H13" i="2"/>
  <c r="I13" i="2"/>
  <c r="J13" i="2"/>
  <c r="J12" i="2"/>
  <c r="I12" i="2"/>
  <c r="H12" i="2"/>
  <c r="G12" i="2"/>
  <c r="F12" i="2"/>
  <c r="E12" i="2"/>
  <c r="D12" i="2"/>
  <c r="C12" i="2"/>
  <c r="N23" i="1"/>
  <c r="N24" i="1"/>
  <c r="N25" i="1"/>
  <c r="N26" i="1"/>
  <c r="N28" i="1"/>
  <c r="N29" i="1"/>
  <c r="N30" i="1"/>
  <c r="N31" i="1"/>
  <c r="N32" i="1"/>
  <c r="N34" i="1"/>
  <c r="N35" i="1"/>
  <c r="N36" i="1"/>
  <c r="N37" i="1"/>
  <c r="N38" i="1"/>
  <c r="N22" i="1"/>
  <c r="M23" i="1"/>
  <c r="M24" i="1"/>
  <c r="M25" i="1"/>
  <c r="M26" i="1"/>
  <c r="M28" i="1"/>
  <c r="M29" i="1"/>
  <c r="M30" i="1"/>
  <c r="M31" i="1"/>
  <c r="M32" i="1"/>
  <c r="M34" i="1"/>
  <c r="M35" i="1"/>
  <c r="M36" i="1"/>
  <c r="M37" i="1"/>
  <c r="M38" i="1"/>
  <c r="M22" i="1"/>
  <c r="L28" i="1"/>
  <c r="L29" i="1"/>
  <c r="L30" i="1"/>
  <c r="L31" i="1"/>
  <c r="L32" i="1"/>
  <c r="L34" i="1"/>
  <c r="L35" i="1"/>
  <c r="L36" i="1"/>
  <c r="L37" i="1"/>
  <c r="L38" i="1"/>
  <c r="L23" i="1"/>
  <c r="L24" i="1"/>
  <c r="L25" i="1"/>
  <c r="L26" i="1"/>
  <c r="L22" i="1"/>
  <c r="G3" i="2"/>
  <c r="F3" i="2"/>
  <c r="E3" i="2"/>
  <c r="J3" i="2"/>
  <c r="J4" i="2"/>
  <c r="J5" i="2"/>
  <c r="J6" i="2"/>
  <c r="J7" i="2"/>
  <c r="I4" i="2"/>
  <c r="I5" i="2"/>
  <c r="I6" i="2"/>
  <c r="I7" i="2"/>
  <c r="I3" i="2"/>
  <c r="H3" i="2"/>
  <c r="H4" i="2"/>
  <c r="H5" i="2"/>
  <c r="H6" i="2"/>
  <c r="H7" i="2"/>
  <c r="C3" i="2"/>
  <c r="D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H55" i="1"/>
  <c r="H56" i="1"/>
  <c r="H57" i="1"/>
  <c r="H58" i="1"/>
  <c r="H54" i="1"/>
  <c r="H49" i="1"/>
  <c r="H50" i="1"/>
  <c r="H51" i="1"/>
  <c r="H52" i="1"/>
  <c r="H48" i="1"/>
  <c r="H43" i="1"/>
  <c r="H44" i="1"/>
  <c r="H45" i="1"/>
  <c r="H46" i="1"/>
  <c r="H42" i="1"/>
  <c r="H23" i="1"/>
  <c r="H24" i="1"/>
  <c r="H25" i="1"/>
  <c r="H26" i="1"/>
  <c r="H22" i="1"/>
  <c r="J58" i="1"/>
  <c r="K58" i="1"/>
  <c r="L58" i="1"/>
  <c r="M58" i="1"/>
  <c r="N58" i="1"/>
  <c r="J57" i="1"/>
  <c r="K57" i="1"/>
  <c r="L57" i="1"/>
  <c r="M57" i="1"/>
  <c r="N57" i="1"/>
  <c r="J56" i="1"/>
  <c r="K56" i="1"/>
  <c r="L56" i="1"/>
  <c r="M56" i="1"/>
  <c r="N56" i="1"/>
  <c r="J55" i="1"/>
  <c r="K55" i="1"/>
  <c r="L55" i="1"/>
  <c r="M55" i="1"/>
  <c r="N55" i="1"/>
  <c r="J54" i="1"/>
  <c r="K54" i="1"/>
  <c r="L54" i="1"/>
  <c r="M54" i="1"/>
  <c r="N54" i="1"/>
  <c r="J52" i="1"/>
  <c r="K52" i="1"/>
  <c r="L52" i="1"/>
  <c r="M52" i="1"/>
  <c r="N52" i="1"/>
  <c r="J51" i="1"/>
  <c r="K51" i="1"/>
  <c r="L51" i="1"/>
  <c r="M51" i="1"/>
  <c r="N51" i="1"/>
  <c r="J50" i="1"/>
  <c r="K50" i="1"/>
  <c r="L50" i="1"/>
  <c r="M50" i="1"/>
  <c r="N50" i="1"/>
  <c r="J49" i="1"/>
  <c r="K49" i="1"/>
  <c r="L49" i="1"/>
  <c r="M49" i="1"/>
  <c r="N49" i="1"/>
  <c r="J48" i="1"/>
  <c r="K48" i="1"/>
  <c r="L48" i="1"/>
  <c r="M48" i="1"/>
  <c r="N48" i="1"/>
  <c r="J46" i="1"/>
  <c r="K46" i="1"/>
  <c r="L46" i="1"/>
  <c r="M46" i="1"/>
  <c r="N46" i="1"/>
  <c r="J45" i="1"/>
  <c r="K45" i="1"/>
  <c r="L45" i="1"/>
  <c r="M45" i="1"/>
  <c r="N45" i="1"/>
  <c r="J44" i="1"/>
  <c r="K44" i="1"/>
  <c r="L44" i="1"/>
  <c r="M44" i="1"/>
  <c r="N44" i="1"/>
  <c r="J43" i="1"/>
  <c r="K43" i="1"/>
  <c r="L43" i="1"/>
  <c r="M43" i="1"/>
  <c r="N43" i="1"/>
  <c r="J42" i="1"/>
  <c r="K42" i="1"/>
  <c r="L42" i="1"/>
  <c r="M42" i="1"/>
  <c r="N42" i="1"/>
  <c r="K23" i="1"/>
  <c r="J23" i="1"/>
  <c r="K24" i="1"/>
  <c r="J24" i="1"/>
  <c r="J25" i="1"/>
  <c r="K25" i="1"/>
  <c r="J26" i="1"/>
  <c r="K26" i="1"/>
  <c r="J28" i="1"/>
  <c r="K28" i="1"/>
  <c r="J29" i="1"/>
  <c r="K29" i="1"/>
  <c r="J30" i="1"/>
  <c r="K30" i="1"/>
  <c r="J31" i="1"/>
  <c r="K31" i="1"/>
  <c r="J32" i="1"/>
  <c r="K32" i="1"/>
  <c r="J34" i="1"/>
  <c r="K34" i="1"/>
  <c r="J35" i="1"/>
  <c r="K35" i="1"/>
  <c r="J36" i="1"/>
  <c r="K36" i="1"/>
  <c r="J37" i="1"/>
  <c r="K37" i="1"/>
  <c r="J38" i="1"/>
  <c r="K38" i="1"/>
  <c r="J22" i="1"/>
  <c r="K22" i="1"/>
  <c r="H35" i="1"/>
  <c r="H36" i="1"/>
  <c r="H37" i="1"/>
  <c r="H38" i="1"/>
  <c r="H34" i="1"/>
  <c r="H29" i="1"/>
  <c r="H30" i="1"/>
  <c r="H31" i="1"/>
  <c r="H32" i="1"/>
  <c r="H28" i="1"/>
</calcChain>
</file>

<file path=xl/sharedStrings.xml><?xml version="1.0" encoding="utf-8"?>
<sst xmlns="http://schemas.openxmlformats.org/spreadsheetml/2006/main" count="189" uniqueCount="74">
  <si>
    <t>2500mm</t>
  </si>
  <si>
    <t>2000mm</t>
  </si>
  <si>
    <t>1500mm</t>
  </si>
  <si>
    <t>1800mm</t>
  </si>
  <si>
    <t>2400mm</t>
  </si>
  <si>
    <t>1200mm</t>
  </si>
  <si>
    <t>Beam Length</t>
  </si>
  <si>
    <t>Beam Height</t>
  </si>
  <si>
    <t>Bay Depth</t>
  </si>
  <si>
    <t>2012-4</t>
  </si>
  <si>
    <t>Code</t>
  </si>
  <si>
    <t>Height</t>
  </si>
  <si>
    <t>Depth</t>
  </si>
  <si>
    <t>Bay Rating</t>
  </si>
  <si>
    <t>2400kg</t>
  </si>
  <si>
    <t>Price</t>
  </si>
  <si>
    <t>Number Of Bays</t>
  </si>
  <si>
    <t>$</t>
  </si>
  <si>
    <t>mm</t>
  </si>
  <si>
    <t>Bay Length</t>
  </si>
  <si>
    <t>2200kg</t>
  </si>
  <si>
    <t>2015-4</t>
  </si>
  <si>
    <t>2018-4</t>
  </si>
  <si>
    <t>2000kg</t>
  </si>
  <si>
    <t>Total Bay Load</t>
  </si>
  <si>
    <t>kg</t>
  </si>
  <si>
    <t>2020-4</t>
  </si>
  <si>
    <t>1800kg</t>
  </si>
  <si>
    <t>1600kg</t>
  </si>
  <si>
    <t>2012-6</t>
  </si>
  <si>
    <t>2015-6</t>
  </si>
  <si>
    <t>2018-6</t>
  </si>
  <si>
    <t>2020-6</t>
  </si>
  <si>
    <t>Extra Bay Price</t>
  </si>
  <si>
    <t>Longspan Calculator</t>
  </si>
  <si>
    <t>2020-8</t>
  </si>
  <si>
    <t>2012-8</t>
  </si>
  <si>
    <t>2015-8</t>
  </si>
  <si>
    <t>2018-8</t>
  </si>
  <si>
    <t>2024-8</t>
  </si>
  <si>
    <t>2040-6</t>
  </si>
  <si>
    <t>Two Bays</t>
  </si>
  <si>
    <t>Three Bays</t>
  </si>
  <si>
    <t>Extra Bay Length</t>
  </si>
  <si>
    <t>Four Bays</t>
  </si>
  <si>
    <t>2500mm High</t>
  </si>
  <si>
    <t>2000mm High</t>
  </si>
  <si>
    <t>Extra Shelf</t>
  </si>
  <si>
    <t>Extra Shelf Price</t>
  </si>
  <si>
    <t>Five Bays</t>
  </si>
  <si>
    <t>Six Bay</t>
  </si>
  <si>
    <t>Seven Bays</t>
  </si>
  <si>
    <t>Pallet Racking</t>
  </si>
  <si>
    <t>Beams Rating</t>
  </si>
  <si>
    <t>650kg</t>
  </si>
  <si>
    <t>530kg</t>
  </si>
  <si>
    <t>440kg</t>
  </si>
  <si>
    <t>360kg</t>
  </si>
  <si>
    <t>250kg</t>
  </si>
  <si>
    <t>Single Bay</t>
  </si>
  <si>
    <t>Add On Bay</t>
  </si>
  <si>
    <t>Six Bays</t>
  </si>
  <si>
    <t>2082kg</t>
  </si>
  <si>
    <t>Beam Load</t>
  </si>
  <si>
    <t>1873kg</t>
  </si>
  <si>
    <t>2244kg</t>
  </si>
  <si>
    <t>What is the Length of the Wall?</t>
  </si>
  <si>
    <t>What Bay Depth would you like?</t>
  </si>
  <si>
    <t>What beam length do you prefer?</t>
  </si>
  <si>
    <t xml:space="preserve">What height would you like? </t>
  </si>
  <si>
    <t>Would you like to add a smaller bay?</t>
  </si>
  <si>
    <t>Run Length</t>
  </si>
  <si>
    <t>Yes</t>
  </si>
  <si>
    <t>3000mm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</si>
</sst>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u/>
      <sz val="14"/>
      <color theme="1"/>
      <name val="Calibri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4" fontId="0" fillId="0" borderId="0" xfId="1" applyFont="1"/>
    <xf numFmtId="44" fontId="4" fillId="3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8"/>
  <sheetViews>
    <sheetView tabSelected="1" workbookViewId="0">
      <selection activeCell="A18" sqref="A18"/>
    </sheetView>
  </sheetViews>
  <sheetFormatPr baseColWidth="10" defaultRowHeight="15" x14ac:dyDescent="0"/>
  <cols>
    <col min="1" max="1" width="32" style="3" bestFit="1" customWidth="1"/>
    <col min="2" max="2" width="10.83203125" style="1"/>
    <col min="4" max="4" width="11.83203125" bestFit="1" customWidth="1"/>
    <col min="7" max="7" width="11.6640625" style="7" bestFit="1" customWidth="1"/>
    <col min="8" max="8" width="13.33203125" style="7" bestFit="1" customWidth="1"/>
    <col min="9" max="9" width="13.33203125" style="7" customWidth="1"/>
    <col min="10" max="10" width="11.83203125" style="1" bestFit="1" customWidth="1"/>
    <col min="11" max="11" width="14.83203125" bestFit="1" customWidth="1"/>
    <col min="12" max="12" width="12" customWidth="1"/>
  </cols>
  <sheetData>
    <row r="2" spans="1:12">
      <c r="A2" s="3" t="s">
        <v>34</v>
      </c>
      <c r="J2" s="10" t="s">
        <v>7</v>
      </c>
      <c r="L2" s="2" t="s">
        <v>8</v>
      </c>
    </row>
    <row r="3" spans="1:12">
      <c r="J3" s="1" t="s">
        <v>0</v>
      </c>
      <c r="L3">
        <v>400</v>
      </c>
    </row>
    <row r="4" spans="1:12">
      <c r="A4" s="3" t="s">
        <v>66</v>
      </c>
      <c r="J4" s="1" t="s">
        <v>1</v>
      </c>
      <c r="L4">
        <v>600</v>
      </c>
    </row>
    <row r="5" spans="1:12">
      <c r="L5">
        <v>800</v>
      </c>
    </row>
    <row r="6" spans="1:12">
      <c r="A6" s="3" t="s">
        <v>68</v>
      </c>
      <c r="B6" s="4" t="s">
        <v>5</v>
      </c>
      <c r="J6" s="10" t="s">
        <v>6</v>
      </c>
    </row>
    <row r="7" spans="1:12">
      <c r="J7" s="1" t="s">
        <v>5</v>
      </c>
      <c r="L7" s="2" t="s">
        <v>16</v>
      </c>
    </row>
    <row r="8" spans="1:12">
      <c r="A8" s="3" t="s">
        <v>67</v>
      </c>
      <c r="B8" s="4">
        <v>400</v>
      </c>
      <c r="J8" s="1" t="s">
        <v>2</v>
      </c>
      <c r="L8">
        <v>1</v>
      </c>
    </row>
    <row r="9" spans="1:12">
      <c r="J9" s="1" t="s">
        <v>3</v>
      </c>
      <c r="L9">
        <v>2</v>
      </c>
    </row>
    <row r="10" spans="1:12">
      <c r="A10" s="3" t="s">
        <v>69</v>
      </c>
      <c r="B10" s="4" t="s">
        <v>0</v>
      </c>
      <c r="J10" s="1" t="s">
        <v>1</v>
      </c>
      <c r="L10">
        <v>3</v>
      </c>
    </row>
    <row r="11" spans="1:12">
      <c r="J11" s="1" t="s">
        <v>4</v>
      </c>
      <c r="L11">
        <v>4</v>
      </c>
    </row>
    <row r="12" spans="1:12">
      <c r="A12" s="3" t="s">
        <v>71</v>
      </c>
      <c r="B12" s="4" t="s">
        <v>18</v>
      </c>
      <c r="L12">
        <v>5</v>
      </c>
    </row>
    <row r="13" spans="1:12">
      <c r="L13">
        <v>6</v>
      </c>
    </row>
    <row r="14" spans="1:12">
      <c r="A14" s="3" t="s">
        <v>70</v>
      </c>
      <c r="B14" s="4" t="s">
        <v>72</v>
      </c>
      <c r="L14">
        <v>7</v>
      </c>
    </row>
    <row r="15" spans="1:12">
      <c r="L15">
        <v>8</v>
      </c>
    </row>
    <row r="16" spans="1:12">
      <c r="A16" s="3" t="s">
        <v>48</v>
      </c>
      <c r="B16" s="4" t="s">
        <v>17</v>
      </c>
      <c r="L16">
        <v>9</v>
      </c>
    </row>
    <row r="17" spans="1:14">
      <c r="L17">
        <v>10</v>
      </c>
    </row>
    <row r="18" spans="1:14" s="1" customFormat="1">
      <c r="A18" s="3" t="s">
        <v>24</v>
      </c>
      <c r="B18" s="4" t="s">
        <v>25</v>
      </c>
      <c r="H18" s="9"/>
      <c r="I18" s="9"/>
    </row>
    <row r="19" spans="1:14" s="1" customFormat="1">
      <c r="A19" s="6"/>
      <c r="H19" s="9"/>
      <c r="I19" s="9"/>
    </row>
    <row r="20" spans="1:14" s="1" customFormat="1">
      <c r="A20" s="6"/>
      <c r="F20" s="15" t="s">
        <v>46</v>
      </c>
      <c r="G20" s="15"/>
      <c r="H20" s="15"/>
      <c r="I20" s="15"/>
    </row>
    <row r="21" spans="1:14" s="1" customFormat="1">
      <c r="A21" s="6"/>
      <c r="B21" s="5" t="s">
        <v>10</v>
      </c>
      <c r="C21" s="5" t="s">
        <v>11</v>
      </c>
      <c r="D21" s="5" t="s">
        <v>6</v>
      </c>
      <c r="E21" s="5" t="s">
        <v>12</v>
      </c>
      <c r="F21" s="5" t="s">
        <v>13</v>
      </c>
      <c r="G21" s="8" t="s">
        <v>15</v>
      </c>
      <c r="H21" s="8" t="s">
        <v>33</v>
      </c>
      <c r="I21" s="8" t="s">
        <v>47</v>
      </c>
      <c r="J21" s="5" t="s">
        <v>19</v>
      </c>
      <c r="K21" s="5" t="s">
        <v>43</v>
      </c>
      <c r="L21" s="5" t="s">
        <v>41</v>
      </c>
      <c r="M21" s="5" t="s">
        <v>42</v>
      </c>
      <c r="N21" s="5" t="s">
        <v>44</v>
      </c>
    </row>
    <row r="22" spans="1:14" s="1" customFormat="1">
      <c r="A22" s="6"/>
      <c r="B22" s="1" t="s">
        <v>9</v>
      </c>
      <c r="C22" s="1">
        <v>2000</v>
      </c>
      <c r="D22" s="1">
        <v>1200</v>
      </c>
      <c r="E22" s="1">
        <v>400</v>
      </c>
      <c r="F22" s="1" t="s">
        <v>14</v>
      </c>
      <c r="G22" s="9">
        <v>230</v>
      </c>
      <c r="H22" s="9">
        <f>G22-35</f>
        <v>195</v>
      </c>
      <c r="I22" s="9">
        <v>40</v>
      </c>
      <c r="J22" s="1">
        <f t="shared" ref="J22:J23" si="0">D22+110</f>
        <v>1310</v>
      </c>
      <c r="K22" s="1">
        <f>D22+55</f>
        <v>1255</v>
      </c>
      <c r="L22" s="12">
        <f>G22+H22</f>
        <v>425</v>
      </c>
      <c r="M22" s="12">
        <f>G22+H22+H22</f>
        <v>620</v>
      </c>
      <c r="N22" s="12">
        <f>G22+H22+H22+H22</f>
        <v>815</v>
      </c>
    </row>
    <row r="23" spans="1:14">
      <c r="B23" s="1" t="s">
        <v>21</v>
      </c>
      <c r="C23" s="1">
        <v>2000</v>
      </c>
      <c r="D23" s="1">
        <v>1500</v>
      </c>
      <c r="E23" s="1">
        <v>400</v>
      </c>
      <c r="F23" s="1" t="s">
        <v>20</v>
      </c>
      <c r="G23" s="9">
        <v>266</v>
      </c>
      <c r="H23" s="9">
        <f t="shared" ref="H23:H26" si="1">G23-35</f>
        <v>231</v>
      </c>
      <c r="I23" s="9">
        <v>49</v>
      </c>
      <c r="J23" s="1">
        <f t="shared" si="0"/>
        <v>1610</v>
      </c>
      <c r="K23" s="1">
        <f>D23+55</f>
        <v>1555</v>
      </c>
      <c r="L23" s="12">
        <f t="shared" ref="L23:L38" si="2">G23+H23</f>
        <v>497</v>
      </c>
      <c r="M23" s="12">
        <f t="shared" ref="M23:M38" si="3">G23+H23+H23</f>
        <v>728</v>
      </c>
      <c r="N23" s="12">
        <f t="shared" ref="N23:N38" si="4">G23+H23+H23+H23</f>
        <v>959</v>
      </c>
    </row>
    <row r="24" spans="1:14">
      <c r="B24" s="1" t="s">
        <v>22</v>
      </c>
      <c r="C24" s="1">
        <v>2000</v>
      </c>
      <c r="D24" s="1">
        <v>1800</v>
      </c>
      <c r="E24" s="1">
        <v>400</v>
      </c>
      <c r="F24" s="1" t="s">
        <v>23</v>
      </c>
      <c r="G24" s="9">
        <v>294</v>
      </c>
      <c r="H24" s="9">
        <f t="shared" si="1"/>
        <v>259</v>
      </c>
      <c r="I24" s="9">
        <v>56</v>
      </c>
      <c r="J24" s="1">
        <f>D24+110</f>
        <v>1910</v>
      </c>
      <c r="K24" s="1">
        <f>D24+55</f>
        <v>1855</v>
      </c>
      <c r="L24" s="12">
        <f t="shared" si="2"/>
        <v>553</v>
      </c>
      <c r="M24" s="12">
        <f t="shared" si="3"/>
        <v>812</v>
      </c>
      <c r="N24" s="12">
        <f t="shared" si="4"/>
        <v>1071</v>
      </c>
    </row>
    <row r="25" spans="1:14">
      <c r="B25" s="1" t="s">
        <v>26</v>
      </c>
      <c r="C25" s="1">
        <v>2000</v>
      </c>
      <c r="D25" s="1">
        <v>2000</v>
      </c>
      <c r="E25" s="1">
        <v>400</v>
      </c>
      <c r="F25" s="1" t="s">
        <v>27</v>
      </c>
      <c r="G25" s="7">
        <v>314</v>
      </c>
      <c r="H25" s="9">
        <f t="shared" si="1"/>
        <v>279</v>
      </c>
      <c r="I25" s="9">
        <v>61</v>
      </c>
      <c r="J25" s="1">
        <f>D25+110</f>
        <v>2110</v>
      </c>
      <c r="K25" s="1">
        <f>D25+55</f>
        <v>2055</v>
      </c>
      <c r="L25" s="12">
        <f t="shared" si="2"/>
        <v>593</v>
      </c>
      <c r="M25" s="12">
        <f t="shared" si="3"/>
        <v>872</v>
      </c>
      <c r="N25" s="12">
        <f t="shared" si="4"/>
        <v>1151</v>
      </c>
    </row>
    <row r="26" spans="1:14">
      <c r="B26" s="1" t="s">
        <v>26</v>
      </c>
      <c r="C26" s="1">
        <v>2000</v>
      </c>
      <c r="D26" s="1">
        <v>2400</v>
      </c>
      <c r="E26" s="1">
        <v>400</v>
      </c>
      <c r="F26" s="1" t="s">
        <v>28</v>
      </c>
      <c r="G26" s="7">
        <v>346</v>
      </c>
      <c r="H26" s="9">
        <f t="shared" si="1"/>
        <v>311</v>
      </c>
      <c r="I26" s="9">
        <v>69</v>
      </c>
      <c r="J26" s="1">
        <f>D26+110</f>
        <v>2510</v>
      </c>
      <c r="K26" s="1">
        <f>D26+55</f>
        <v>2455</v>
      </c>
      <c r="L26" s="12">
        <f t="shared" si="2"/>
        <v>657</v>
      </c>
      <c r="M26" s="12">
        <f t="shared" si="3"/>
        <v>968</v>
      </c>
      <c r="N26" s="12">
        <f t="shared" si="4"/>
        <v>1279</v>
      </c>
    </row>
    <row r="27" spans="1:14">
      <c r="K27" s="1"/>
      <c r="L27" s="12"/>
      <c r="M27" s="12"/>
      <c r="N27" s="12"/>
    </row>
    <row r="28" spans="1:14">
      <c r="B28" s="1" t="s">
        <v>29</v>
      </c>
      <c r="C28" s="1">
        <v>2000</v>
      </c>
      <c r="D28" s="1">
        <v>1200</v>
      </c>
      <c r="E28" s="1">
        <v>600</v>
      </c>
      <c r="F28" s="1" t="s">
        <v>14</v>
      </c>
      <c r="G28" s="7">
        <v>252</v>
      </c>
      <c r="H28" s="7">
        <f>G28-40</f>
        <v>212</v>
      </c>
      <c r="I28" s="7">
        <v>43</v>
      </c>
      <c r="J28" s="1">
        <f>D28+110</f>
        <v>1310</v>
      </c>
      <c r="K28" s="1">
        <f>D28+55</f>
        <v>1255</v>
      </c>
      <c r="L28" s="12">
        <f t="shared" si="2"/>
        <v>464</v>
      </c>
      <c r="M28" s="12">
        <f t="shared" si="3"/>
        <v>676</v>
      </c>
      <c r="N28" s="12">
        <f t="shared" si="4"/>
        <v>888</v>
      </c>
    </row>
    <row r="29" spans="1:14">
      <c r="B29" s="1" t="s">
        <v>30</v>
      </c>
      <c r="C29" s="1">
        <v>2000</v>
      </c>
      <c r="D29" s="1">
        <v>1500</v>
      </c>
      <c r="E29" s="1">
        <v>600</v>
      </c>
      <c r="F29" s="1" t="s">
        <v>20</v>
      </c>
      <c r="G29" s="7">
        <v>292</v>
      </c>
      <c r="H29" s="7">
        <f t="shared" ref="H29:H32" si="5">G29-40</f>
        <v>252</v>
      </c>
      <c r="I29" s="7">
        <v>53</v>
      </c>
      <c r="J29" s="1">
        <f>D29+110</f>
        <v>1610</v>
      </c>
      <c r="K29" s="1">
        <f>D29+55</f>
        <v>1555</v>
      </c>
      <c r="L29" s="12">
        <f t="shared" si="2"/>
        <v>544</v>
      </c>
      <c r="M29" s="12">
        <f t="shared" si="3"/>
        <v>796</v>
      </c>
      <c r="N29" s="12">
        <f t="shared" si="4"/>
        <v>1048</v>
      </c>
    </row>
    <row r="30" spans="1:14">
      <c r="B30" s="1" t="s">
        <v>31</v>
      </c>
      <c r="C30" s="1">
        <v>2000</v>
      </c>
      <c r="D30" s="1">
        <v>1800</v>
      </c>
      <c r="E30" s="1">
        <v>600</v>
      </c>
      <c r="F30" s="1" t="s">
        <v>23</v>
      </c>
      <c r="G30" s="7">
        <v>320</v>
      </c>
      <c r="H30" s="7">
        <f t="shared" si="5"/>
        <v>280</v>
      </c>
      <c r="I30" s="7">
        <v>60</v>
      </c>
      <c r="J30" s="1">
        <f>D30+110</f>
        <v>1910</v>
      </c>
      <c r="K30" s="1">
        <f>D30+55</f>
        <v>1855</v>
      </c>
      <c r="L30" s="12">
        <f t="shared" si="2"/>
        <v>600</v>
      </c>
      <c r="M30" s="12">
        <f t="shared" si="3"/>
        <v>880</v>
      </c>
      <c r="N30" s="12">
        <f t="shared" si="4"/>
        <v>1160</v>
      </c>
    </row>
    <row r="31" spans="1:14">
      <c r="B31" s="1" t="s">
        <v>32</v>
      </c>
      <c r="C31" s="1">
        <v>2000</v>
      </c>
      <c r="D31" s="1">
        <v>2000</v>
      </c>
      <c r="E31" s="1">
        <v>600</v>
      </c>
      <c r="F31" s="1" t="s">
        <v>27</v>
      </c>
      <c r="G31" s="7">
        <v>344</v>
      </c>
      <c r="H31" s="7">
        <f t="shared" si="5"/>
        <v>304</v>
      </c>
      <c r="I31" s="7">
        <v>66</v>
      </c>
      <c r="J31" s="1">
        <f>D31+110</f>
        <v>2110</v>
      </c>
      <c r="K31" s="1">
        <f>D31+55</f>
        <v>2055</v>
      </c>
      <c r="L31" s="12">
        <f t="shared" si="2"/>
        <v>648</v>
      </c>
      <c r="M31" s="12">
        <f t="shared" si="3"/>
        <v>952</v>
      </c>
      <c r="N31" s="12">
        <f t="shared" si="4"/>
        <v>1256</v>
      </c>
    </row>
    <row r="32" spans="1:14">
      <c r="B32" s="1" t="s">
        <v>40</v>
      </c>
      <c r="C32" s="1">
        <v>2000</v>
      </c>
      <c r="D32" s="1">
        <v>2400</v>
      </c>
      <c r="E32" s="1">
        <v>600</v>
      </c>
      <c r="F32" s="1" t="s">
        <v>28</v>
      </c>
      <c r="G32" s="7">
        <v>380</v>
      </c>
      <c r="H32" s="7">
        <f t="shared" si="5"/>
        <v>340</v>
      </c>
      <c r="I32" s="7">
        <v>75</v>
      </c>
      <c r="J32" s="1">
        <f>D32+110</f>
        <v>2510</v>
      </c>
      <c r="K32" s="1">
        <f>D32+55</f>
        <v>2455</v>
      </c>
      <c r="L32" s="12">
        <f t="shared" si="2"/>
        <v>720</v>
      </c>
      <c r="M32" s="12">
        <f t="shared" si="3"/>
        <v>1060</v>
      </c>
      <c r="N32" s="12">
        <f t="shared" si="4"/>
        <v>1400</v>
      </c>
    </row>
    <row r="33" spans="2:14">
      <c r="K33" s="1"/>
      <c r="L33" s="12"/>
      <c r="M33" s="12"/>
      <c r="N33" s="12"/>
    </row>
    <row r="34" spans="2:14">
      <c r="B34" s="1" t="s">
        <v>36</v>
      </c>
      <c r="C34" s="1">
        <v>2000</v>
      </c>
      <c r="D34" s="1">
        <v>1200</v>
      </c>
      <c r="E34" s="1">
        <v>800</v>
      </c>
      <c r="F34" s="1" t="s">
        <v>14</v>
      </c>
      <c r="G34" s="7">
        <v>274</v>
      </c>
      <c r="H34" s="7">
        <f>G34-45</f>
        <v>229</v>
      </c>
      <c r="I34" s="7">
        <v>46</v>
      </c>
      <c r="J34" s="1">
        <f>D34+110</f>
        <v>1310</v>
      </c>
      <c r="K34" s="1">
        <f>D34+55</f>
        <v>1255</v>
      </c>
      <c r="L34" s="12">
        <f t="shared" si="2"/>
        <v>503</v>
      </c>
      <c r="M34" s="12">
        <f t="shared" si="3"/>
        <v>732</v>
      </c>
      <c r="N34" s="12">
        <f t="shared" si="4"/>
        <v>961</v>
      </c>
    </row>
    <row r="35" spans="2:14">
      <c r="B35" s="1" t="s">
        <v>37</v>
      </c>
      <c r="C35" s="1">
        <v>2000</v>
      </c>
      <c r="D35" s="1">
        <v>1500</v>
      </c>
      <c r="E35" s="1">
        <v>800</v>
      </c>
      <c r="F35" s="1" t="s">
        <v>20</v>
      </c>
      <c r="G35" s="7">
        <v>318</v>
      </c>
      <c r="H35" s="7">
        <f t="shared" ref="H35:H38" si="6">G35-45</f>
        <v>273</v>
      </c>
      <c r="I35" s="7">
        <v>57</v>
      </c>
      <c r="J35" s="1">
        <f>D35+110</f>
        <v>1610</v>
      </c>
      <c r="K35" s="1">
        <f>D35+55</f>
        <v>1555</v>
      </c>
      <c r="L35" s="12">
        <f t="shared" si="2"/>
        <v>591</v>
      </c>
      <c r="M35" s="12">
        <f t="shared" si="3"/>
        <v>864</v>
      </c>
      <c r="N35" s="12">
        <f t="shared" si="4"/>
        <v>1137</v>
      </c>
    </row>
    <row r="36" spans="2:14">
      <c r="B36" s="1" t="s">
        <v>38</v>
      </c>
      <c r="C36" s="1">
        <v>2000</v>
      </c>
      <c r="D36" s="1">
        <v>1800</v>
      </c>
      <c r="E36" s="1">
        <v>800</v>
      </c>
      <c r="F36" s="1" t="s">
        <v>23</v>
      </c>
      <c r="G36" s="7">
        <v>342</v>
      </c>
      <c r="H36" s="7">
        <f t="shared" si="6"/>
        <v>297</v>
      </c>
      <c r="I36" s="7">
        <v>63</v>
      </c>
      <c r="J36" s="1">
        <f>D36+110</f>
        <v>1910</v>
      </c>
      <c r="K36" s="1">
        <f>D36+55</f>
        <v>1855</v>
      </c>
      <c r="L36" s="12">
        <f t="shared" si="2"/>
        <v>639</v>
      </c>
      <c r="M36" s="12">
        <f t="shared" si="3"/>
        <v>936</v>
      </c>
      <c r="N36" s="12">
        <f t="shared" si="4"/>
        <v>1233</v>
      </c>
    </row>
    <row r="37" spans="2:14">
      <c r="B37" s="1" t="s">
        <v>35</v>
      </c>
      <c r="C37" s="1">
        <v>2000</v>
      </c>
      <c r="D37" s="1">
        <v>2000</v>
      </c>
      <c r="E37" s="1">
        <v>800</v>
      </c>
      <c r="F37" s="1" t="s">
        <v>27</v>
      </c>
      <c r="G37" s="7">
        <v>370</v>
      </c>
      <c r="H37" s="7">
        <f t="shared" si="6"/>
        <v>325</v>
      </c>
      <c r="I37" s="7">
        <v>70</v>
      </c>
      <c r="J37" s="1">
        <f>D37+110</f>
        <v>2110</v>
      </c>
      <c r="K37" s="1">
        <f>D37+55</f>
        <v>2055</v>
      </c>
      <c r="L37" s="12">
        <f t="shared" si="2"/>
        <v>695</v>
      </c>
      <c r="M37" s="12">
        <f t="shared" si="3"/>
        <v>1020</v>
      </c>
      <c r="N37" s="12">
        <f t="shared" si="4"/>
        <v>1345</v>
      </c>
    </row>
    <row r="38" spans="2:14">
      <c r="B38" s="1" t="s">
        <v>39</v>
      </c>
      <c r="C38" s="1">
        <v>2000</v>
      </c>
      <c r="D38" s="1">
        <v>2400</v>
      </c>
      <c r="E38" s="1">
        <v>800</v>
      </c>
      <c r="F38" s="1" t="s">
        <v>28</v>
      </c>
      <c r="G38" s="7">
        <v>406</v>
      </c>
      <c r="H38" s="7">
        <f t="shared" si="6"/>
        <v>361</v>
      </c>
      <c r="I38" s="7">
        <v>79</v>
      </c>
      <c r="J38" s="1">
        <f>D38+110</f>
        <v>2510</v>
      </c>
      <c r="K38" s="1">
        <f>D38+55</f>
        <v>2455</v>
      </c>
      <c r="L38" s="12">
        <f t="shared" si="2"/>
        <v>767</v>
      </c>
      <c r="M38" s="12">
        <f t="shared" si="3"/>
        <v>1128</v>
      </c>
      <c r="N38" s="12">
        <f t="shared" si="4"/>
        <v>1489</v>
      </c>
    </row>
    <row r="40" spans="2:14">
      <c r="F40" s="15" t="s">
        <v>45</v>
      </c>
      <c r="G40" s="15"/>
      <c r="H40" s="15"/>
      <c r="I40" s="15"/>
    </row>
    <row r="41" spans="2:14">
      <c r="B41" s="5" t="s">
        <v>10</v>
      </c>
      <c r="C41" s="5" t="s">
        <v>11</v>
      </c>
      <c r="D41" s="5" t="s">
        <v>6</v>
      </c>
      <c r="E41" s="5" t="s">
        <v>12</v>
      </c>
      <c r="F41" s="5" t="s">
        <v>13</v>
      </c>
      <c r="G41" s="8" t="s">
        <v>15</v>
      </c>
      <c r="H41" s="8" t="s">
        <v>33</v>
      </c>
      <c r="I41" s="8" t="s">
        <v>47</v>
      </c>
      <c r="J41" s="5" t="s">
        <v>19</v>
      </c>
      <c r="K41" s="5" t="s">
        <v>43</v>
      </c>
      <c r="L41" s="5" t="s">
        <v>41</v>
      </c>
      <c r="M41" s="5" t="s">
        <v>42</v>
      </c>
      <c r="N41" s="5" t="s">
        <v>44</v>
      </c>
    </row>
    <row r="42" spans="2:14">
      <c r="B42" s="1" t="s">
        <v>9</v>
      </c>
      <c r="C42" s="1">
        <v>2500</v>
      </c>
      <c r="D42" s="1">
        <v>1200</v>
      </c>
      <c r="E42" s="1">
        <v>400</v>
      </c>
      <c r="F42" s="1" t="s">
        <v>14</v>
      </c>
      <c r="G42" s="9">
        <v>250</v>
      </c>
      <c r="H42" s="9">
        <f>G42-45</f>
        <v>205</v>
      </c>
      <c r="I42" s="9">
        <v>40</v>
      </c>
      <c r="J42" s="1">
        <f t="shared" ref="J42:J43" si="7">D42+110</f>
        <v>1310</v>
      </c>
      <c r="K42" s="1">
        <f>D42+55</f>
        <v>1255</v>
      </c>
      <c r="L42" s="1">
        <f>J42+K42</f>
        <v>2565</v>
      </c>
      <c r="M42" s="1">
        <f>L42+K42</f>
        <v>3820</v>
      </c>
      <c r="N42" s="1">
        <f>M42+K42</f>
        <v>5075</v>
      </c>
    </row>
    <row r="43" spans="2:14">
      <c r="B43" s="1" t="s">
        <v>21</v>
      </c>
      <c r="C43" s="1">
        <v>2500</v>
      </c>
      <c r="D43" s="1">
        <v>1500</v>
      </c>
      <c r="E43" s="1">
        <v>400</v>
      </c>
      <c r="F43" s="1" t="s">
        <v>20</v>
      </c>
      <c r="G43" s="9">
        <v>286</v>
      </c>
      <c r="H43" s="9">
        <f t="shared" ref="H43:H46" si="8">G43-45</f>
        <v>241</v>
      </c>
      <c r="I43" s="9">
        <v>49</v>
      </c>
      <c r="J43" s="1">
        <f t="shared" si="7"/>
        <v>1610</v>
      </c>
      <c r="K43" s="1">
        <f t="shared" ref="K43:K46" si="9">D43+55</f>
        <v>1555</v>
      </c>
      <c r="L43" s="1">
        <f t="shared" ref="L43:L46" si="10">J43+K43</f>
        <v>3165</v>
      </c>
      <c r="M43" s="1">
        <f t="shared" ref="M43:M46" si="11">L43+K43</f>
        <v>4720</v>
      </c>
      <c r="N43" s="1">
        <f t="shared" ref="N43:N46" si="12">M43+K43</f>
        <v>6275</v>
      </c>
    </row>
    <row r="44" spans="2:14">
      <c r="B44" s="1" t="s">
        <v>22</v>
      </c>
      <c r="C44" s="1">
        <v>2500</v>
      </c>
      <c r="D44" s="1">
        <v>1800</v>
      </c>
      <c r="E44" s="1">
        <v>400</v>
      </c>
      <c r="F44" s="1" t="s">
        <v>23</v>
      </c>
      <c r="G44" s="9">
        <v>314</v>
      </c>
      <c r="H44" s="9">
        <f t="shared" si="8"/>
        <v>269</v>
      </c>
      <c r="I44" s="9">
        <v>56</v>
      </c>
      <c r="J44" s="1">
        <f>D44+110</f>
        <v>1910</v>
      </c>
      <c r="K44" s="1">
        <f t="shared" si="9"/>
        <v>1855</v>
      </c>
      <c r="L44" s="1">
        <f t="shared" si="10"/>
        <v>3765</v>
      </c>
      <c r="M44" s="1">
        <f t="shared" si="11"/>
        <v>5620</v>
      </c>
      <c r="N44" s="1">
        <f t="shared" si="12"/>
        <v>7475</v>
      </c>
    </row>
    <row r="45" spans="2:14">
      <c r="B45" s="1" t="s">
        <v>26</v>
      </c>
      <c r="C45" s="1">
        <v>2500</v>
      </c>
      <c r="D45" s="1">
        <v>2000</v>
      </c>
      <c r="E45" s="1">
        <v>400</v>
      </c>
      <c r="F45" s="1" t="s">
        <v>27</v>
      </c>
      <c r="G45" s="7">
        <v>334</v>
      </c>
      <c r="H45" s="9">
        <f t="shared" si="8"/>
        <v>289</v>
      </c>
      <c r="I45" s="9">
        <v>61</v>
      </c>
      <c r="J45" s="1">
        <f t="shared" ref="J45:J46" si="13">D45+110</f>
        <v>2110</v>
      </c>
      <c r="K45" s="1">
        <f t="shared" si="9"/>
        <v>2055</v>
      </c>
      <c r="L45" s="1">
        <f t="shared" si="10"/>
        <v>4165</v>
      </c>
      <c r="M45" s="1">
        <f t="shared" si="11"/>
        <v>6220</v>
      </c>
      <c r="N45" s="1">
        <f t="shared" si="12"/>
        <v>8275</v>
      </c>
    </row>
    <row r="46" spans="2:14">
      <c r="B46" s="1" t="s">
        <v>26</v>
      </c>
      <c r="C46" s="1">
        <v>2500</v>
      </c>
      <c r="D46" s="1">
        <v>2400</v>
      </c>
      <c r="E46" s="1">
        <v>400</v>
      </c>
      <c r="F46" s="1" t="s">
        <v>28</v>
      </c>
      <c r="G46" s="7">
        <v>366</v>
      </c>
      <c r="H46" s="9">
        <f t="shared" si="8"/>
        <v>321</v>
      </c>
      <c r="I46" s="9">
        <v>69</v>
      </c>
      <c r="J46" s="1">
        <f t="shared" si="13"/>
        <v>2510</v>
      </c>
      <c r="K46" s="1">
        <f t="shared" si="9"/>
        <v>2455</v>
      </c>
      <c r="L46" s="1">
        <f t="shared" si="10"/>
        <v>4965</v>
      </c>
      <c r="M46" s="1">
        <f t="shared" si="11"/>
        <v>7420</v>
      </c>
      <c r="N46" s="1">
        <f t="shared" si="12"/>
        <v>9875</v>
      </c>
    </row>
    <row r="47" spans="2:14">
      <c r="C47" s="1"/>
      <c r="K47" s="1"/>
      <c r="L47" s="1"/>
      <c r="M47" s="1"/>
      <c r="N47" s="1"/>
    </row>
    <row r="48" spans="2:14">
      <c r="B48" s="1" t="s">
        <v>29</v>
      </c>
      <c r="C48" s="1">
        <v>2500</v>
      </c>
      <c r="D48" s="1">
        <v>1200</v>
      </c>
      <c r="E48" s="1">
        <v>600</v>
      </c>
      <c r="F48" s="1" t="s">
        <v>14</v>
      </c>
      <c r="G48" s="7">
        <v>252</v>
      </c>
      <c r="H48" s="7">
        <f>G48-30</f>
        <v>222</v>
      </c>
      <c r="I48" s="7">
        <v>43</v>
      </c>
      <c r="J48" s="1">
        <f t="shared" ref="J48:J52" si="14">D48+110</f>
        <v>1310</v>
      </c>
      <c r="K48" s="1">
        <f t="shared" ref="K48:K52" si="15">D48+55</f>
        <v>1255</v>
      </c>
      <c r="L48" s="1">
        <f t="shared" ref="L48:L52" si="16">J48+K48</f>
        <v>2565</v>
      </c>
      <c r="M48" s="1">
        <f t="shared" ref="M48:M52" si="17">L48+K48</f>
        <v>3820</v>
      </c>
      <c r="N48" s="1">
        <f t="shared" ref="N48:N52" si="18">M48+K48</f>
        <v>5075</v>
      </c>
    </row>
    <row r="49" spans="2:14">
      <c r="B49" s="1" t="s">
        <v>30</v>
      </c>
      <c r="C49" s="1">
        <v>2500</v>
      </c>
      <c r="D49" s="1">
        <v>1500</v>
      </c>
      <c r="E49" s="1">
        <v>600</v>
      </c>
      <c r="F49" s="1" t="s">
        <v>20</v>
      </c>
      <c r="G49" s="7">
        <v>292</v>
      </c>
      <c r="H49" s="7">
        <f t="shared" ref="H49:H52" si="19">G49-30</f>
        <v>262</v>
      </c>
      <c r="I49" s="7">
        <v>53</v>
      </c>
      <c r="J49" s="1">
        <f t="shared" si="14"/>
        <v>1610</v>
      </c>
      <c r="K49" s="1">
        <f t="shared" si="15"/>
        <v>1555</v>
      </c>
      <c r="L49" s="1">
        <f t="shared" si="16"/>
        <v>3165</v>
      </c>
      <c r="M49" s="1">
        <f t="shared" si="17"/>
        <v>4720</v>
      </c>
      <c r="N49" s="1">
        <f t="shared" si="18"/>
        <v>6275</v>
      </c>
    </row>
    <row r="50" spans="2:14">
      <c r="B50" s="1" t="s">
        <v>31</v>
      </c>
      <c r="C50" s="1">
        <v>2500</v>
      </c>
      <c r="D50" s="1">
        <v>1800</v>
      </c>
      <c r="E50" s="1">
        <v>600</v>
      </c>
      <c r="F50" s="1" t="s">
        <v>23</v>
      </c>
      <c r="G50" s="7">
        <v>320</v>
      </c>
      <c r="H50" s="7">
        <f t="shared" si="19"/>
        <v>290</v>
      </c>
      <c r="I50" s="7">
        <v>60</v>
      </c>
      <c r="J50" s="1">
        <f t="shared" si="14"/>
        <v>1910</v>
      </c>
      <c r="K50" s="1">
        <f t="shared" si="15"/>
        <v>1855</v>
      </c>
      <c r="L50" s="1">
        <f t="shared" si="16"/>
        <v>3765</v>
      </c>
      <c r="M50" s="1">
        <f t="shared" si="17"/>
        <v>5620</v>
      </c>
      <c r="N50" s="1">
        <f t="shared" si="18"/>
        <v>7475</v>
      </c>
    </row>
    <row r="51" spans="2:14">
      <c r="B51" s="1" t="s">
        <v>32</v>
      </c>
      <c r="C51" s="1">
        <v>2500</v>
      </c>
      <c r="D51" s="1">
        <v>2000</v>
      </c>
      <c r="E51" s="1">
        <v>600</v>
      </c>
      <c r="F51" s="1" t="s">
        <v>27</v>
      </c>
      <c r="G51" s="7">
        <v>344</v>
      </c>
      <c r="H51" s="7">
        <f t="shared" si="19"/>
        <v>314</v>
      </c>
      <c r="I51" s="7">
        <v>66</v>
      </c>
      <c r="J51" s="1">
        <f t="shared" si="14"/>
        <v>2110</v>
      </c>
      <c r="K51" s="1">
        <f t="shared" si="15"/>
        <v>2055</v>
      </c>
      <c r="L51" s="1">
        <f t="shared" si="16"/>
        <v>4165</v>
      </c>
      <c r="M51" s="1">
        <f t="shared" si="17"/>
        <v>6220</v>
      </c>
      <c r="N51" s="1">
        <f t="shared" si="18"/>
        <v>8275</v>
      </c>
    </row>
    <row r="52" spans="2:14">
      <c r="B52" s="1" t="s">
        <v>40</v>
      </c>
      <c r="C52" s="1">
        <v>2500</v>
      </c>
      <c r="D52" s="1">
        <v>2400</v>
      </c>
      <c r="E52" s="1">
        <v>600</v>
      </c>
      <c r="F52" s="1" t="s">
        <v>28</v>
      </c>
      <c r="G52" s="7">
        <v>380</v>
      </c>
      <c r="H52" s="7">
        <f t="shared" si="19"/>
        <v>350</v>
      </c>
      <c r="I52" s="7">
        <v>75</v>
      </c>
      <c r="J52" s="1">
        <f t="shared" si="14"/>
        <v>2510</v>
      </c>
      <c r="K52" s="1">
        <f t="shared" si="15"/>
        <v>2455</v>
      </c>
      <c r="L52" s="1">
        <f t="shared" si="16"/>
        <v>4965</v>
      </c>
      <c r="M52" s="1">
        <f t="shared" si="17"/>
        <v>7420</v>
      </c>
      <c r="N52" s="1">
        <f t="shared" si="18"/>
        <v>9875</v>
      </c>
    </row>
    <row r="53" spans="2:14">
      <c r="C53" s="1"/>
      <c r="K53" s="1"/>
      <c r="L53" s="1"/>
      <c r="M53" s="1"/>
      <c r="N53" s="1"/>
    </row>
    <row r="54" spans="2:14">
      <c r="B54" s="1" t="s">
        <v>36</v>
      </c>
      <c r="C54" s="1">
        <v>2500</v>
      </c>
      <c r="D54" s="1">
        <v>1200</v>
      </c>
      <c r="E54" s="1">
        <v>800</v>
      </c>
      <c r="F54" s="1" t="s">
        <v>14</v>
      </c>
      <c r="G54" s="7">
        <v>274</v>
      </c>
      <c r="H54" s="7">
        <f>G54-35</f>
        <v>239</v>
      </c>
      <c r="I54" s="7">
        <v>46</v>
      </c>
      <c r="J54" s="1">
        <f t="shared" ref="J54:J58" si="20">D54+110</f>
        <v>1310</v>
      </c>
      <c r="K54" s="1">
        <f t="shared" ref="K54:K58" si="21">D54+55</f>
        <v>1255</v>
      </c>
      <c r="L54" s="1">
        <f t="shared" ref="L54:L58" si="22">J54+K54</f>
        <v>2565</v>
      </c>
      <c r="M54" s="1">
        <f t="shared" ref="M54:M58" si="23">L54+K54</f>
        <v>3820</v>
      </c>
      <c r="N54" s="1">
        <f t="shared" ref="N54:N58" si="24">M54+K54</f>
        <v>5075</v>
      </c>
    </row>
    <row r="55" spans="2:14">
      <c r="B55" s="1" t="s">
        <v>37</v>
      </c>
      <c r="C55" s="1">
        <v>2500</v>
      </c>
      <c r="D55" s="1">
        <v>1500</v>
      </c>
      <c r="E55" s="1">
        <v>800</v>
      </c>
      <c r="F55" s="1" t="s">
        <v>20</v>
      </c>
      <c r="G55" s="7">
        <v>318</v>
      </c>
      <c r="H55" s="7">
        <f t="shared" ref="H55:H58" si="25">G55-35</f>
        <v>283</v>
      </c>
      <c r="I55" s="7">
        <v>57</v>
      </c>
      <c r="J55" s="1">
        <f t="shared" si="20"/>
        <v>1610</v>
      </c>
      <c r="K55" s="1">
        <f t="shared" si="21"/>
        <v>1555</v>
      </c>
      <c r="L55" s="1">
        <f t="shared" si="22"/>
        <v>3165</v>
      </c>
      <c r="M55" s="1">
        <f t="shared" si="23"/>
        <v>4720</v>
      </c>
      <c r="N55" s="1">
        <f t="shared" si="24"/>
        <v>6275</v>
      </c>
    </row>
    <row r="56" spans="2:14">
      <c r="B56" s="1" t="s">
        <v>38</v>
      </c>
      <c r="C56" s="1">
        <v>2500</v>
      </c>
      <c r="D56" s="1">
        <v>1800</v>
      </c>
      <c r="E56" s="1">
        <v>800</v>
      </c>
      <c r="F56" s="1" t="s">
        <v>23</v>
      </c>
      <c r="G56" s="7">
        <v>342</v>
      </c>
      <c r="H56" s="7">
        <f t="shared" si="25"/>
        <v>307</v>
      </c>
      <c r="I56" s="7">
        <v>63</v>
      </c>
      <c r="J56" s="1">
        <f t="shared" si="20"/>
        <v>1910</v>
      </c>
      <c r="K56" s="1">
        <f t="shared" si="21"/>
        <v>1855</v>
      </c>
      <c r="L56" s="1">
        <f t="shared" si="22"/>
        <v>3765</v>
      </c>
      <c r="M56" s="1">
        <f t="shared" si="23"/>
        <v>5620</v>
      </c>
      <c r="N56" s="1">
        <f t="shared" si="24"/>
        <v>7475</v>
      </c>
    </row>
    <row r="57" spans="2:14">
      <c r="B57" s="1" t="s">
        <v>35</v>
      </c>
      <c r="C57" s="1">
        <v>2500</v>
      </c>
      <c r="D57" s="1">
        <v>2000</v>
      </c>
      <c r="E57" s="1">
        <v>800</v>
      </c>
      <c r="F57" s="1" t="s">
        <v>27</v>
      </c>
      <c r="G57" s="7">
        <v>370</v>
      </c>
      <c r="H57" s="7">
        <f t="shared" si="25"/>
        <v>335</v>
      </c>
      <c r="I57" s="7">
        <v>70</v>
      </c>
      <c r="J57" s="1">
        <f t="shared" si="20"/>
        <v>2110</v>
      </c>
      <c r="K57" s="1">
        <f t="shared" si="21"/>
        <v>2055</v>
      </c>
      <c r="L57" s="1">
        <f t="shared" si="22"/>
        <v>4165</v>
      </c>
      <c r="M57" s="1">
        <f t="shared" si="23"/>
        <v>6220</v>
      </c>
      <c r="N57" s="1">
        <f t="shared" si="24"/>
        <v>8275</v>
      </c>
    </row>
    <row r="58" spans="2:14">
      <c r="B58" s="1" t="s">
        <v>39</v>
      </c>
      <c r="C58" s="1">
        <v>2500</v>
      </c>
      <c r="D58" s="1">
        <v>2400</v>
      </c>
      <c r="E58" s="1">
        <v>800</v>
      </c>
      <c r="F58" s="1" t="s">
        <v>28</v>
      </c>
      <c r="G58" s="7">
        <v>406</v>
      </c>
      <c r="H58" s="7">
        <f t="shared" si="25"/>
        <v>371</v>
      </c>
      <c r="I58" s="7">
        <v>79</v>
      </c>
      <c r="J58" s="1">
        <f t="shared" si="20"/>
        <v>2510</v>
      </c>
      <c r="K58" s="1">
        <f t="shared" si="21"/>
        <v>2455</v>
      </c>
      <c r="L58" s="1">
        <f t="shared" si="22"/>
        <v>4965</v>
      </c>
      <c r="M58" s="1">
        <f t="shared" si="23"/>
        <v>7420</v>
      </c>
      <c r="N58" s="1">
        <f t="shared" si="24"/>
        <v>9875</v>
      </c>
    </row>
    <row r="60" spans="2:14">
      <c r="F60" s="15" t="s">
        <v>73</v>
      </c>
      <c r="G60" s="15"/>
      <c r="H60" s="15"/>
      <c r="I60" s="15"/>
    </row>
    <row r="61" spans="2:14">
      <c r="B61" s="5" t="s">
        <v>10</v>
      </c>
      <c r="C61" s="5" t="s">
        <v>11</v>
      </c>
      <c r="D61" s="5" t="s">
        <v>6</v>
      </c>
      <c r="E61" s="5" t="s">
        <v>12</v>
      </c>
      <c r="F61" s="5" t="s">
        <v>13</v>
      </c>
      <c r="G61" s="8" t="s">
        <v>15</v>
      </c>
      <c r="H61" s="8" t="s">
        <v>33</v>
      </c>
      <c r="I61" s="8" t="s">
        <v>47</v>
      </c>
      <c r="J61" s="5" t="s">
        <v>19</v>
      </c>
      <c r="K61" s="5" t="s">
        <v>43</v>
      </c>
      <c r="L61" s="5" t="s">
        <v>41</v>
      </c>
      <c r="M61" s="5" t="s">
        <v>42</v>
      </c>
      <c r="N61" s="5" t="s">
        <v>44</v>
      </c>
    </row>
    <row r="62" spans="2:14">
      <c r="B62" s="1" t="s">
        <v>9</v>
      </c>
      <c r="C62" s="1">
        <v>3000</v>
      </c>
      <c r="D62" s="1">
        <v>1200</v>
      </c>
      <c r="E62" s="1">
        <v>400</v>
      </c>
      <c r="F62" s="1" t="s">
        <v>14</v>
      </c>
      <c r="G62" s="9"/>
      <c r="H62" s="9"/>
      <c r="I62" s="9"/>
      <c r="J62" s="1">
        <f t="shared" ref="J62:J63" si="26">D62+110</f>
        <v>1310</v>
      </c>
      <c r="K62" s="1">
        <f>D62+55</f>
        <v>1255</v>
      </c>
      <c r="L62" s="1">
        <f>J62+K62</f>
        <v>2565</v>
      </c>
      <c r="M62" s="1">
        <f>L62+K62</f>
        <v>3820</v>
      </c>
      <c r="N62" s="1">
        <f>M62+K62</f>
        <v>5075</v>
      </c>
    </row>
    <row r="63" spans="2:14">
      <c r="B63" s="1" t="s">
        <v>21</v>
      </c>
      <c r="C63" s="1">
        <v>3000</v>
      </c>
      <c r="D63" s="1">
        <v>1500</v>
      </c>
      <c r="E63" s="1">
        <v>400</v>
      </c>
      <c r="F63" s="1" t="s">
        <v>20</v>
      </c>
      <c r="G63" s="9"/>
      <c r="H63" s="9"/>
      <c r="I63" s="9"/>
      <c r="J63" s="1">
        <f t="shared" si="26"/>
        <v>1610</v>
      </c>
      <c r="K63" s="1">
        <f t="shared" ref="K63:K66" si="27">D63+55</f>
        <v>1555</v>
      </c>
      <c r="L63" s="1">
        <f t="shared" ref="L63:L66" si="28">J63+K63</f>
        <v>3165</v>
      </c>
      <c r="M63" s="1">
        <f t="shared" ref="M63:M66" si="29">L63+K63</f>
        <v>4720</v>
      </c>
      <c r="N63" s="1">
        <f t="shared" ref="N63:N66" si="30">M63+K63</f>
        <v>6275</v>
      </c>
    </row>
    <row r="64" spans="2:14">
      <c r="B64" s="1" t="s">
        <v>22</v>
      </c>
      <c r="C64" s="1">
        <v>3000</v>
      </c>
      <c r="D64" s="1">
        <v>1800</v>
      </c>
      <c r="E64" s="1">
        <v>400</v>
      </c>
      <c r="F64" s="1" t="s">
        <v>23</v>
      </c>
      <c r="G64" s="9"/>
      <c r="H64" s="9"/>
      <c r="I64" s="9"/>
      <c r="J64" s="1">
        <f>D64+110</f>
        <v>1910</v>
      </c>
      <c r="K64" s="1">
        <f t="shared" si="27"/>
        <v>1855</v>
      </c>
      <c r="L64" s="1">
        <f t="shared" si="28"/>
        <v>3765</v>
      </c>
      <c r="M64" s="1">
        <f t="shared" si="29"/>
        <v>5620</v>
      </c>
      <c r="N64" s="1">
        <f t="shared" si="30"/>
        <v>7475</v>
      </c>
    </row>
    <row r="65" spans="2:14">
      <c r="B65" s="1" t="s">
        <v>26</v>
      </c>
      <c r="C65" s="1">
        <v>3000</v>
      </c>
      <c r="D65" s="1">
        <v>2000</v>
      </c>
      <c r="E65" s="1">
        <v>400</v>
      </c>
      <c r="F65" s="1" t="s">
        <v>27</v>
      </c>
      <c r="G65" s="9"/>
      <c r="H65" s="9"/>
      <c r="I65" s="9"/>
      <c r="J65" s="1">
        <f t="shared" ref="J65:J66" si="31">D65+110</f>
        <v>2110</v>
      </c>
      <c r="K65" s="1">
        <f t="shared" si="27"/>
        <v>2055</v>
      </c>
      <c r="L65" s="1">
        <f t="shared" si="28"/>
        <v>4165</v>
      </c>
      <c r="M65" s="1">
        <f t="shared" si="29"/>
        <v>6220</v>
      </c>
      <c r="N65" s="1">
        <f t="shared" si="30"/>
        <v>8275</v>
      </c>
    </row>
    <row r="66" spans="2:14">
      <c r="B66" s="1" t="s">
        <v>26</v>
      </c>
      <c r="C66" s="1">
        <v>3000</v>
      </c>
      <c r="D66" s="1">
        <v>2400</v>
      </c>
      <c r="E66" s="1">
        <v>400</v>
      </c>
      <c r="F66" s="1" t="s">
        <v>28</v>
      </c>
      <c r="G66" s="9"/>
      <c r="H66" s="9"/>
      <c r="I66" s="9"/>
      <c r="J66" s="1">
        <f t="shared" si="31"/>
        <v>2510</v>
      </c>
      <c r="K66" s="1">
        <f t="shared" si="27"/>
        <v>2455</v>
      </c>
      <c r="L66" s="1">
        <f t="shared" si="28"/>
        <v>4965</v>
      </c>
      <c r="M66" s="1">
        <f t="shared" si="29"/>
        <v>7420</v>
      </c>
      <c r="N66" s="1">
        <f t="shared" si="30"/>
        <v>9875</v>
      </c>
    </row>
    <row r="67" spans="2:14">
      <c r="C67" s="1"/>
      <c r="G67" s="9"/>
      <c r="H67" s="9"/>
      <c r="I67" s="9"/>
      <c r="K67" s="1"/>
      <c r="L67" s="1"/>
      <c r="M67" s="1"/>
      <c r="N67" s="1"/>
    </row>
    <row r="68" spans="2:14">
      <c r="B68" s="1" t="s">
        <v>29</v>
      </c>
      <c r="C68" s="1">
        <v>3000</v>
      </c>
      <c r="D68" s="1">
        <v>1200</v>
      </c>
      <c r="E68" s="1">
        <v>600</v>
      </c>
      <c r="F68" s="1" t="s">
        <v>14</v>
      </c>
      <c r="G68" s="9"/>
      <c r="H68" s="9"/>
      <c r="I68" s="9"/>
      <c r="J68" s="1">
        <f t="shared" ref="J68:J72" si="32">D68+110</f>
        <v>1310</v>
      </c>
      <c r="K68" s="1">
        <f t="shared" ref="K68:K72" si="33">D68+55</f>
        <v>1255</v>
      </c>
      <c r="L68" s="1">
        <f t="shared" ref="L68:L72" si="34">J68+K68</f>
        <v>2565</v>
      </c>
      <c r="M68" s="1">
        <f t="shared" ref="M68:M72" si="35">L68+K68</f>
        <v>3820</v>
      </c>
      <c r="N68" s="1">
        <f t="shared" ref="N68:N72" si="36">M68+K68</f>
        <v>5075</v>
      </c>
    </row>
    <row r="69" spans="2:14">
      <c r="B69" s="1" t="s">
        <v>30</v>
      </c>
      <c r="C69" s="1">
        <v>3000</v>
      </c>
      <c r="D69" s="1">
        <v>1500</v>
      </c>
      <c r="E69" s="1">
        <v>600</v>
      </c>
      <c r="F69" s="1" t="s">
        <v>20</v>
      </c>
      <c r="G69" s="9"/>
      <c r="H69" s="9"/>
      <c r="I69" s="9"/>
      <c r="J69" s="1">
        <f t="shared" si="32"/>
        <v>1610</v>
      </c>
      <c r="K69" s="1">
        <f t="shared" si="33"/>
        <v>1555</v>
      </c>
      <c r="L69" s="1">
        <f t="shared" si="34"/>
        <v>3165</v>
      </c>
      <c r="M69" s="1">
        <f t="shared" si="35"/>
        <v>4720</v>
      </c>
      <c r="N69" s="1">
        <f t="shared" si="36"/>
        <v>6275</v>
      </c>
    </row>
    <row r="70" spans="2:14">
      <c r="B70" s="1" t="s">
        <v>31</v>
      </c>
      <c r="C70" s="1">
        <v>3000</v>
      </c>
      <c r="D70" s="1">
        <v>1800</v>
      </c>
      <c r="E70" s="1">
        <v>600</v>
      </c>
      <c r="F70" s="1" t="s">
        <v>23</v>
      </c>
      <c r="G70" s="9"/>
      <c r="H70" s="9"/>
      <c r="I70" s="9"/>
      <c r="J70" s="1">
        <f t="shared" si="32"/>
        <v>1910</v>
      </c>
      <c r="K70" s="1">
        <f t="shared" si="33"/>
        <v>1855</v>
      </c>
      <c r="L70" s="1">
        <f t="shared" si="34"/>
        <v>3765</v>
      </c>
      <c r="M70" s="1">
        <f t="shared" si="35"/>
        <v>5620</v>
      </c>
      <c r="N70" s="1">
        <f t="shared" si="36"/>
        <v>7475</v>
      </c>
    </row>
    <row r="71" spans="2:14">
      <c r="B71" s="1" t="s">
        <v>32</v>
      </c>
      <c r="C71" s="1">
        <v>3000</v>
      </c>
      <c r="D71" s="1">
        <v>2000</v>
      </c>
      <c r="E71" s="1">
        <v>600</v>
      </c>
      <c r="F71" s="1" t="s">
        <v>27</v>
      </c>
      <c r="G71" s="9"/>
      <c r="H71" s="9"/>
      <c r="I71" s="9"/>
      <c r="J71" s="1">
        <f t="shared" si="32"/>
        <v>2110</v>
      </c>
      <c r="K71" s="1">
        <f t="shared" si="33"/>
        <v>2055</v>
      </c>
      <c r="L71" s="1">
        <f t="shared" si="34"/>
        <v>4165</v>
      </c>
      <c r="M71" s="1">
        <f t="shared" si="35"/>
        <v>6220</v>
      </c>
      <c r="N71" s="1">
        <f t="shared" si="36"/>
        <v>8275</v>
      </c>
    </row>
    <row r="72" spans="2:14">
      <c r="B72" s="1" t="s">
        <v>40</v>
      </c>
      <c r="C72" s="1">
        <v>3000</v>
      </c>
      <c r="D72" s="1">
        <v>2400</v>
      </c>
      <c r="E72" s="1">
        <v>600</v>
      </c>
      <c r="F72" s="1" t="s">
        <v>28</v>
      </c>
      <c r="G72" s="9"/>
      <c r="H72" s="9"/>
      <c r="I72" s="9"/>
      <c r="J72" s="1">
        <f t="shared" si="32"/>
        <v>2510</v>
      </c>
      <c r="K72" s="1">
        <f t="shared" si="33"/>
        <v>2455</v>
      </c>
      <c r="L72" s="1">
        <f t="shared" si="34"/>
        <v>4965</v>
      </c>
      <c r="M72" s="1">
        <f t="shared" si="35"/>
        <v>7420</v>
      </c>
      <c r="N72" s="1">
        <f t="shared" si="36"/>
        <v>9875</v>
      </c>
    </row>
    <row r="73" spans="2:14">
      <c r="C73" s="1"/>
      <c r="G73" s="9"/>
      <c r="H73" s="9"/>
      <c r="I73" s="9"/>
      <c r="K73" s="1"/>
      <c r="L73" s="1"/>
      <c r="M73" s="1"/>
      <c r="N73" s="1"/>
    </row>
    <row r="74" spans="2:14">
      <c r="B74" s="1" t="s">
        <v>36</v>
      </c>
      <c r="C74" s="1">
        <v>3000</v>
      </c>
      <c r="D74" s="1">
        <v>1200</v>
      </c>
      <c r="E74" s="1">
        <v>800</v>
      </c>
      <c r="F74" s="1" t="s">
        <v>14</v>
      </c>
      <c r="G74" s="9"/>
      <c r="H74" s="9"/>
      <c r="I74" s="9"/>
      <c r="J74" s="1">
        <f t="shared" ref="J74:J78" si="37">D74+110</f>
        <v>1310</v>
      </c>
      <c r="K74" s="1">
        <f t="shared" ref="K74:K78" si="38">D74+55</f>
        <v>1255</v>
      </c>
      <c r="L74" s="1">
        <f t="shared" ref="L74:L78" si="39">J74+K74</f>
        <v>2565</v>
      </c>
      <c r="M74" s="1">
        <f t="shared" ref="M74:M78" si="40">L74+K74</f>
        <v>3820</v>
      </c>
      <c r="N74" s="1">
        <f t="shared" ref="N74:N78" si="41">M74+K74</f>
        <v>5075</v>
      </c>
    </row>
    <row r="75" spans="2:14">
      <c r="B75" s="1" t="s">
        <v>37</v>
      </c>
      <c r="C75" s="1">
        <v>3000</v>
      </c>
      <c r="D75" s="1">
        <v>1500</v>
      </c>
      <c r="E75" s="1">
        <v>800</v>
      </c>
      <c r="F75" s="1" t="s">
        <v>20</v>
      </c>
      <c r="G75" s="9"/>
      <c r="H75" s="9"/>
      <c r="I75" s="9"/>
      <c r="J75" s="1">
        <f t="shared" si="37"/>
        <v>1610</v>
      </c>
      <c r="K75" s="1">
        <f t="shared" si="38"/>
        <v>1555</v>
      </c>
      <c r="L75" s="1">
        <f t="shared" si="39"/>
        <v>3165</v>
      </c>
      <c r="M75" s="1">
        <f t="shared" si="40"/>
        <v>4720</v>
      </c>
      <c r="N75" s="1">
        <f t="shared" si="41"/>
        <v>6275</v>
      </c>
    </row>
    <row r="76" spans="2:14">
      <c r="B76" s="1" t="s">
        <v>38</v>
      </c>
      <c r="C76" s="1">
        <v>3000</v>
      </c>
      <c r="D76" s="1">
        <v>1800</v>
      </c>
      <c r="E76" s="1">
        <v>800</v>
      </c>
      <c r="F76" s="1" t="s">
        <v>23</v>
      </c>
      <c r="G76" s="9"/>
      <c r="H76" s="9"/>
      <c r="I76" s="9"/>
      <c r="J76" s="1">
        <f t="shared" si="37"/>
        <v>1910</v>
      </c>
      <c r="K76" s="1">
        <f t="shared" si="38"/>
        <v>1855</v>
      </c>
      <c r="L76" s="1">
        <f t="shared" si="39"/>
        <v>3765</v>
      </c>
      <c r="M76" s="1">
        <f t="shared" si="40"/>
        <v>5620</v>
      </c>
      <c r="N76" s="1">
        <f t="shared" si="41"/>
        <v>7475</v>
      </c>
    </row>
    <row r="77" spans="2:14">
      <c r="B77" s="1" t="s">
        <v>35</v>
      </c>
      <c r="C77" s="1">
        <v>3000</v>
      </c>
      <c r="D77" s="1">
        <v>2000</v>
      </c>
      <c r="E77" s="1">
        <v>800</v>
      </c>
      <c r="F77" s="1" t="s">
        <v>27</v>
      </c>
      <c r="G77" s="9"/>
      <c r="H77" s="9"/>
      <c r="I77" s="9"/>
      <c r="J77" s="1">
        <f t="shared" si="37"/>
        <v>2110</v>
      </c>
      <c r="K77" s="1">
        <f t="shared" si="38"/>
        <v>2055</v>
      </c>
      <c r="L77" s="1">
        <f t="shared" si="39"/>
        <v>4165</v>
      </c>
      <c r="M77" s="1">
        <f t="shared" si="40"/>
        <v>6220</v>
      </c>
      <c r="N77" s="1">
        <f t="shared" si="41"/>
        <v>8275</v>
      </c>
    </row>
    <row r="78" spans="2:14">
      <c r="B78" s="1" t="s">
        <v>39</v>
      </c>
      <c r="C78" s="1">
        <v>3000</v>
      </c>
      <c r="D78" s="1">
        <v>2400</v>
      </c>
      <c r="E78" s="1">
        <v>800</v>
      </c>
      <c r="F78" s="1" t="s">
        <v>28</v>
      </c>
      <c r="G78" s="9"/>
      <c r="H78" s="9"/>
      <c r="I78" s="9"/>
      <c r="J78" s="1">
        <f t="shared" si="37"/>
        <v>2510</v>
      </c>
      <c r="K78" s="1">
        <f t="shared" si="38"/>
        <v>2455</v>
      </c>
      <c r="L78" s="1">
        <f t="shared" si="39"/>
        <v>4965</v>
      </c>
      <c r="M78" s="1">
        <f t="shared" si="40"/>
        <v>7420</v>
      </c>
      <c r="N78" s="1">
        <f t="shared" si="41"/>
        <v>9875</v>
      </c>
    </row>
  </sheetData>
  <mergeCells count="3">
    <mergeCell ref="F20:I20"/>
    <mergeCell ref="F40:I40"/>
    <mergeCell ref="F60:I60"/>
  </mergeCells>
  <dataValidations count="3">
    <dataValidation type="list" allowBlank="1" showInputMessage="1" showErrorMessage="1" sqref="B10">
      <formula1>$J$3:$J$4</formula1>
    </dataValidation>
    <dataValidation type="list" allowBlank="1" showInputMessage="1" showErrorMessage="1" sqref="J13 B6">
      <formula1>$J$7:$J$11</formula1>
    </dataValidation>
    <dataValidation type="list" allowBlank="1" showInputMessage="1" showErrorMessage="1" sqref="B8">
      <formula1>$L$3:$L$5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workbookViewId="0">
      <selection activeCell="C18" sqref="C18"/>
    </sheetView>
  </sheetViews>
  <sheetFormatPr baseColWidth="10" defaultColWidth="18.83203125" defaultRowHeight="18" x14ac:dyDescent="0"/>
  <cols>
    <col min="1" max="16384" width="18.83203125" style="11"/>
  </cols>
  <sheetData>
    <row r="2" spans="1:10" s="14" customFormat="1">
      <c r="A2" s="13" t="s">
        <v>6</v>
      </c>
      <c r="B2" s="13" t="s">
        <v>53</v>
      </c>
      <c r="C2" s="13" t="s">
        <v>19</v>
      </c>
      <c r="D2" s="13" t="s">
        <v>43</v>
      </c>
      <c r="E2" s="13" t="s">
        <v>41</v>
      </c>
      <c r="F2" s="13" t="s">
        <v>42</v>
      </c>
      <c r="G2" s="13" t="s">
        <v>44</v>
      </c>
      <c r="H2" s="13" t="s">
        <v>49</v>
      </c>
      <c r="I2" s="13" t="s">
        <v>50</v>
      </c>
      <c r="J2" s="13" t="s">
        <v>51</v>
      </c>
    </row>
    <row r="3" spans="1:10">
      <c r="A3" s="11">
        <v>1200</v>
      </c>
      <c r="B3" s="11" t="s">
        <v>54</v>
      </c>
      <c r="C3" s="11">
        <f>A3+110</f>
        <v>1310</v>
      </c>
      <c r="D3" s="11">
        <f>A3+55</f>
        <v>1255</v>
      </c>
      <c r="E3" s="11">
        <f>C3+D3</f>
        <v>2565</v>
      </c>
      <c r="F3" s="11">
        <f>E3+D3</f>
        <v>3820</v>
      </c>
      <c r="G3" s="11">
        <f>F3+D3</f>
        <v>5075</v>
      </c>
      <c r="H3" s="11">
        <f>G3+D3</f>
        <v>6330</v>
      </c>
      <c r="I3" s="11">
        <f>H3+D3</f>
        <v>7585</v>
      </c>
      <c r="J3" s="11">
        <f>I3+D3</f>
        <v>8840</v>
      </c>
    </row>
    <row r="4" spans="1:10">
      <c r="A4" s="11">
        <v>1500</v>
      </c>
      <c r="B4" s="11" t="s">
        <v>55</v>
      </c>
      <c r="C4" s="11">
        <f>A4+110</f>
        <v>1610</v>
      </c>
      <c r="D4" s="11">
        <f>A4+55</f>
        <v>1555</v>
      </c>
      <c r="E4" s="11">
        <f t="shared" ref="E4:E7" si="0">C4+D4</f>
        <v>3165</v>
      </c>
      <c r="F4" s="11">
        <f t="shared" ref="F4:F7" si="1">E4+D4</f>
        <v>4720</v>
      </c>
      <c r="G4" s="11">
        <f t="shared" ref="G4:G7" si="2">F4+D4</f>
        <v>6275</v>
      </c>
      <c r="H4" s="11">
        <f t="shared" ref="H4:H7" si="3">G4+D4</f>
        <v>7830</v>
      </c>
      <c r="I4" s="11">
        <f t="shared" ref="I4:I7" si="4">H4+D4</f>
        <v>9385</v>
      </c>
      <c r="J4" s="11">
        <f t="shared" ref="J4:J7" si="5">I4+D4</f>
        <v>10940</v>
      </c>
    </row>
    <row r="5" spans="1:10">
      <c r="A5" s="11">
        <v>1800</v>
      </c>
      <c r="B5" s="11" t="s">
        <v>56</v>
      </c>
      <c r="C5" s="11">
        <f>A5+110</f>
        <v>1910</v>
      </c>
      <c r="D5" s="11">
        <f>A5+55</f>
        <v>1855</v>
      </c>
      <c r="E5" s="11">
        <f t="shared" si="0"/>
        <v>3765</v>
      </c>
      <c r="F5" s="11">
        <f t="shared" si="1"/>
        <v>5620</v>
      </c>
      <c r="G5" s="11">
        <f t="shared" si="2"/>
        <v>7475</v>
      </c>
      <c r="H5" s="11">
        <f t="shared" si="3"/>
        <v>9330</v>
      </c>
      <c r="I5" s="11">
        <f t="shared" si="4"/>
        <v>11185</v>
      </c>
      <c r="J5" s="11">
        <f t="shared" si="5"/>
        <v>13040</v>
      </c>
    </row>
    <row r="6" spans="1:10">
      <c r="A6" s="11">
        <v>2000</v>
      </c>
      <c r="B6" s="11" t="s">
        <v>57</v>
      </c>
      <c r="C6" s="11">
        <f>A6+110</f>
        <v>2110</v>
      </c>
      <c r="D6" s="11">
        <f>A6+55</f>
        <v>2055</v>
      </c>
      <c r="E6" s="11">
        <f t="shared" si="0"/>
        <v>4165</v>
      </c>
      <c r="F6" s="11">
        <f t="shared" si="1"/>
        <v>6220</v>
      </c>
      <c r="G6" s="11">
        <f t="shared" si="2"/>
        <v>8275</v>
      </c>
      <c r="H6" s="11">
        <f t="shared" si="3"/>
        <v>10330</v>
      </c>
      <c r="I6" s="11">
        <f t="shared" si="4"/>
        <v>12385</v>
      </c>
      <c r="J6" s="11">
        <f t="shared" si="5"/>
        <v>14440</v>
      </c>
    </row>
    <row r="7" spans="1:10">
      <c r="A7" s="11">
        <v>2400</v>
      </c>
      <c r="B7" s="11" t="s">
        <v>58</v>
      </c>
      <c r="C7" s="11">
        <f>A7+110</f>
        <v>2510</v>
      </c>
      <c r="D7" s="11">
        <f>A7+55</f>
        <v>2455</v>
      </c>
      <c r="E7" s="11">
        <f t="shared" si="0"/>
        <v>4965</v>
      </c>
      <c r="F7" s="11">
        <f t="shared" si="1"/>
        <v>7420</v>
      </c>
      <c r="G7" s="11">
        <f t="shared" si="2"/>
        <v>9875</v>
      </c>
      <c r="H7" s="11">
        <f t="shared" si="3"/>
        <v>12330</v>
      </c>
      <c r="I7" s="11">
        <f t="shared" si="4"/>
        <v>14785</v>
      </c>
      <c r="J7" s="11">
        <f t="shared" si="5"/>
        <v>17240</v>
      </c>
    </row>
    <row r="9" spans="1:10">
      <c r="A9" s="11" t="s">
        <v>52</v>
      </c>
    </row>
    <row r="10" spans="1:10" s="13" customFormat="1">
      <c r="A10" s="13" t="s">
        <v>6</v>
      </c>
      <c r="B10" s="13" t="s">
        <v>63</v>
      </c>
      <c r="C10" s="13" t="s">
        <v>59</v>
      </c>
      <c r="D10" s="13" t="s">
        <v>60</v>
      </c>
      <c r="E10" s="13" t="s">
        <v>41</v>
      </c>
      <c r="F10" s="13" t="s">
        <v>42</v>
      </c>
      <c r="G10" s="13" t="s">
        <v>44</v>
      </c>
      <c r="H10" s="13" t="s">
        <v>49</v>
      </c>
      <c r="I10" s="13" t="s">
        <v>61</v>
      </c>
      <c r="J10" s="13" t="s">
        <v>51</v>
      </c>
    </row>
    <row r="11" spans="1:10">
      <c r="A11" s="11">
        <v>1372</v>
      </c>
      <c r="B11" s="11" t="s">
        <v>23</v>
      </c>
      <c r="C11" s="11">
        <f>A11+180</f>
        <v>1552</v>
      </c>
      <c r="D11" s="11">
        <f>C11+A11+90</f>
        <v>3014</v>
      </c>
      <c r="E11" s="11">
        <f>D11+A11+90</f>
        <v>4476</v>
      </c>
      <c r="F11" s="11">
        <f>E11+A11+90</f>
        <v>5938</v>
      </c>
      <c r="G11" s="11">
        <f>F11+A11+90</f>
        <v>7400</v>
      </c>
      <c r="H11" s="11">
        <f>G11+A11+90</f>
        <v>8862</v>
      </c>
      <c r="I11" s="11">
        <f>H11+A11+90</f>
        <v>10324</v>
      </c>
      <c r="J11" s="11">
        <f>I11+A11+90</f>
        <v>11786</v>
      </c>
    </row>
    <row r="12" spans="1:10">
      <c r="A12" s="11">
        <v>2591</v>
      </c>
      <c r="B12" s="11" t="s">
        <v>62</v>
      </c>
      <c r="C12" s="11">
        <f>A12+180</f>
        <v>2771</v>
      </c>
      <c r="D12" s="11">
        <f>C12+A12+90</f>
        <v>5452</v>
      </c>
      <c r="E12" s="11">
        <f>D12+A12+90</f>
        <v>8133</v>
      </c>
      <c r="F12" s="11">
        <f>E12+A12+90</f>
        <v>10814</v>
      </c>
      <c r="G12" s="11">
        <f>F12+A12+90</f>
        <v>13495</v>
      </c>
      <c r="H12" s="11">
        <f>G12+A12+90</f>
        <v>16176</v>
      </c>
      <c r="I12" s="11">
        <f>H12+A12+90</f>
        <v>18857</v>
      </c>
      <c r="J12" s="11">
        <f>I12+A12+90</f>
        <v>21538</v>
      </c>
    </row>
    <row r="13" spans="1:10">
      <c r="A13" s="11">
        <v>2743</v>
      </c>
      <c r="B13" s="11" t="s">
        <v>64</v>
      </c>
      <c r="C13" s="11">
        <f>A13+180</f>
        <v>2923</v>
      </c>
      <c r="D13" s="11">
        <f>C13+A13+90</f>
        <v>5756</v>
      </c>
      <c r="E13" s="11">
        <f>D13+A13+90</f>
        <v>8589</v>
      </c>
      <c r="F13" s="11">
        <f>E13+A13+90</f>
        <v>11422</v>
      </c>
      <c r="G13" s="11">
        <f>F13+A13+90</f>
        <v>14255</v>
      </c>
      <c r="H13" s="11">
        <f>G13+A13+90</f>
        <v>17088</v>
      </c>
      <c r="I13" s="11">
        <f>H13+A13+90</f>
        <v>19921</v>
      </c>
      <c r="J13" s="11">
        <f>I13+A13+90</f>
        <v>22754</v>
      </c>
    </row>
    <row r="14" spans="1:10">
      <c r="A14" s="11">
        <v>3048</v>
      </c>
      <c r="B14" s="11" t="s">
        <v>65</v>
      </c>
      <c r="C14" s="11">
        <f>A14+180</f>
        <v>3228</v>
      </c>
      <c r="D14" s="11">
        <f>C14+A14+90</f>
        <v>6366</v>
      </c>
      <c r="E14" s="11">
        <f>D14+A14+90</f>
        <v>9504</v>
      </c>
      <c r="F14" s="11">
        <f>E14+A14+90</f>
        <v>12642</v>
      </c>
      <c r="G14" s="11">
        <f>F14+A14+90</f>
        <v>15780</v>
      </c>
      <c r="H14" s="11">
        <f>G14+A14+90</f>
        <v>18918</v>
      </c>
      <c r="I14" s="11">
        <f>H14+A14+90</f>
        <v>22056</v>
      </c>
      <c r="J14" s="11">
        <f>I14+A14+90</f>
        <v>25194</v>
      </c>
    </row>
    <row r="15" spans="1:10">
      <c r="A15" s="11">
        <v>3810</v>
      </c>
      <c r="B15" s="11" t="s">
        <v>23</v>
      </c>
      <c r="C15" s="11">
        <f>A15+180</f>
        <v>3990</v>
      </c>
      <c r="D15" s="11">
        <f>C15+A15+90</f>
        <v>7890</v>
      </c>
      <c r="E15" s="11">
        <f>D15+A15+90</f>
        <v>11790</v>
      </c>
      <c r="F15" s="11">
        <f>E15+A15+90</f>
        <v>15690</v>
      </c>
      <c r="G15" s="11">
        <f>F15+A15+90</f>
        <v>19590</v>
      </c>
      <c r="H15" s="11">
        <f>G15+A15+90</f>
        <v>23490</v>
      </c>
      <c r="I15" s="11">
        <f>H15+A15+90</f>
        <v>27390</v>
      </c>
      <c r="J15" s="11">
        <f>I15+A15+90</f>
        <v>31290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Calcualator</vt:lpstr>
      <vt:lpstr>Bay Length</vt:lpstr>
    </vt:vector>
  </TitlesOfParts>
  <Company>Brayco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Holthouse</dc:creator>
  <cp:lastModifiedBy>Dan Holthouse</cp:lastModifiedBy>
  <dcterms:created xsi:type="dcterms:W3CDTF">2013-05-10T20:26:33Z</dcterms:created>
  <dcterms:modified xsi:type="dcterms:W3CDTF">2013-12-10T11:09:29Z</dcterms:modified>
</cp:coreProperties>
</file>