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esktop/ritual/"/>
    </mc:Choice>
  </mc:AlternateContent>
  <xr:revisionPtr revIDLastSave="0" documentId="13_ncr:1_{C8DB4ED5-9353-8749-9737-0F0F72A229D1}" xr6:coauthVersionLast="33" xr6:coauthVersionMax="33" xr10:uidLastSave="{00000000-0000-0000-0000-000000000000}"/>
  <bookViews>
    <workbookView xWindow="0" yWindow="460" windowWidth="25600" windowHeight="15540" xr2:uid="{C255BA6E-B85E-9944-8D14-FF50D04A777D}"/>
  </bookViews>
  <sheets>
    <sheet name="partner_modelling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O13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3" i="1"/>
  <c r="I4" i="1"/>
  <c r="I7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3" i="1"/>
</calcChain>
</file>

<file path=xl/sharedStrings.xml><?xml version="1.0" encoding="utf-8"?>
<sst xmlns="http://schemas.openxmlformats.org/spreadsheetml/2006/main" count="17" uniqueCount="17">
  <si>
    <t>Yummy Quick Food is a popular restaurant on Ritual. They started getting orders on August 7, 2015. They are open Monday to Friday, 10 am-5 pm, and weekends from 10:30 am to 6 pm. They receive an average of 5 orders per hour, except during lunch (between 11:30AM-1:30PM), when their order volume increases by 40%. The average order size of each order is $10.75. On August 23, they decided to add drinks to their Ritual menu as well, boosting their average order size by 12.5%. How much revenue did Yummy Quick Food earn on Ritual from August 7 - September 20?</t>
  </si>
  <si>
    <t>Date</t>
  </si>
  <si>
    <t>Day</t>
  </si>
  <si>
    <t>Weekday/Weekend</t>
  </si>
  <si>
    <t>Weekday hours</t>
  </si>
  <si>
    <t>Weekend hours</t>
  </si>
  <si>
    <t>Avg. order/hour</t>
  </si>
  <si>
    <t>order $</t>
  </si>
  <si>
    <t>August 23 special</t>
  </si>
  <si>
    <t>is Aug23</t>
  </si>
  <si>
    <t>lunch order/hour</t>
  </si>
  <si>
    <t>lunch hours</t>
  </si>
  <si>
    <t>SpecialDate</t>
  </si>
  <si>
    <t>Revenue</t>
  </si>
  <si>
    <t>lunch revenue</t>
  </si>
  <si>
    <t>not lunch revenue</t>
  </si>
  <si>
    <t>special day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</si>
</sst>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20"/>
      <color rgb="FF000000"/>
      <name val="Helvetica"/>
      <family val="2"/>
    </font>
    <font>
      <sz val="16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68E4-1827-814E-8990-BB0646AA3D8F}">
  <dimension ref="A1:O57"/>
  <sheetViews>
    <sheetView tabSelected="1" workbookViewId="0">
      <selection activeCell="L23" sqref="L23"/>
    </sheetView>
  </sheetViews>
  <sheetFormatPr baseColWidth="10" defaultColWidth="3.33203125" defaultRowHeight="16"/>
  <cols>
    <col min="1" max="1" width="63.6640625" bestFit="1" customWidth="1"/>
    <col min="8" max="8" width="15.5" bestFit="1" customWidth="1"/>
    <col min="9" max="9" width="12.33203125" customWidth="1"/>
    <col min="10" max="10" width="17.33203125" bestFit="1" customWidth="1"/>
    <col min="11" max="11" width="15.83203125" customWidth="1"/>
    <col min="12" max="12" width="17" customWidth="1"/>
    <col min="13" max="13" width="12.1640625" customWidth="1"/>
    <col min="14" max="14" width="14.83203125" customWidth="1"/>
    <col min="15" max="15" width="15.6640625" customWidth="1"/>
  </cols>
  <sheetData>
    <row r="1" spans="1:15" ht="26" customHeight="1">
      <c r="A1" s="2" t="s">
        <v>0</v>
      </c>
      <c r="B1" s="2"/>
      <c r="C1" s="2"/>
      <c r="D1" s="2"/>
      <c r="E1" s="2"/>
      <c r="F1" s="2"/>
      <c r="G1" s="2"/>
      <c r="H1" s="1"/>
      <c r="I1" s="1"/>
      <c r="J1" s="1"/>
    </row>
    <row r="2" spans="1:15" ht="26" customHeight="1">
      <c r="A2" s="2"/>
      <c r="B2" s="2"/>
      <c r="C2" s="2"/>
      <c r="D2" s="2"/>
      <c r="E2" s="2"/>
      <c r="F2" s="2"/>
      <c r="G2" s="2"/>
    </row>
    <row r="3" spans="1:15" ht="26" customHeight="1">
      <c r="A3" s="2"/>
      <c r="B3" s="2"/>
      <c r="C3" s="2"/>
      <c r="D3" s="2"/>
      <c r="E3" s="2"/>
      <c r="F3" s="2"/>
      <c r="G3" s="2"/>
    </row>
    <row r="4" spans="1:15" ht="26" customHeight="1">
      <c r="A4" s="2"/>
      <c r="B4" s="2"/>
      <c r="C4" s="2"/>
      <c r="D4" s="2"/>
      <c r="E4" s="2"/>
      <c r="F4" s="2"/>
      <c r="G4" s="2"/>
      <c r="H4" t="s">
        <v>8</v>
      </c>
      <c r="I4">
        <f>(0.125*I5)+I5</f>
        <v>12.09375</v>
      </c>
      <c r="J4" s="4" t="s">
        <v>12</v>
      </c>
      <c r="K4" s="3">
        <v>42239</v>
      </c>
    </row>
    <row r="5" spans="1:15" ht="26" customHeight="1">
      <c r="A5" s="2"/>
      <c r="B5" s="2"/>
      <c r="C5" s="2"/>
      <c r="D5" s="2"/>
      <c r="E5" s="2"/>
      <c r="F5" s="2"/>
      <c r="G5" s="2"/>
      <c r="H5" t="s">
        <v>7</v>
      </c>
      <c r="I5">
        <v>10.75</v>
      </c>
    </row>
    <row r="6" spans="1:15" ht="26" customHeight="1">
      <c r="A6" s="2"/>
      <c r="B6" s="2"/>
      <c r="C6" s="2"/>
      <c r="D6" s="2"/>
      <c r="E6" s="2"/>
      <c r="F6" s="2"/>
      <c r="G6" s="2"/>
      <c r="H6" t="s">
        <v>6</v>
      </c>
      <c r="I6">
        <v>5</v>
      </c>
    </row>
    <row r="7" spans="1:15">
      <c r="A7" s="2"/>
      <c r="B7" s="2"/>
      <c r="C7" s="2"/>
      <c r="D7" s="2"/>
      <c r="E7" s="2"/>
      <c r="F7" s="2"/>
      <c r="G7" s="2"/>
      <c r="H7" t="s">
        <v>10</v>
      </c>
      <c r="I7">
        <f>(0.4*I6)+I6</f>
        <v>7</v>
      </c>
    </row>
    <row r="8" spans="1:15">
      <c r="A8" s="2"/>
      <c r="B8" s="2"/>
      <c r="C8" s="2"/>
      <c r="D8" s="2"/>
      <c r="E8" s="2"/>
      <c r="F8" s="2"/>
      <c r="G8" s="2"/>
      <c r="H8" t="s">
        <v>11</v>
      </c>
      <c r="I8">
        <v>2</v>
      </c>
    </row>
    <row r="9" spans="1:15">
      <c r="A9" s="2"/>
      <c r="B9" s="2"/>
      <c r="C9" s="2"/>
      <c r="D9" s="2"/>
      <c r="E9" s="2"/>
      <c r="F9" s="2"/>
      <c r="G9" s="2"/>
      <c r="H9" t="s">
        <v>4</v>
      </c>
      <c r="I9">
        <v>7</v>
      </c>
    </row>
    <row r="10" spans="1:15">
      <c r="A10" s="2"/>
      <c r="B10" s="2"/>
      <c r="C10" s="2"/>
      <c r="D10" s="2"/>
      <c r="E10" s="2"/>
      <c r="F10" s="2"/>
      <c r="G10" s="2"/>
      <c r="H10" t="s">
        <v>5</v>
      </c>
      <c r="I10">
        <v>7.5</v>
      </c>
    </row>
    <row r="11" spans="1:15">
      <c r="A11" s="2"/>
      <c r="B11" s="2"/>
      <c r="C11" s="2"/>
      <c r="D11" s="2"/>
      <c r="E11" s="2"/>
      <c r="F11" s="2"/>
      <c r="G11" s="2"/>
    </row>
    <row r="12" spans="1:15">
      <c r="A12" s="2"/>
      <c r="B12" s="2"/>
      <c r="C12" s="2"/>
      <c r="D12" s="2"/>
      <c r="E12" s="2"/>
      <c r="F12" s="2"/>
      <c r="G12" s="2"/>
      <c r="H12" t="s">
        <v>1</v>
      </c>
      <c r="I12" t="s">
        <v>2</v>
      </c>
      <c r="J12" t="s">
        <v>3</v>
      </c>
      <c r="K12" t="s">
        <v>9</v>
      </c>
      <c r="L12" t="s">
        <v>14</v>
      </c>
      <c r="M12" t="s">
        <v>15</v>
      </c>
      <c r="N12" t="s">
        <v>16</v>
      </c>
      <c r="O12" t="s">
        <v>13</v>
      </c>
    </row>
    <row r="13" spans="1:15">
      <c r="H13" s="3">
        <v>42223</v>
      </c>
      <c r="I13">
        <f>WEEKDAY(H13)</f>
        <v>6</v>
      </c>
      <c r="J13" t="str">
        <f>IF(OR(I13=7,I13=1),"Weekend","Weekday")</f>
        <v>Weekday</v>
      </c>
      <c r="K13" t="b">
        <f>H13=2018-8-23</f>
        <v>0</v>
      </c>
      <c r="L13">
        <f xml:space="preserve"> $I$8*$I$7*$I$5</f>
        <v>150.5</v>
      </c>
      <c r="M13">
        <f xml:space="preserve"> (IF(J13="Weekday",$I$9,$I$10)-$I$8)*$I$6*$I$5</f>
        <v>268.75</v>
      </c>
      <c r="N13">
        <f>IF(K13=FALSE,0, ($I$8*$I$7*$I4+((IF(J13="Weekday",$I$9,$I$10)-$I$8)*$I$6*$I$4)) )</f>
        <v>0</v>
      </c>
      <c r="O13">
        <f xml:space="preserve"> IF(K13=FALSE,SUM(L13:M13),N13)</f>
        <v>419.25</v>
      </c>
    </row>
    <row r="14" spans="1:15">
      <c r="H14" s="3">
        <v>42224</v>
      </c>
      <c r="I14">
        <f t="shared" ref="I14:I57" si="0">WEEKDAY(H14)</f>
        <v>7</v>
      </c>
      <c r="J14" t="str">
        <f t="shared" ref="J14:J57" si="1">IF(OR(I14=7,I14=1),"Weekend","Weekday")</f>
        <v>Weekend</v>
      </c>
      <c r="K14" t="b">
        <f t="shared" ref="K14:K57" si="2">H14=2018-8-23</f>
        <v>0</v>
      </c>
      <c r="L14">
        <f t="shared" ref="L14:L57" si="3" xml:space="preserve"> $I$8*$I$7*$I$5</f>
        <v>150.5</v>
      </c>
      <c r="M14">
        <f t="shared" ref="M14:M57" si="4" xml:space="preserve"> (IF(J14="Weekday",$I$9,$I$10)-$I$8)*$I$6*$I$5</f>
        <v>295.625</v>
      </c>
      <c r="N14">
        <f t="shared" ref="N14:N57" si="5">IF(K14=FALSE,0, ($I$8*$I$7*$I5+((IF(J14="Weekday",$I$9,$I$10)-$I$8)*$I$6*$I$4)) )</f>
        <v>0</v>
      </c>
      <c r="O14">
        <f t="shared" ref="O14:O57" si="6" xml:space="preserve"> IF(K14=FALSE,SUM(L14:M14),N14)</f>
        <v>446.125</v>
      </c>
    </row>
    <row r="15" spans="1:15">
      <c r="H15" s="3">
        <v>42225</v>
      </c>
      <c r="I15">
        <f t="shared" si="0"/>
        <v>1</v>
      </c>
      <c r="J15" t="str">
        <f t="shared" si="1"/>
        <v>Weekend</v>
      </c>
      <c r="K15" t="b">
        <f t="shared" si="2"/>
        <v>0</v>
      </c>
      <c r="L15">
        <f t="shared" si="3"/>
        <v>150.5</v>
      </c>
      <c r="M15">
        <f t="shared" si="4"/>
        <v>295.625</v>
      </c>
      <c r="N15">
        <f t="shared" si="5"/>
        <v>0</v>
      </c>
      <c r="O15">
        <f t="shared" si="6"/>
        <v>446.125</v>
      </c>
    </row>
    <row r="16" spans="1:15">
      <c r="H16" s="3">
        <v>42226</v>
      </c>
      <c r="I16">
        <f t="shared" si="0"/>
        <v>2</v>
      </c>
      <c r="J16" t="str">
        <f t="shared" si="1"/>
        <v>Weekday</v>
      </c>
      <c r="K16" t="b">
        <f t="shared" si="2"/>
        <v>0</v>
      </c>
      <c r="L16">
        <f t="shared" si="3"/>
        <v>150.5</v>
      </c>
      <c r="M16">
        <f t="shared" si="4"/>
        <v>268.75</v>
      </c>
      <c r="N16">
        <f t="shared" si="5"/>
        <v>0</v>
      </c>
      <c r="O16">
        <f t="shared" si="6"/>
        <v>419.25</v>
      </c>
    </row>
    <row r="17" spans="8:15">
      <c r="H17" s="3">
        <v>42227</v>
      </c>
      <c r="I17">
        <f t="shared" si="0"/>
        <v>3</v>
      </c>
      <c r="J17" t="str">
        <f t="shared" si="1"/>
        <v>Weekday</v>
      </c>
      <c r="K17" t="b">
        <f t="shared" si="2"/>
        <v>0</v>
      </c>
      <c r="L17">
        <f t="shared" si="3"/>
        <v>150.5</v>
      </c>
      <c r="M17">
        <f t="shared" si="4"/>
        <v>268.75</v>
      </c>
      <c r="N17">
        <f t="shared" si="5"/>
        <v>0</v>
      </c>
      <c r="O17">
        <f t="shared" si="6"/>
        <v>419.25</v>
      </c>
    </row>
    <row r="18" spans="8:15">
      <c r="H18" s="3">
        <v>42228</v>
      </c>
      <c r="I18">
        <f t="shared" si="0"/>
        <v>4</v>
      </c>
      <c r="J18" t="str">
        <f t="shared" si="1"/>
        <v>Weekday</v>
      </c>
      <c r="K18" t="b">
        <f t="shared" si="2"/>
        <v>0</v>
      </c>
      <c r="L18">
        <f t="shared" si="3"/>
        <v>150.5</v>
      </c>
      <c r="M18">
        <f t="shared" si="4"/>
        <v>268.75</v>
      </c>
      <c r="N18">
        <f t="shared" si="5"/>
        <v>0</v>
      </c>
      <c r="O18">
        <f t="shared" si="6"/>
        <v>419.25</v>
      </c>
    </row>
    <row r="19" spans="8:15">
      <c r="H19" s="3">
        <v>42229</v>
      </c>
      <c r="I19">
        <f t="shared" si="0"/>
        <v>5</v>
      </c>
      <c r="J19" t="str">
        <f t="shared" si="1"/>
        <v>Weekday</v>
      </c>
      <c r="K19" t="b">
        <f t="shared" si="2"/>
        <v>0</v>
      </c>
      <c r="L19">
        <f t="shared" si="3"/>
        <v>150.5</v>
      </c>
      <c r="M19">
        <f t="shared" si="4"/>
        <v>268.75</v>
      </c>
      <c r="N19">
        <f t="shared" si="5"/>
        <v>0</v>
      </c>
      <c r="O19">
        <f t="shared" si="6"/>
        <v>419.25</v>
      </c>
    </row>
    <row r="20" spans="8:15">
      <c r="H20" s="3">
        <v>42230</v>
      </c>
      <c r="I20">
        <f t="shared" si="0"/>
        <v>6</v>
      </c>
      <c r="J20" t="str">
        <f t="shared" si="1"/>
        <v>Weekday</v>
      </c>
      <c r="K20" t="b">
        <f t="shared" si="2"/>
        <v>0</v>
      </c>
      <c r="L20">
        <f t="shared" si="3"/>
        <v>150.5</v>
      </c>
      <c r="M20">
        <f t="shared" si="4"/>
        <v>268.75</v>
      </c>
      <c r="N20">
        <f t="shared" si="5"/>
        <v>0</v>
      </c>
      <c r="O20">
        <f t="shared" si="6"/>
        <v>419.25</v>
      </c>
    </row>
    <row r="21" spans="8:15">
      <c r="H21" s="3">
        <v>42231</v>
      </c>
      <c r="I21">
        <f t="shared" si="0"/>
        <v>7</v>
      </c>
      <c r="J21" t="str">
        <f t="shared" si="1"/>
        <v>Weekend</v>
      </c>
      <c r="K21" t="b">
        <f t="shared" si="2"/>
        <v>0</v>
      </c>
      <c r="L21">
        <f t="shared" si="3"/>
        <v>150.5</v>
      </c>
      <c r="M21">
        <f t="shared" si="4"/>
        <v>295.625</v>
      </c>
      <c r="N21">
        <f t="shared" si="5"/>
        <v>0</v>
      </c>
      <c r="O21">
        <f t="shared" si="6"/>
        <v>446.125</v>
      </c>
    </row>
    <row r="22" spans="8:15">
      <c r="H22" s="3">
        <v>42232</v>
      </c>
      <c r="I22">
        <f t="shared" si="0"/>
        <v>1</v>
      </c>
      <c r="J22" t="str">
        <f t="shared" si="1"/>
        <v>Weekend</v>
      </c>
      <c r="K22" t="b">
        <f t="shared" si="2"/>
        <v>0</v>
      </c>
      <c r="L22">
        <f t="shared" si="3"/>
        <v>150.5</v>
      </c>
      <c r="M22">
        <f t="shared" si="4"/>
        <v>295.625</v>
      </c>
      <c r="N22">
        <f t="shared" si="5"/>
        <v>0</v>
      </c>
      <c r="O22">
        <f t="shared" si="6"/>
        <v>446.125</v>
      </c>
    </row>
    <row r="23" spans="8:15">
      <c r="H23" s="3">
        <v>42233</v>
      </c>
      <c r="I23">
        <f t="shared" si="0"/>
        <v>2</v>
      </c>
      <c r="J23" t="str">
        <f t="shared" si="1"/>
        <v>Weekday</v>
      </c>
      <c r="K23" t="b">
        <f t="shared" si="2"/>
        <v>0</v>
      </c>
      <c r="L23">
        <f t="shared" si="3"/>
        <v>150.5</v>
      </c>
      <c r="M23">
        <f t="shared" si="4"/>
        <v>268.75</v>
      </c>
      <c r="N23">
        <f t="shared" si="5"/>
        <v>0</v>
      </c>
      <c r="O23">
        <f t="shared" si="6"/>
        <v>419.25</v>
      </c>
    </row>
    <row r="24" spans="8:15">
      <c r="H24" s="3">
        <v>42234</v>
      </c>
      <c r="I24">
        <f t="shared" si="0"/>
        <v>3</v>
      </c>
      <c r="J24" t="str">
        <f t="shared" si="1"/>
        <v>Weekday</v>
      </c>
      <c r="K24" t="b">
        <f t="shared" si="2"/>
        <v>0</v>
      </c>
      <c r="L24">
        <f t="shared" si="3"/>
        <v>150.5</v>
      </c>
      <c r="M24">
        <f t="shared" si="4"/>
        <v>268.75</v>
      </c>
      <c r="N24">
        <f t="shared" si="5"/>
        <v>0</v>
      </c>
      <c r="O24">
        <f t="shared" si="6"/>
        <v>419.25</v>
      </c>
    </row>
    <row r="25" spans="8:15">
      <c r="H25" s="3">
        <v>42235</v>
      </c>
      <c r="I25">
        <f t="shared" si="0"/>
        <v>4</v>
      </c>
      <c r="J25" t="str">
        <f t="shared" si="1"/>
        <v>Weekday</v>
      </c>
      <c r="K25" t="b">
        <f t="shared" si="2"/>
        <v>0</v>
      </c>
      <c r="L25">
        <f t="shared" si="3"/>
        <v>150.5</v>
      </c>
      <c r="M25">
        <f t="shared" si="4"/>
        <v>268.75</v>
      </c>
      <c r="N25">
        <f t="shared" si="5"/>
        <v>0</v>
      </c>
      <c r="O25">
        <f t="shared" si="6"/>
        <v>419.25</v>
      </c>
    </row>
    <row r="26" spans="8:15">
      <c r="H26" s="3">
        <v>42236</v>
      </c>
      <c r="I26">
        <f t="shared" si="0"/>
        <v>5</v>
      </c>
      <c r="J26" t="str">
        <f t="shared" si="1"/>
        <v>Weekday</v>
      </c>
      <c r="K26" t="b">
        <f t="shared" si="2"/>
        <v>0</v>
      </c>
      <c r="L26">
        <f t="shared" si="3"/>
        <v>150.5</v>
      </c>
      <c r="M26">
        <f t="shared" si="4"/>
        <v>268.75</v>
      </c>
      <c r="N26">
        <f t="shared" si="5"/>
        <v>0</v>
      </c>
      <c r="O26">
        <f t="shared" si="6"/>
        <v>419.25</v>
      </c>
    </row>
    <row r="27" spans="8:15">
      <c r="H27" s="3">
        <v>42237</v>
      </c>
      <c r="I27">
        <f t="shared" si="0"/>
        <v>6</v>
      </c>
      <c r="J27" t="str">
        <f t="shared" si="1"/>
        <v>Weekday</v>
      </c>
      <c r="K27" t="b">
        <f t="shared" si="2"/>
        <v>0</v>
      </c>
      <c r="L27">
        <f t="shared" si="3"/>
        <v>150.5</v>
      </c>
      <c r="M27">
        <f t="shared" si="4"/>
        <v>268.75</v>
      </c>
      <c r="N27">
        <f t="shared" si="5"/>
        <v>0</v>
      </c>
      <c r="O27">
        <f t="shared" si="6"/>
        <v>419.25</v>
      </c>
    </row>
    <row r="28" spans="8:15">
      <c r="H28" s="3">
        <v>42238</v>
      </c>
      <c r="I28">
        <f t="shared" si="0"/>
        <v>7</v>
      </c>
      <c r="J28" t="str">
        <f t="shared" si="1"/>
        <v>Weekend</v>
      </c>
      <c r="K28" t="b">
        <f t="shared" si="2"/>
        <v>0</v>
      </c>
      <c r="L28">
        <f t="shared" si="3"/>
        <v>150.5</v>
      </c>
      <c r="M28">
        <f t="shared" si="4"/>
        <v>295.625</v>
      </c>
      <c r="N28">
        <f t="shared" si="5"/>
        <v>0</v>
      </c>
      <c r="O28">
        <f t="shared" si="6"/>
        <v>446.125</v>
      </c>
    </row>
    <row r="29" spans="8:15">
      <c r="H29" s="3">
        <v>42239</v>
      </c>
      <c r="I29">
        <f t="shared" si="0"/>
        <v>1</v>
      </c>
      <c r="J29" t="str">
        <f t="shared" si="1"/>
        <v>Weekend</v>
      </c>
      <c r="K29" t="b">
        <v>1</v>
      </c>
      <c r="L29">
        <f t="shared" si="3"/>
        <v>150.5</v>
      </c>
      <c r="M29">
        <f t="shared" si="4"/>
        <v>295.625</v>
      </c>
      <c r="N29">
        <f t="shared" si="5"/>
        <v>416.578125</v>
      </c>
      <c r="O29">
        <f t="shared" si="6"/>
        <v>416.578125</v>
      </c>
    </row>
    <row r="30" spans="8:15">
      <c r="H30" s="3">
        <v>42240</v>
      </c>
      <c r="I30">
        <f t="shared" si="0"/>
        <v>2</v>
      </c>
      <c r="J30" t="str">
        <f t="shared" si="1"/>
        <v>Weekday</v>
      </c>
      <c r="K30" t="b">
        <f t="shared" si="2"/>
        <v>0</v>
      </c>
      <c r="L30">
        <f t="shared" si="3"/>
        <v>150.5</v>
      </c>
      <c r="M30">
        <f t="shared" si="4"/>
        <v>268.75</v>
      </c>
      <c r="N30">
        <f t="shared" si="5"/>
        <v>0</v>
      </c>
      <c r="O30">
        <f t="shared" si="6"/>
        <v>419.25</v>
      </c>
    </row>
    <row r="31" spans="8:15">
      <c r="H31" s="3">
        <v>42241</v>
      </c>
      <c r="I31">
        <f t="shared" si="0"/>
        <v>3</v>
      </c>
      <c r="J31" t="str">
        <f t="shared" si="1"/>
        <v>Weekday</v>
      </c>
      <c r="K31" t="b">
        <f t="shared" si="2"/>
        <v>0</v>
      </c>
      <c r="L31">
        <f t="shared" si="3"/>
        <v>150.5</v>
      </c>
      <c r="M31">
        <f t="shared" si="4"/>
        <v>268.75</v>
      </c>
      <c r="N31">
        <f t="shared" si="5"/>
        <v>0</v>
      </c>
      <c r="O31">
        <f t="shared" si="6"/>
        <v>419.25</v>
      </c>
    </row>
    <row r="32" spans="8:15">
      <c r="H32" s="3">
        <v>42242</v>
      </c>
      <c r="I32">
        <f t="shared" si="0"/>
        <v>4</v>
      </c>
      <c r="J32" t="str">
        <f t="shared" si="1"/>
        <v>Weekday</v>
      </c>
      <c r="K32" t="b">
        <f t="shared" si="2"/>
        <v>0</v>
      </c>
      <c r="L32">
        <f t="shared" si="3"/>
        <v>150.5</v>
      </c>
      <c r="M32">
        <f t="shared" si="4"/>
        <v>268.75</v>
      </c>
      <c r="N32">
        <f t="shared" si="5"/>
        <v>0</v>
      </c>
      <c r="O32">
        <f t="shared" si="6"/>
        <v>419.25</v>
      </c>
    </row>
    <row r="33" spans="8:15">
      <c r="H33" s="3">
        <v>42243</v>
      </c>
      <c r="I33">
        <f t="shared" si="0"/>
        <v>5</v>
      </c>
      <c r="J33" t="str">
        <f t="shared" si="1"/>
        <v>Weekday</v>
      </c>
      <c r="K33" t="b">
        <f t="shared" si="2"/>
        <v>0</v>
      </c>
      <c r="L33">
        <f t="shared" si="3"/>
        <v>150.5</v>
      </c>
      <c r="M33">
        <f t="shared" si="4"/>
        <v>268.75</v>
      </c>
      <c r="N33">
        <f t="shared" si="5"/>
        <v>0</v>
      </c>
      <c r="O33">
        <f t="shared" si="6"/>
        <v>419.25</v>
      </c>
    </row>
    <row r="34" spans="8:15">
      <c r="H34" s="3">
        <v>42244</v>
      </c>
      <c r="I34">
        <f t="shared" si="0"/>
        <v>6</v>
      </c>
      <c r="J34" t="str">
        <f t="shared" si="1"/>
        <v>Weekday</v>
      </c>
      <c r="K34" t="b">
        <f t="shared" si="2"/>
        <v>0</v>
      </c>
      <c r="L34">
        <f t="shared" si="3"/>
        <v>150.5</v>
      </c>
      <c r="M34">
        <f t="shared" si="4"/>
        <v>268.75</v>
      </c>
      <c r="N34">
        <f t="shared" si="5"/>
        <v>0</v>
      </c>
      <c r="O34">
        <f t="shared" si="6"/>
        <v>419.25</v>
      </c>
    </row>
    <row r="35" spans="8:15">
      <c r="H35" s="3">
        <v>42245</v>
      </c>
      <c r="I35">
        <f t="shared" si="0"/>
        <v>7</v>
      </c>
      <c r="J35" t="str">
        <f t="shared" si="1"/>
        <v>Weekend</v>
      </c>
      <c r="K35" t="b">
        <f t="shared" si="2"/>
        <v>0</v>
      </c>
      <c r="L35">
        <f t="shared" si="3"/>
        <v>150.5</v>
      </c>
      <c r="M35">
        <f t="shared" si="4"/>
        <v>295.625</v>
      </c>
      <c r="N35">
        <f t="shared" si="5"/>
        <v>0</v>
      </c>
      <c r="O35">
        <f t="shared" si="6"/>
        <v>446.125</v>
      </c>
    </row>
    <row r="36" spans="8:15">
      <c r="H36" s="3">
        <v>42246</v>
      </c>
      <c r="I36">
        <f t="shared" si="0"/>
        <v>1</v>
      </c>
      <c r="J36" t="str">
        <f t="shared" si="1"/>
        <v>Weekend</v>
      </c>
      <c r="K36" t="b">
        <f t="shared" si="2"/>
        <v>0</v>
      </c>
      <c r="L36">
        <f t="shared" si="3"/>
        <v>150.5</v>
      </c>
      <c r="M36">
        <f t="shared" si="4"/>
        <v>295.625</v>
      </c>
      <c r="N36">
        <f t="shared" si="5"/>
        <v>0</v>
      </c>
      <c r="O36">
        <f t="shared" si="6"/>
        <v>446.125</v>
      </c>
    </row>
    <row r="37" spans="8:15">
      <c r="H37" s="3">
        <v>42247</v>
      </c>
      <c r="I37">
        <f t="shared" si="0"/>
        <v>2</v>
      </c>
      <c r="J37" t="str">
        <f t="shared" si="1"/>
        <v>Weekday</v>
      </c>
      <c r="K37" t="b">
        <f t="shared" si="2"/>
        <v>0</v>
      </c>
      <c r="L37">
        <f t="shared" si="3"/>
        <v>150.5</v>
      </c>
      <c r="M37">
        <f t="shared" si="4"/>
        <v>268.75</v>
      </c>
      <c r="N37">
        <f t="shared" si="5"/>
        <v>0</v>
      </c>
      <c r="O37">
        <f t="shared" si="6"/>
        <v>419.25</v>
      </c>
    </row>
    <row r="38" spans="8:15">
      <c r="H38" s="3">
        <v>42248</v>
      </c>
      <c r="I38">
        <f t="shared" si="0"/>
        <v>3</v>
      </c>
      <c r="J38" t="str">
        <f t="shared" si="1"/>
        <v>Weekday</v>
      </c>
      <c r="K38" t="b">
        <f t="shared" si="2"/>
        <v>0</v>
      </c>
      <c r="L38">
        <f t="shared" si="3"/>
        <v>150.5</v>
      </c>
      <c r="M38">
        <f t="shared" si="4"/>
        <v>268.75</v>
      </c>
      <c r="N38">
        <f t="shared" si="5"/>
        <v>0</v>
      </c>
      <c r="O38">
        <f t="shared" si="6"/>
        <v>419.25</v>
      </c>
    </row>
    <row r="39" spans="8:15">
      <c r="H39" s="3">
        <v>42249</v>
      </c>
      <c r="I39">
        <f t="shared" si="0"/>
        <v>4</v>
      </c>
      <c r="J39" t="str">
        <f t="shared" si="1"/>
        <v>Weekday</v>
      </c>
      <c r="K39" t="b">
        <f t="shared" si="2"/>
        <v>0</v>
      </c>
      <c r="L39">
        <f t="shared" si="3"/>
        <v>150.5</v>
      </c>
      <c r="M39">
        <f t="shared" si="4"/>
        <v>268.75</v>
      </c>
      <c r="N39">
        <f t="shared" si="5"/>
        <v>0</v>
      </c>
      <c r="O39">
        <f t="shared" si="6"/>
        <v>419.25</v>
      </c>
    </row>
    <row r="40" spans="8:15">
      <c r="H40" s="3">
        <v>42250</v>
      </c>
      <c r="I40">
        <f t="shared" si="0"/>
        <v>5</v>
      </c>
      <c r="J40" t="str">
        <f t="shared" si="1"/>
        <v>Weekday</v>
      </c>
      <c r="K40" t="b">
        <f t="shared" si="2"/>
        <v>0</v>
      </c>
      <c r="L40">
        <f t="shared" si="3"/>
        <v>150.5</v>
      </c>
      <c r="M40">
        <f t="shared" si="4"/>
        <v>268.75</v>
      </c>
      <c r="N40">
        <f t="shared" si="5"/>
        <v>0</v>
      </c>
      <c r="O40">
        <f t="shared" si="6"/>
        <v>419.25</v>
      </c>
    </row>
    <row r="41" spans="8:15">
      <c r="H41" s="3">
        <v>42251</v>
      </c>
      <c r="I41">
        <f t="shared" si="0"/>
        <v>6</v>
      </c>
      <c r="J41" t="str">
        <f t="shared" si="1"/>
        <v>Weekday</v>
      </c>
      <c r="K41" t="b">
        <f t="shared" si="2"/>
        <v>0</v>
      </c>
      <c r="L41">
        <f t="shared" si="3"/>
        <v>150.5</v>
      </c>
      <c r="M41">
        <f t="shared" si="4"/>
        <v>268.75</v>
      </c>
      <c r="N41">
        <f t="shared" si="5"/>
        <v>0</v>
      </c>
      <c r="O41">
        <f t="shared" si="6"/>
        <v>419.25</v>
      </c>
    </row>
    <row r="42" spans="8:15">
      <c r="H42" s="3">
        <v>42252</v>
      </c>
      <c r="I42">
        <f t="shared" si="0"/>
        <v>7</v>
      </c>
      <c r="J42" t="str">
        <f t="shared" si="1"/>
        <v>Weekend</v>
      </c>
      <c r="K42" t="b">
        <f t="shared" si="2"/>
        <v>0</v>
      </c>
      <c r="L42">
        <f t="shared" si="3"/>
        <v>150.5</v>
      </c>
      <c r="M42">
        <f t="shared" si="4"/>
        <v>295.625</v>
      </c>
      <c r="N42">
        <f t="shared" si="5"/>
        <v>0</v>
      </c>
      <c r="O42">
        <f t="shared" si="6"/>
        <v>446.125</v>
      </c>
    </row>
    <row r="43" spans="8:15">
      <c r="H43" s="3">
        <v>42253</v>
      </c>
      <c r="I43">
        <f t="shared" si="0"/>
        <v>1</v>
      </c>
      <c r="J43" t="str">
        <f t="shared" si="1"/>
        <v>Weekend</v>
      </c>
      <c r="K43" t="b">
        <f t="shared" si="2"/>
        <v>0</v>
      </c>
      <c r="L43">
        <f t="shared" si="3"/>
        <v>150.5</v>
      </c>
      <c r="M43">
        <f t="shared" si="4"/>
        <v>295.625</v>
      </c>
      <c r="N43">
        <f t="shared" si="5"/>
        <v>0</v>
      </c>
      <c r="O43">
        <f t="shared" si="6"/>
        <v>446.125</v>
      </c>
    </row>
    <row r="44" spans="8:15">
      <c r="H44" s="3">
        <v>42254</v>
      </c>
      <c r="I44">
        <f t="shared" si="0"/>
        <v>2</v>
      </c>
      <c r="J44" t="str">
        <f t="shared" si="1"/>
        <v>Weekday</v>
      </c>
      <c r="K44" t="b">
        <f t="shared" si="2"/>
        <v>0</v>
      </c>
      <c r="L44">
        <f t="shared" si="3"/>
        <v>150.5</v>
      </c>
      <c r="M44">
        <f t="shared" si="4"/>
        <v>268.75</v>
      </c>
      <c r="N44">
        <f t="shared" si="5"/>
        <v>0</v>
      </c>
      <c r="O44">
        <f t="shared" si="6"/>
        <v>419.25</v>
      </c>
    </row>
    <row r="45" spans="8:15">
      <c r="H45" s="3">
        <v>42255</v>
      </c>
      <c r="I45">
        <f t="shared" si="0"/>
        <v>3</v>
      </c>
      <c r="J45" t="str">
        <f t="shared" si="1"/>
        <v>Weekday</v>
      </c>
      <c r="K45" t="b">
        <f t="shared" si="2"/>
        <v>0</v>
      </c>
      <c r="L45">
        <f t="shared" si="3"/>
        <v>150.5</v>
      </c>
      <c r="M45">
        <f t="shared" si="4"/>
        <v>268.75</v>
      </c>
      <c r="N45">
        <f t="shared" si="5"/>
        <v>0</v>
      </c>
      <c r="O45">
        <f t="shared" si="6"/>
        <v>419.25</v>
      </c>
    </row>
    <row r="46" spans="8:15">
      <c r="H46" s="3">
        <v>42256</v>
      </c>
      <c r="I46">
        <f t="shared" si="0"/>
        <v>4</v>
      </c>
      <c r="J46" t="str">
        <f t="shared" si="1"/>
        <v>Weekday</v>
      </c>
      <c r="K46" t="b">
        <f t="shared" si="2"/>
        <v>0</v>
      </c>
      <c r="L46">
        <f t="shared" si="3"/>
        <v>150.5</v>
      </c>
      <c r="M46">
        <f t="shared" si="4"/>
        <v>268.75</v>
      </c>
      <c r="N46">
        <f t="shared" si="5"/>
        <v>0</v>
      </c>
      <c r="O46">
        <f t="shared" si="6"/>
        <v>419.25</v>
      </c>
    </row>
    <row r="47" spans="8:15">
      <c r="H47" s="3">
        <v>42257</v>
      </c>
      <c r="I47">
        <f t="shared" si="0"/>
        <v>5</v>
      </c>
      <c r="J47" t="str">
        <f t="shared" si="1"/>
        <v>Weekday</v>
      </c>
      <c r="K47" t="b">
        <f t="shared" si="2"/>
        <v>0</v>
      </c>
      <c r="L47">
        <f t="shared" si="3"/>
        <v>150.5</v>
      </c>
      <c r="M47">
        <f t="shared" si="4"/>
        <v>268.75</v>
      </c>
      <c r="N47">
        <f t="shared" si="5"/>
        <v>0</v>
      </c>
      <c r="O47">
        <f t="shared" si="6"/>
        <v>419.25</v>
      </c>
    </row>
    <row r="48" spans="8:15">
      <c r="H48" s="3">
        <v>42258</v>
      </c>
      <c r="I48">
        <f t="shared" si="0"/>
        <v>6</v>
      </c>
      <c r="J48" t="str">
        <f t="shared" si="1"/>
        <v>Weekday</v>
      </c>
      <c r="K48" t="b">
        <f t="shared" si="2"/>
        <v>0</v>
      </c>
      <c r="L48">
        <f t="shared" si="3"/>
        <v>150.5</v>
      </c>
      <c r="M48">
        <f t="shared" si="4"/>
        <v>268.75</v>
      </c>
      <c r="N48">
        <f t="shared" si="5"/>
        <v>0</v>
      </c>
      <c r="O48">
        <f t="shared" si="6"/>
        <v>419.25</v>
      </c>
    </row>
    <row r="49" spans="8:15">
      <c r="H49" s="3">
        <v>42259</v>
      </c>
      <c r="I49">
        <f t="shared" si="0"/>
        <v>7</v>
      </c>
      <c r="J49" t="str">
        <f t="shared" si="1"/>
        <v>Weekend</v>
      </c>
      <c r="K49" t="b">
        <f t="shared" si="2"/>
        <v>0</v>
      </c>
      <c r="L49">
        <f t="shared" si="3"/>
        <v>150.5</v>
      </c>
      <c r="M49">
        <f t="shared" si="4"/>
        <v>295.625</v>
      </c>
      <c r="N49">
        <f t="shared" si="5"/>
        <v>0</v>
      </c>
      <c r="O49">
        <f t="shared" si="6"/>
        <v>446.125</v>
      </c>
    </row>
    <row r="50" spans="8:15">
      <c r="H50" s="3">
        <v>42260</v>
      </c>
      <c r="I50">
        <f t="shared" si="0"/>
        <v>1</v>
      </c>
      <c r="J50" t="str">
        <f t="shared" si="1"/>
        <v>Weekend</v>
      </c>
      <c r="K50" t="b">
        <f t="shared" si="2"/>
        <v>0</v>
      </c>
      <c r="L50">
        <f t="shared" si="3"/>
        <v>150.5</v>
      </c>
      <c r="M50">
        <f t="shared" si="4"/>
        <v>295.625</v>
      </c>
      <c r="N50">
        <f t="shared" si="5"/>
        <v>0</v>
      </c>
      <c r="O50">
        <f t="shared" si="6"/>
        <v>446.125</v>
      </c>
    </row>
    <row r="51" spans="8:15">
      <c r="H51" s="3">
        <v>42261</v>
      </c>
      <c r="I51">
        <f t="shared" si="0"/>
        <v>2</v>
      </c>
      <c r="J51" t="str">
        <f t="shared" si="1"/>
        <v>Weekday</v>
      </c>
      <c r="K51" t="b">
        <f t="shared" si="2"/>
        <v>0</v>
      </c>
      <c r="L51">
        <f t="shared" si="3"/>
        <v>150.5</v>
      </c>
      <c r="M51">
        <f t="shared" si="4"/>
        <v>268.75</v>
      </c>
      <c r="N51">
        <f t="shared" si="5"/>
        <v>0</v>
      </c>
      <c r="O51">
        <f t="shared" si="6"/>
        <v>419.25</v>
      </c>
    </row>
    <row r="52" spans="8:15">
      <c r="H52" s="3">
        <v>42262</v>
      </c>
      <c r="I52">
        <f t="shared" si="0"/>
        <v>3</v>
      </c>
      <c r="J52" t="str">
        <f t="shared" si="1"/>
        <v>Weekday</v>
      </c>
      <c r="K52" t="b">
        <f t="shared" si="2"/>
        <v>0</v>
      </c>
      <c r="L52">
        <f t="shared" si="3"/>
        <v>150.5</v>
      </c>
      <c r="M52">
        <f t="shared" si="4"/>
        <v>268.75</v>
      </c>
      <c r="N52">
        <f t="shared" si="5"/>
        <v>0</v>
      </c>
      <c r="O52">
        <f t="shared" si="6"/>
        <v>419.25</v>
      </c>
    </row>
    <row r="53" spans="8:15">
      <c r="H53" s="3">
        <v>42263</v>
      </c>
      <c r="I53">
        <f t="shared" si="0"/>
        <v>4</v>
      </c>
      <c r="J53" t="str">
        <f t="shared" si="1"/>
        <v>Weekday</v>
      </c>
      <c r="K53" t="b">
        <f t="shared" si="2"/>
        <v>0</v>
      </c>
      <c r="L53">
        <f t="shared" si="3"/>
        <v>150.5</v>
      </c>
      <c r="M53">
        <f t="shared" si="4"/>
        <v>268.75</v>
      </c>
      <c r="N53">
        <f t="shared" si="5"/>
        <v>0</v>
      </c>
      <c r="O53">
        <f t="shared" si="6"/>
        <v>419.25</v>
      </c>
    </row>
    <row r="54" spans="8:15">
      <c r="H54" s="3">
        <v>42264</v>
      </c>
      <c r="I54">
        <f t="shared" si="0"/>
        <v>5</v>
      </c>
      <c r="J54" t="str">
        <f t="shared" si="1"/>
        <v>Weekday</v>
      </c>
      <c r="K54" t="b">
        <f t="shared" si="2"/>
        <v>0</v>
      </c>
      <c r="L54">
        <f t="shared" si="3"/>
        <v>150.5</v>
      </c>
      <c r="M54">
        <f t="shared" si="4"/>
        <v>268.75</v>
      </c>
      <c r="N54">
        <f t="shared" si="5"/>
        <v>0</v>
      </c>
      <c r="O54">
        <f t="shared" si="6"/>
        <v>419.25</v>
      </c>
    </row>
    <row r="55" spans="8:15">
      <c r="H55" s="3">
        <v>42265</v>
      </c>
      <c r="I55">
        <f t="shared" si="0"/>
        <v>6</v>
      </c>
      <c r="J55" t="str">
        <f t="shared" si="1"/>
        <v>Weekday</v>
      </c>
      <c r="K55" t="b">
        <f t="shared" si="2"/>
        <v>0</v>
      </c>
      <c r="L55">
        <f t="shared" si="3"/>
        <v>150.5</v>
      </c>
      <c r="M55">
        <f t="shared" si="4"/>
        <v>268.75</v>
      </c>
      <c r="N55">
        <f t="shared" si="5"/>
        <v>0</v>
      </c>
      <c r="O55">
        <f t="shared" si="6"/>
        <v>419.25</v>
      </c>
    </row>
    <row r="56" spans="8:15">
      <c r="H56" s="3">
        <v>42266</v>
      </c>
      <c r="I56">
        <f t="shared" si="0"/>
        <v>7</v>
      </c>
      <c r="J56" t="str">
        <f t="shared" si="1"/>
        <v>Weekend</v>
      </c>
      <c r="K56" t="b">
        <f t="shared" si="2"/>
        <v>0</v>
      </c>
      <c r="L56">
        <f t="shared" si="3"/>
        <v>150.5</v>
      </c>
      <c r="M56">
        <f t="shared" si="4"/>
        <v>295.625</v>
      </c>
      <c r="N56">
        <f t="shared" si="5"/>
        <v>0</v>
      </c>
      <c r="O56">
        <f t="shared" si="6"/>
        <v>446.125</v>
      </c>
    </row>
    <row r="57" spans="8:15">
      <c r="H57" s="3">
        <v>42267</v>
      </c>
      <c r="I57">
        <f t="shared" si="0"/>
        <v>1</v>
      </c>
      <c r="J57" t="str">
        <f t="shared" si="1"/>
        <v>Weekend</v>
      </c>
      <c r="K57" t="b">
        <f t="shared" si="2"/>
        <v>0</v>
      </c>
      <c r="L57">
        <f t="shared" si="3"/>
        <v>150.5</v>
      </c>
      <c r="M57">
        <f t="shared" si="4"/>
        <v>295.625</v>
      </c>
      <c r="N57">
        <f t="shared" si="5"/>
        <v>0</v>
      </c>
      <c r="O57">
        <f t="shared" si="6"/>
        <v>446.125</v>
      </c>
    </row>
  </sheetData>
  <mergeCells count="1">
    <mergeCell ref="A1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partner_modelling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Edimaobong Udo</dc:creator>
  <cp:lastModifiedBy>Edimaobong Udo</cp:lastModifiedBy>
  <dcterms:created xsi:type="dcterms:W3CDTF">2018-05-15T23:41:49Z</dcterms:created>
  <dcterms:modified xsi:type="dcterms:W3CDTF">2018-05-16T14:51:32Z</dcterms:modified>
</cp:coreProperties>
</file>