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dima/Documents/Coding/code_interview_questions/jerryai/Question_1/"/>
    </mc:Choice>
  </mc:AlternateContent>
  <xr:revisionPtr revIDLastSave="0" documentId="13_ncr:1_{713DBE16-7946-374E-8912-B34E94431071}" xr6:coauthVersionLast="45" xr6:coauthVersionMax="45" xr10:uidLastSave="{00000000-0000-0000-0000-000000000000}"/>
  <bookViews>
    <workbookView xWindow="0" yWindow="460" windowWidth="25600" windowHeight="15540" activeTab="2" xr2:uid="{30027456-44C2-FB4F-9593-44A06DFD6114}"/>
  </bookViews>
  <sheets>
    <sheet name="Question" sheetId="3" r:id="rId1"/>
    <sheet name="Solution1" sheetId="4" r:id="rId2"/>
    <sheet name="Solution2" sheetId="5" r:id="rId3"/>
    <sheet name="Data" sheetId="6" r:id="rId4"/>
    <sheet name="User" sheetId="1" r:id="rId5"/>
    <sheet name="Purchase" sheetId="2" r:id="rId6"/>
  </sheets>
  <definedNames>
    <definedName name="_xlnm._FilterDatabase" localSheetId="3" hidden="1">Data!$M$1:$P$65</definedName>
    <definedName name="_xlnm._FilterDatabase" localSheetId="1" hidden="1">Solution1!$A$48:$I$111</definedName>
    <definedName name="_xlchart.v1.0" hidden="1">Solution1!$A$6:$A$16</definedName>
    <definedName name="_xlchart.v1.1" hidden="1">Solution1!$B$6:$B$16</definedName>
  </definedNames>
  <calcPr calcId="191029"/>
  <pivotCaches>
    <pivotCache cacheId="37"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5" l="1"/>
  <c r="F25" i="5" s="1"/>
  <c r="G25" i="5" s="1"/>
  <c r="E26" i="5"/>
  <c r="F26" i="5" s="1"/>
  <c r="G26" i="5" s="1"/>
  <c r="E27" i="5"/>
  <c r="F27" i="5" s="1"/>
  <c r="G27" i="5" s="1"/>
  <c r="E28" i="5"/>
  <c r="F28" i="5" s="1"/>
  <c r="G28" i="5" s="1"/>
  <c r="E29" i="5"/>
  <c r="F29" i="5" s="1"/>
  <c r="G29" i="5" s="1"/>
  <c r="E30" i="5"/>
  <c r="F30" i="5" s="1"/>
  <c r="G30" i="5" s="1"/>
  <c r="E31" i="5"/>
  <c r="F31" i="5" s="1"/>
  <c r="G31" i="5" s="1"/>
  <c r="E32" i="5"/>
  <c r="F32" i="5" s="1"/>
  <c r="G32" i="5" s="1"/>
  <c r="E33" i="5"/>
  <c r="F33" i="5" s="1"/>
  <c r="G33" i="5" s="1"/>
  <c r="E34" i="5"/>
  <c r="F34" i="5" s="1"/>
  <c r="G34" i="5" s="1"/>
  <c r="E35" i="5"/>
  <c r="F35" i="5" s="1"/>
  <c r="G35" i="5" s="1"/>
  <c r="E36" i="5"/>
  <c r="F36" i="5" s="1"/>
  <c r="G36" i="5" s="1"/>
  <c r="E37" i="5"/>
  <c r="F37" i="5" s="1"/>
  <c r="G37" i="5" s="1"/>
  <c r="E38" i="5"/>
  <c r="F38" i="5" s="1"/>
  <c r="G38" i="5" s="1"/>
  <c r="E39" i="5"/>
  <c r="F39" i="5" s="1"/>
  <c r="G39" i="5" s="1"/>
  <c r="E40" i="5"/>
  <c r="F40" i="5" s="1"/>
  <c r="G40" i="5" s="1"/>
  <c r="E41" i="5"/>
  <c r="F41" i="5" s="1"/>
  <c r="G41" i="5" s="1"/>
  <c r="E42" i="5"/>
  <c r="F42" i="5" s="1"/>
  <c r="G42" i="5" s="1"/>
  <c r="E43" i="5"/>
  <c r="F43" i="5" s="1"/>
  <c r="G43" i="5" s="1"/>
  <c r="E44" i="5"/>
  <c r="F44" i="5" s="1"/>
  <c r="G44" i="5" s="1"/>
  <c r="E45" i="5"/>
  <c r="F45" i="5" s="1"/>
  <c r="G45" i="5" s="1"/>
  <c r="E46" i="5"/>
  <c r="F46" i="5" s="1"/>
  <c r="G46" i="5" s="1"/>
  <c r="E47" i="5"/>
  <c r="F47" i="5" s="1"/>
  <c r="G47" i="5" s="1"/>
  <c r="E48" i="5"/>
  <c r="F48" i="5" s="1"/>
  <c r="G48" i="5" s="1"/>
  <c r="E49" i="5"/>
  <c r="F49" i="5" s="1"/>
  <c r="G49" i="5" s="1"/>
  <c r="E50" i="5"/>
  <c r="F50" i="5" s="1"/>
  <c r="G50" i="5" s="1"/>
  <c r="E51" i="5"/>
  <c r="F51" i="5" s="1"/>
  <c r="G51" i="5" s="1"/>
  <c r="E52" i="5"/>
  <c r="F52" i="5" s="1"/>
  <c r="G52" i="5" s="1"/>
  <c r="E53" i="5"/>
  <c r="F53" i="5" s="1"/>
  <c r="G53" i="5" s="1"/>
  <c r="E54" i="5"/>
  <c r="F54" i="5" s="1"/>
  <c r="G54" i="5" s="1"/>
  <c r="E55" i="5"/>
  <c r="F55" i="5" s="1"/>
  <c r="G55" i="5" s="1"/>
  <c r="E56" i="5"/>
  <c r="F56" i="5" s="1"/>
  <c r="G56" i="5" s="1"/>
  <c r="E57" i="5"/>
  <c r="F57" i="5" s="1"/>
  <c r="G57" i="5" s="1"/>
  <c r="E58" i="5"/>
  <c r="F58" i="5" s="1"/>
  <c r="G58" i="5" s="1"/>
  <c r="E59" i="5"/>
  <c r="F59" i="5" s="1"/>
  <c r="G59" i="5" s="1"/>
  <c r="E60" i="5"/>
  <c r="F60" i="5" s="1"/>
  <c r="G60" i="5" s="1"/>
  <c r="E61" i="5"/>
  <c r="F61" i="5" s="1"/>
  <c r="G61" i="5" s="1"/>
  <c r="E62" i="5"/>
  <c r="F62" i="5" s="1"/>
  <c r="G62" i="5" s="1"/>
  <c r="E63" i="5"/>
  <c r="F63" i="5" s="1"/>
  <c r="G63" i="5" s="1"/>
  <c r="E64" i="5"/>
  <c r="F64" i="5" s="1"/>
  <c r="G64" i="5" s="1"/>
  <c r="E65" i="5"/>
  <c r="F65" i="5" s="1"/>
  <c r="G65" i="5" s="1"/>
  <c r="E66" i="5"/>
  <c r="F66" i="5" s="1"/>
  <c r="G66" i="5" s="1"/>
  <c r="E67" i="5"/>
  <c r="F67" i="5" s="1"/>
  <c r="G67" i="5" s="1"/>
  <c r="E68" i="5"/>
  <c r="F68" i="5" s="1"/>
  <c r="G68" i="5" s="1"/>
  <c r="E69" i="5"/>
  <c r="F69" i="5" s="1"/>
  <c r="G69" i="5" s="1"/>
  <c r="E70" i="5"/>
  <c r="F70" i="5" s="1"/>
  <c r="G70" i="5" s="1"/>
  <c r="E71" i="5"/>
  <c r="F71" i="5" s="1"/>
  <c r="G71" i="5" s="1"/>
  <c r="E72" i="5"/>
  <c r="F72" i="5" s="1"/>
  <c r="G72" i="5" s="1"/>
  <c r="E73" i="5"/>
  <c r="F73" i="5" s="1"/>
  <c r="G73" i="5" s="1"/>
  <c r="E74" i="5"/>
  <c r="F74" i="5" s="1"/>
  <c r="G74" i="5" s="1"/>
  <c r="E75" i="5"/>
  <c r="F75" i="5" s="1"/>
  <c r="G75" i="5" s="1"/>
  <c r="E76" i="5"/>
  <c r="F76" i="5" s="1"/>
  <c r="G76" i="5" s="1"/>
  <c r="E77" i="5"/>
  <c r="F77" i="5" s="1"/>
  <c r="G77" i="5" s="1"/>
  <c r="E78" i="5"/>
  <c r="F78" i="5" s="1"/>
  <c r="G78" i="5" s="1"/>
  <c r="E79" i="5"/>
  <c r="F79" i="5" s="1"/>
  <c r="G79" i="5" s="1"/>
  <c r="E80" i="5"/>
  <c r="F80" i="5" s="1"/>
  <c r="G80" i="5" s="1"/>
  <c r="E81" i="5"/>
  <c r="F81" i="5" s="1"/>
  <c r="G81" i="5" s="1"/>
  <c r="E82" i="5"/>
  <c r="F82" i="5" s="1"/>
  <c r="G82" i="5" s="1"/>
  <c r="E83" i="5"/>
  <c r="F83" i="5" s="1"/>
  <c r="G83" i="5" s="1"/>
  <c r="E84" i="5"/>
  <c r="F84" i="5" s="1"/>
  <c r="G84" i="5" s="1"/>
  <c r="E85" i="5"/>
  <c r="F85" i="5" s="1"/>
  <c r="G85" i="5" s="1"/>
  <c r="E86" i="5"/>
  <c r="F86" i="5" s="1"/>
  <c r="G86" i="5" s="1"/>
  <c r="E24" i="5"/>
  <c r="F24" i="5" s="1"/>
  <c r="G24" i="5" s="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M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2" i="6"/>
  <c r="C37" i="4"/>
  <c r="C36" i="4"/>
  <c r="C23" i="4"/>
  <c r="C24" i="4"/>
  <c r="C25" i="4"/>
  <c r="C26" i="4"/>
  <c r="C27" i="4"/>
  <c r="C28" i="4"/>
  <c r="C22" i="4"/>
  <c r="H22" i="6"/>
  <c r="I22" i="6"/>
  <c r="H87" i="6"/>
  <c r="I87" i="6"/>
  <c r="H118" i="6"/>
  <c r="I118" i="6"/>
  <c r="H59" i="6"/>
  <c r="I59" i="6"/>
  <c r="H139" i="6"/>
  <c r="I139" i="6"/>
  <c r="H145" i="6"/>
  <c r="I145" i="6"/>
  <c r="H18" i="6"/>
  <c r="I18" i="6"/>
  <c r="H65" i="6"/>
  <c r="I65" i="6"/>
  <c r="H135" i="6"/>
  <c r="I135" i="6"/>
  <c r="H106" i="6"/>
  <c r="I106" i="6"/>
  <c r="H164" i="6"/>
  <c r="I164" i="6"/>
  <c r="H160" i="6"/>
  <c r="I160" i="6"/>
  <c r="H83" i="6"/>
  <c r="I83" i="6"/>
  <c r="H161" i="6"/>
  <c r="I161" i="6"/>
  <c r="H132" i="6"/>
  <c r="I132" i="6"/>
  <c r="H148" i="6"/>
  <c r="I148" i="6"/>
  <c r="H17" i="6"/>
  <c r="I17" i="6"/>
  <c r="H142" i="6"/>
  <c r="I142" i="6"/>
  <c r="H24" i="6"/>
  <c r="I24" i="6"/>
  <c r="H103" i="6"/>
  <c r="I103" i="6"/>
  <c r="H107" i="6"/>
  <c r="I107" i="6"/>
  <c r="H98" i="6"/>
  <c r="I98" i="6"/>
  <c r="H13" i="6"/>
  <c r="I13" i="6"/>
  <c r="H147" i="6"/>
  <c r="I147" i="6"/>
  <c r="H121" i="6"/>
  <c r="I121" i="6"/>
  <c r="H101" i="6"/>
  <c r="I101" i="6"/>
  <c r="H116" i="6"/>
  <c r="I116" i="6"/>
  <c r="H93" i="6"/>
  <c r="I93" i="6"/>
  <c r="H140" i="6"/>
  <c r="I140" i="6"/>
  <c r="H69" i="6"/>
  <c r="I69" i="6"/>
  <c r="H28" i="6"/>
  <c r="I28" i="6"/>
  <c r="H8" i="6"/>
  <c r="I8" i="6"/>
  <c r="H169" i="6"/>
  <c r="I169" i="6"/>
  <c r="H88" i="6"/>
  <c r="I88" i="6"/>
  <c r="H124" i="6"/>
  <c r="I124" i="6"/>
  <c r="H9" i="6"/>
  <c r="I9" i="6"/>
  <c r="H108" i="6"/>
  <c r="I108" i="6"/>
  <c r="H43" i="6"/>
  <c r="I43" i="6"/>
  <c r="H138" i="6"/>
  <c r="I138" i="6"/>
  <c r="H35" i="6"/>
  <c r="I35" i="6"/>
  <c r="H133" i="6"/>
  <c r="I133" i="6"/>
  <c r="H109" i="6"/>
  <c r="I109" i="6"/>
  <c r="H158" i="6"/>
  <c r="I158" i="6"/>
  <c r="H76" i="6"/>
  <c r="I76" i="6"/>
  <c r="H162" i="6"/>
  <c r="I162" i="6"/>
  <c r="H89" i="6"/>
  <c r="I89" i="6"/>
  <c r="H4" i="6"/>
  <c r="I4" i="6"/>
  <c r="H23" i="6"/>
  <c r="I23" i="6"/>
  <c r="H52" i="6"/>
  <c r="I52" i="6"/>
  <c r="H99" i="6"/>
  <c r="I99" i="6"/>
  <c r="H44" i="6"/>
  <c r="I44" i="6"/>
  <c r="H10" i="6"/>
  <c r="I10" i="6"/>
  <c r="H90" i="6"/>
  <c r="I90" i="6"/>
  <c r="H149" i="6"/>
  <c r="I149" i="6"/>
  <c r="H29" i="6"/>
  <c r="I29" i="6"/>
  <c r="H153" i="6"/>
  <c r="I153" i="6"/>
  <c r="H2" i="6"/>
  <c r="I2" i="6"/>
  <c r="H119" i="6"/>
  <c r="I119" i="6"/>
  <c r="H165" i="6"/>
  <c r="I165" i="6"/>
  <c r="H92" i="6"/>
  <c r="I92" i="6"/>
  <c r="H11" i="6"/>
  <c r="I11" i="6"/>
  <c r="H94" i="6"/>
  <c r="I94" i="6"/>
  <c r="H53" i="6"/>
  <c r="I53" i="6"/>
  <c r="H30" i="6"/>
  <c r="I30" i="6"/>
  <c r="H104" i="6"/>
  <c r="I104" i="6"/>
  <c r="H170" i="6"/>
  <c r="I170" i="6"/>
  <c r="H60" i="6"/>
  <c r="I60" i="6"/>
  <c r="H72" i="6"/>
  <c r="I72" i="6"/>
  <c r="H41" i="6"/>
  <c r="I41" i="6"/>
  <c r="H141" i="6"/>
  <c r="I141" i="6"/>
  <c r="H154" i="6"/>
  <c r="I154" i="6"/>
  <c r="H14" i="6"/>
  <c r="I14" i="6"/>
  <c r="H128" i="6"/>
  <c r="I128" i="6"/>
  <c r="H61" i="6"/>
  <c r="I61" i="6"/>
  <c r="H100" i="6"/>
  <c r="I100" i="6"/>
  <c r="H71" i="6"/>
  <c r="I71" i="6"/>
  <c r="H49" i="6"/>
  <c r="I49" i="6"/>
  <c r="H150" i="6"/>
  <c r="I150" i="6"/>
  <c r="H19" i="6"/>
  <c r="I19" i="6"/>
  <c r="H129" i="6"/>
  <c r="I129" i="6"/>
  <c r="H130" i="6"/>
  <c r="I130" i="6"/>
  <c r="H143" i="6"/>
  <c r="I143" i="6"/>
  <c r="H73" i="6"/>
  <c r="I73" i="6"/>
  <c r="H31" i="6"/>
  <c r="I31" i="6"/>
  <c r="H91" i="6"/>
  <c r="I91" i="6"/>
  <c r="H15" i="6"/>
  <c r="I15" i="6"/>
  <c r="H54" i="6"/>
  <c r="I54" i="6"/>
  <c r="H70" i="6"/>
  <c r="I70" i="6"/>
  <c r="H114" i="6"/>
  <c r="I114" i="6"/>
  <c r="H36" i="6"/>
  <c r="I36" i="6"/>
  <c r="H105" i="6"/>
  <c r="I105" i="6"/>
  <c r="H50" i="6"/>
  <c r="I50" i="6"/>
  <c r="H136" i="6"/>
  <c r="I136" i="6"/>
  <c r="H86" i="6"/>
  <c r="I86" i="6"/>
  <c r="H155" i="6"/>
  <c r="I155" i="6"/>
  <c r="H77" i="6"/>
  <c r="I77" i="6"/>
  <c r="H32" i="6"/>
  <c r="I32" i="6"/>
  <c r="H16" i="6"/>
  <c r="I16" i="6"/>
  <c r="H40" i="6"/>
  <c r="I40" i="6"/>
  <c r="H131" i="6"/>
  <c r="I131" i="6"/>
  <c r="H20" i="6"/>
  <c r="I20" i="6"/>
  <c r="H110" i="6"/>
  <c r="I110" i="6"/>
  <c r="H80" i="6"/>
  <c r="I80" i="6"/>
  <c r="H171" i="6"/>
  <c r="I171" i="6"/>
  <c r="H127" i="6"/>
  <c r="I127" i="6"/>
  <c r="H5" i="6"/>
  <c r="I5" i="6"/>
  <c r="H74" i="6"/>
  <c r="I74" i="6"/>
  <c r="H37" i="6"/>
  <c r="I37" i="6"/>
  <c r="H38" i="6"/>
  <c r="I38" i="6"/>
  <c r="H151" i="6"/>
  <c r="I151" i="6"/>
  <c r="H125" i="6"/>
  <c r="I125" i="6"/>
  <c r="H21" i="6"/>
  <c r="I21" i="6"/>
  <c r="H126" i="6"/>
  <c r="I126" i="6"/>
  <c r="H84" i="6"/>
  <c r="I84" i="6"/>
  <c r="H66" i="6"/>
  <c r="I66" i="6"/>
  <c r="H57" i="6"/>
  <c r="I57" i="6"/>
  <c r="H58" i="6"/>
  <c r="I58" i="6"/>
  <c r="H152" i="6"/>
  <c r="I152" i="6"/>
  <c r="H95" i="6"/>
  <c r="I95" i="6"/>
  <c r="H39" i="6"/>
  <c r="I39" i="6"/>
  <c r="H159" i="6"/>
  <c r="I159" i="6"/>
  <c r="H111" i="6"/>
  <c r="I111" i="6"/>
  <c r="H156" i="6"/>
  <c r="I156" i="6"/>
  <c r="H144" i="6"/>
  <c r="I144" i="6"/>
  <c r="H115" i="6"/>
  <c r="I115" i="6"/>
  <c r="H48" i="6"/>
  <c r="I48" i="6"/>
  <c r="H62" i="6"/>
  <c r="I62" i="6"/>
  <c r="H51" i="6"/>
  <c r="I51" i="6"/>
  <c r="H33" i="6"/>
  <c r="I33" i="6"/>
  <c r="H78" i="6"/>
  <c r="I78" i="6"/>
  <c r="H45" i="6"/>
  <c r="I45" i="6"/>
  <c r="H163" i="6"/>
  <c r="I163" i="6"/>
  <c r="H113" i="6"/>
  <c r="I113" i="6"/>
  <c r="H137" i="6"/>
  <c r="I137" i="6"/>
  <c r="H102" i="6"/>
  <c r="I102" i="6"/>
  <c r="H46" i="6"/>
  <c r="I46" i="6"/>
  <c r="H6" i="6"/>
  <c r="I6" i="6"/>
  <c r="H96" i="6"/>
  <c r="I96" i="6"/>
  <c r="H68" i="6"/>
  <c r="I68" i="6"/>
  <c r="H122" i="6"/>
  <c r="I122" i="6"/>
  <c r="H75" i="6"/>
  <c r="I75" i="6"/>
  <c r="H64" i="6"/>
  <c r="I64" i="6"/>
  <c r="H25" i="6"/>
  <c r="I25" i="6"/>
  <c r="H12" i="6"/>
  <c r="I12" i="6"/>
  <c r="H81" i="6"/>
  <c r="I81" i="6"/>
  <c r="H166" i="6"/>
  <c r="I166" i="6"/>
  <c r="H26" i="6"/>
  <c r="I26" i="6"/>
  <c r="H97" i="6"/>
  <c r="I97" i="6"/>
  <c r="H34" i="6"/>
  <c r="I34" i="6"/>
  <c r="H134" i="6"/>
  <c r="I134" i="6"/>
  <c r="H55" i="6"/>
  <c r="I55" i="6"/>
  <c r="H146" i="6"/>
  <c r="I146" i="6"/>
  <c r="H56" i="6"/>
  <c r="I56" i="6"/>
  <c r="H67" i="6"/>
  <c r="I67" i="6"/>
  <c r="H167" i="6"/>
  <c r="I167" i="6"/>
  <c r="H82" i="6"/>
  <c r="I82" i="6"/>
  <c r="H123" i="6"/>
  <c r="I123" i="6"/>
  <c r="H63" i="6"/>
  <c r="I63" i="6"/>
  <c r="H168" i="6"/>
  <c r="I168" i="6"/>
  <c r="H85" i="6"/>
  <c r="I85" i="6"/>
  <c r="H112" i="6"/>
  <c r="I112" i="6"/>
  <c r="H27" i="6"/>
  <c r="I27" i="6"/>
  <c r="H47" i="6"/>
  <c r="I47" i="6"/>
  <c r="H79" i="6"/>
  <c r="I79" i="6"/>
  <c r="H157" i="6"/>
  <c r="I157" i="6"/>
  <c r="H7" i="6"/>
  <c r="I7" i="6"/>
  <c r="H3" i="6"/>
  <c r="I3" i="6"/>
  <c r="H117" i="6"/>
  <c r="I117" i="6"/>
  <c r="H42" i="6"/>
  <c r="I42" i="6"/>
  <c r="I120" i="6"/>
  <c r="H120" i="6"/>
  <c r="G22" i="6"/>
  <c r="G87" i="6"/>
  <c r="G118" i="6"/>
  <c r="G59" i="6"/>
  <c r="G139" i="6"/>
  <c r="G145" i="6"/>
  <c r="G18" i="6"/>
  <c r="G65" i="6"/>
  <c r="G135" i="6"/>
  <c r="G106" i="6"/>
  <c r="G164" i="6"/>
  <c r="G160" i="6"/>
  <c r="G83" i="6"/>
  <c r="G161" i="6"/>
  <c r="G132" i="6"/>
  <c r="G148" i="6"/>
  <c r="G17" i="6"/>
  <c r="G142" i="6"/>
  <c r="G24" i="6"/>
  <c r="G103" i="6"/>
  <c r="G107" i="6"/>
  <c r="G98" i="6"/>
  <c r="G13" i="6"/>
  <c r="G147" i="6"/>
  <c r="G121" i="6"/>
  <c r="G101" i="6"/>
  <c r="G116" i="6"/>
  <c r="G93" i="6"/>
  <c r="G140" i="6"/>
  <c r="G69" i="6"/>
  <c r="G28" i="6"/>
  <c r="G8" i="6"/>
  <c r="G169" i="6"/>
  <c r="G88" i="6"/>
  <c r="G124" i="6"/>
  <c r="G9" i="6"/>
  <c r="G108" i="6"/>
  <c r="G43" i="6"/>
  <c r="G138" i="6"/>
  <c r="G35" i="6"/>
  <c r="G133" i="6"/>
  <c r="G109" i="6"/>
  <c r="G158" i="6"/>
  <c r="G76" i="6"/>
  <c r="G162" i="6"/>
  <c r="G89" i="6"/>
  <c r="G4" i="6"/>
  <c r="G23" i="6"/>
  <c r="G52" i="6"/>
  <c r="G99" i="6"/>
  <c r="G44" i="6"/>
  <c r="G10" i="6"/>
  <c r="G90" i="6"/>
  <c r="G149" i="6"/>
  <c r="G29" i="6"/>
  <c r="G153" i="6"/>
  <c r="G2" i="6"/>
  <c r="G119" i="6"/>
  <c r="G165" i="6"/>
  <c r="G92" i="6"/>
  <c r="G11" i="6"/>
  <c r="G94" i="6"/>
  <c r="G53" i="6"/>
  <c r="G30" i="6"/>
  <c r="G104" i="6"/>
  <c r="G170" i="6"/>
  <c r="G60" i="6"/>
  <c r="G72" i="6"/>
  <c r="G41" i="6"/>
  <c r="G141" i="6"/>
  <c r="G154" i="6"/>
  <c r="G14" i="6"/>
  <c r="G128" i="6"/>
  <c r="G61" i="6"/>
  <c r="G100" i="6"/>
  <c r="G71" i="6"/>
  <c r="G49" i="6"/>
  <c r="G150" i="6"/>
  <c r="G19" i="6"/>
  <c r="G129" i="6"/>
  <c r="G130" i="6"/>
  <c r="G143" i="6"/>
  <c r="G73" i="6"/>
  <c r="G31" i="6"/>
  <c r="G91" i="6"/>
  <c r="G15" i="6"/>
  <c r="G54" i="6"/>
  <c r="G70" i="6"/>
  <c r="G114" i="6"/>
  <c r="G36" i="6"/>
  <c r="G105" i="6"/>
  <c r="G50" i="6"/>
  <c r="G136" i="6"/>
  <c r="G86" i="6"/>
  <c r="G155" i="6"/>
  <c r="G77" i="6"/>
  <c r="G32" i="6"/>
  <c r="G16" i="6"/>
  <c r="G40" i="6"/>
  <c r="G131" i="6"/>
  <c r="G20" i="6"/>
  <c r="G110" i="6"/>
  <c r="G80" i="6"/>
  <c r="G171" i="6"/>
  <c r="G127" i="6"/>
  <c r="G5" i="6"/>
  <c r="G74" i="6"/>
  <c r="G37" i="6"/>
  <c r="G38" i="6"/>
  <c r="G151" i="6"/>
  <c r="G125" i="6"/>
  <c r="G21" i="6"/>
  <c r="G126" i="6"/>
  <c r="G84" i="6"/>
  <c r="G66" i="6"/>
  <c r="G57" i="6"/>
  <c r="G58" i="6"/>
  <c r="G152" i="6"/>
  <c r="G95" i="6"/>
  <c r="G39" i="6"/>
  <c r="G159" i="6"/>
  <c r="G111" i="6"/>
  <c r="G156" i="6"/>
  <c r="G144" i="6"/>
  <c r="G115" i="6"/>
  <c r="G48" i="6"/>
  <c r="G62" i="6"/>
  <c r="G51" i="6"/>
  <c r="G33" i="6"/>
  <c r="G78" i="6"/>
  <c r="G45" i="6"/>
  <c r="G163" i="6"/>
  <c r="G113" i="6"/>
  <c r="G137" i="6"/>
  <c r="G102" i="6"/>
  <c r="G46" i="6"/>
  <c r="G6" i="6"/>
  <c r="G96" i="6"/>
  <c r="G68" i="6"/>
  <c r="G122" i="6"/>
  <c r="G75" i="6"/>
  <c r="G64" i="6"/>
  <c r="G25" i="6"/>
  <c r="G12" i="6"/>
  <c r="G81" i="6"/>
  <c r="G166" i="6"/>
  <c r="G26" i="6"/>
  <c r="G97" i="6"/>
  <c r="G34" i="6"/>
  <c r="G134" i="6"/>
  <c r="G55" i="6"/>
  <c r="G146" i="6"/>
  <c r="G56" i="6"/>
  <c r="G67" i="6"/>
  <c r="G167" i="6"/>
  <c r="G82" i="6"/>
  <c r="G123" i="6"/>
  <c r="G63" i="6"/>
  <c r="G168" i="6"/>
  <c r="G85" i="6"/>
  <c r="G112" i="6"/>
  <c r="G27" i="6"/>
  <c r="G47" i="6"/>
  <c r="G79" i="6"/>
  <c r="G157" i="6"/>
  <c r="G7" i="6"/>
  <c r="G3" i="6"/>
  <c r="G117" i="6"/>
  <c r="G42" i="6"/>
  <c r="G120" i="6"/>
  <c r="F22" i="6"/>
  <c r="F87" i="6"/>
  <c r="F118" i="6"/>
  <c r="F59" i="6"/>
  <c r="F139" i="6"/>
  <c r="F145" i="6"/>
  <c r="F18" i="6"/>
  <c r="F65" i="6"/>
  <c r="F135" i="6"/>
  <c r="F106" i="6"/>
  <c r="F164" i="6"/>
  <c r="F160" i="6"/>
  <c r="F83" i="6"/>
  <c r="F161" i="6"/>
  <c r="F132" i="6"/>
  <c r="F148" i="6"/>
  <c r="F17" i="6"/>
  <c r="F142" i="6"/>
  <c r="F24" i="6"/>
  <c r="F103" i="6"/>
  <c r="F107" i="6"/>
  <c r="F98" i="6"/>
  <c r="F13" i="6"/>
  <c r="F147" i="6"/>
  <c r="F121" i="6"/>
  <c r="F101" i="6"/>
  <c r="F116" i="6"/>
  <c r="F93" i="6"/>
  <c r="F140" i="6"/>
  <c r="F69" i="6"/>
  <c r="F28" i="6"/>
  <c r="F8" i="6"/>
  <c r="F169" i="6"/>
  <c r="F88" i="6"/>
  <c r="F124" i="6"/>
  <c r="F9" i="6"/>
  <c r="F108" i="6"/>
  <c r="F43" i="6"/>
  <c r="F138" i="6"/>
  <c r="F35" i="6"/>
  <c r="F133" i="6"/>
  <c r="F109" i="6"/>
  <c r="F158" i="6"/>
  <c r="F76" i="6"/>
  <c r="F162" i="6"/>
  <c r="F89" i="6"/>
  <c r="F4" i="6"/>
  <c r="F23" i="6"/>
  <c r="F52" i="6"/>
  <c r="F99" i="6"/>
  <c r="F44" i="6"/>
  <c r="F10" i="6"/>
  <c r="F90" i="6"/>
  <c r="F149" i="6"/>
  <c r="F29" i="6"/>
  <c r="F153" i="6"/>
  <c r="F2" i="6"/>
  <c r="F119" i="6"/>
  <c r="F165" i="6"/>
  <c r="F92" i="6"/>
  <c r="F11" i="6"/>
  <c r="F94" i="6"/>
  <c r="F53" i="6"/>
  <c r="F30" i="6"/>
  <c r="F104" i="6"/>
  <c r="F170" i="6"/>
  <c r="F60" i="6"/>
  <c r="F72" i="6"/>
  <c r="F41" i="6"/>
  <c r="F141" i="6"/>
  <c r="F154" i="6"/>
  <c r="F14" i="6"/>
  <c r="F128" i="6"/>
  <c r="F61" i="6"/>
  <c r="F100" i="6"/>
  <c r="F71" i="6"/>
  <c r="F49" i="6"/>
  <c r="F150" i="6"/>
  <c r="F19" i="6"/>
  <c r="F129" i="6"/>
  <c r="F130" i="6"/>
  <c r="F143" i="6"/>
  <c r="F73" i="6"/>
  <c r="F31" i="6"/>
  <c r="F91" i="6"/>
  <c r="F15" i="6"/>
  <c r="F54" i="6"/>
  <c r="F70" i="6"/>
  <c r="F114" i="6"/>
  <c r="F36" i="6"/>
  <c r="F105" i="6"/>
  <c r="F50" i="6"/>
  <c r="F136" i="6"/>
  <c r="F86" i="6"/>
  <c r="F155" i="6"/>
  <c r="F77" i="6"/>
  <c r="F32" i="6"/>
  <c r="F16" i="6"/>
  <c r="F40" i="6"/>
  <c r="F131" i="6"/>
  <c r="F20" i="6"/>
  <c r="F110" i="6"/>
  <c r="F80" i="6"/>
  <c r="F171" i="6"/>
  <c r="F127" i="6"/>
  <c r="F5" i="6"/>
  <c r="F74" i="6"/>
  <c r="F37" i="6"/>
  <c r="F38" i="6"/>
  <c r="F151" i="6"/>
  <c r="F125" i="6"/>
  <c r="F21" i="6"/>
  <c r="F126" i="6"/>
  <c r="F84" i="6"/>
  <c r="F66" i="6"/>
  <c r="F57" i="6"/>
  <c r="F58" i="6"/>
  <c r="F152" i="6"/>
  <c r="F95" i="6"/>
  <c r="F39" i="6"/>
  <c r="F159" i="6"/>
  <c r="F111" i="6"/>
  <c r="F156" i="6"/>
  <c r="F144" i="6"/>
  <c r="F115" i="6"/>
  <c r="F48" i="6"/>
  <c r="F62" i="6"/>
  <c r="F51" i="6"/>
  <c r="F33" i="6"/>
  <c r="F78" i="6"/>
  <c r="F45" i="6"/>
  <c r="F163" i="6"/>
  <c r="F113" i="6"/>
  <c r="F137" i="6"/>
  <c r="F102" i="6"/>
  <c r="F46" i="6"/>
  <c r="F6" i="6"/>
  <c r="F96" i="6"/>
  <c r="F68" i="6"/>
  <c r="F122" i="6"/>
  <c r="F75" i="6"/>
  <c r="F64" i="6"/>
  <c r="F25" i="6"/>
  <c r="F12" i="6"/>
  <c r="F81" i="6"/>
  <c r="F166" i="6"/>
  <c r="F26" i="6"/>
  <c r="F97" i="6"/>
  <c r="F34" i="6"/>
  <c r="F134" i="6"/>
  <c r="F55" i="6"/>
  <c r="F146" i="6"/>
  <c r="F56" i="6"/>
  <c r="F67" i="6"/>
  <c r="F167" i="6"/>
  <c r="F82" i="6"/>
  <c r="F123" i="6"/>
  <c r="F63" i="6"/>
  <c r="F168" i="6"/>
  <c r="F85" i="6"/>
  <c r="F112" i="6"/>
  <c r="F27" i="6"/>
  <c r="F47" i="6"/>
  <c r="F79" i="6"/>
  <c r="F157" i="6"/>
  <c r="F7" i="6"/>
  <c r="F3" i="6"/>
  <c r="F117" i="6"/>
  <c r="F42" i="6"/>
  <c r="F120" i="6"/>
  <c r="J120" i="6" l="1"/>
</calcChain>
</file>

<file path=xl/sharedStrings.xml><?xml version="1.0" encoding="utf-8"?>
<sst xmlns="http://schemas.openxmlformats.org/spreadsheetml/2006/main" count="1002" uniqueCount="382">
  <si>
    <t>id</t>
  </si>
  <si>
    <t>name</t>
  </si>
  <si>
    <t>referring_user_id</t>
  </si>
  <si>
    <t>user_id</t>
  </si>
  <si>
    <t>date</t>
  </si>
  <si>
    <t>total</t>
  </si>
  <si>
    <t>discount</t>
  </si>
  <si>
    <t>Adele</t>
  </si>
  <si>
    <t>Lee</t>
  </si>
  <si>
    <t>Riley</t>
  </si>
  <si>
    <t>Thomas</t>
  </si>
  <si>
    <t>Roger</t>
  </si>
  <si>
    <t>Thandie</t>
  </si>
  <si>
    <t>Casper</t>
  </si>
  <si>
    <t>Iqra</t>
  </si>
  <si>
    <t>Baba</t>
  </si>
  <si>
    <t>Riise</t>
  </si>
  <si>
    <t>Jurgen</t>
  </si>
  <si>
    <t>Cantu</t>
  </si>
  <si>
    <t>Noah</t>
  </si>
  <si>
    <t>Emma</t>
  </si>
  <si>
    <t>Oliver</t>
  </si>
  <si>
    <t>Ava</t>
  </si>
  <si>
    <t>William</t>
  </si>
  <si>
    <t>Sophia</t>
  </si>
  <si>
    <t>Elijah</t>
  </si>
  <si>
    <t>Isabella</t>
  </si>
  <si>
    <t>James</t>
  </si>
  <si>
    <t>Charlotte</t>
  </si>
  <si>
    <t>Benjamin</t>
  </si>
  <si>
    <t>Amelia</t>
  </si>
  <si>
    <t>Lucas</t>
  </si>
  <si>
    <t>Mia</t>
  </si>
  <si>
    <t>Mason</t>
  </si>
  <si>
    <t>Harper</t>
  </si>
  <si>
    <t>Ethan</t>
  </si>
  <si>
    <t>Evelyn</t>
  </si>
  <si>
    <t>John</t>
  </si>
  <si>
    <t>Robert</t>
  </si>
  <si>
    <t>Michael</t>
  </si>
  <si>
    <t>David</t>
  </si>
  <si>
    <t>Richard</t>
  </si>
  <si>
    <t>Joseph</t>
  </si>
  <si>
    <t>Charles</t>
  </si>
  <si>
    <t>Christopher</t>
  </si>
  <si>
    <t>Daniel</t>
  </si>
  <si>
    <t>Matthew</t>
  </si>
  <si>
    <t>Anthony</t>
  </si>
  <si>
    <t>Donald</t>
  </si>
  <si>
    <t>Mark</t>
  </si>
  <si>
    <t>Paul</t>
  </si>
  <si>
    <t>Steven</t>
  </si>
  <si>
    <t>Andrew</t>
  </si>
  <si>
    <t>Kenneth</t>
  </si>
  <si>
    <t>Joshua</t>
  </si>
  <si>
    <t>Kevin</t>
  </si>
  <si>
    <t>Brian</t>
  </si>
  <si>
    <t>George</t>
  </si>
  <si>
    <t>Edward</t>
  </si>
  <si>
    <t>Ronald</t>
  </si>
  <si>
    <t>Timothy</t>
  </si>
  <si>
    <t>Jason</t>
  </si>
  <si>
    <t>Jeffrey</t>
  </si>
  <si>
    <t>Ryan</t>
  </si>
  <si>
    <t>Jacob</t>
  </si>
  <si>
    <t>Gary</t>
  </si>
  <si>
    <t>Nicholas</t>
  </si>
  <si>
    <t>Eric</t>
  </si>
  <si>
    <t>Jonathan</t>
  </si>
  <si>
    <t>Stephen</t>
  </si>
  <si>
    <t>Larry</t>
  </si>
  <si>
    <t>Justin</t>
  </si>
  <si>
    <t>Scott</t>
  </si>
  <si>
    <t>Brandon</t>
  </si>
  <si>
    <t>Samuel</t>
  </si>
  <si>
    <t>Frank</t>
  </si>
  <si>
    <t>Gregory</t>
  </si>
  <si>
    <t>Raymond</t>
  </si>
  <si>
    <t>Alexander</t>
  </si>
  <si>
    <t>Patrick</t>
  </si>
  <si>
    <t>Jack</t>
  </si>
  <si>
    <t>Dennis</t>
  </si>
  <si>
    <t>Jerry</t>
  </si>
  <si>
    <t>Tyler</t>
  </si>
  <si>
    <t>Aaron</t>
  </si>
  <si>
    <t>Jose</t>
  </si>
  <si>
    <t>Henry</t>
  </si>
  <si>
    <t>Adam</t>
  </si>
  <si>
    <t>Douglas</t>
  </si>
  <si>
    <t>Nathan</t>
  </si>
  <si>
    <t>Peter</t>
  </si>
  <si>
    <t>Zachary</t>
  </si>
  <si>
    <t>Kyle</t>
  </si>
  <si>
    <t>Walter</t>
  </si>
  <si>
    <t>Harold</t>
  </si>
  <si>
    <t>Jeremy</t>
  </si>
  <si>
    <t>Carl</t>
  </si>
  <si>
    <t>Keith</t>
  </si>
  <si>
    <t>Gerald</t>
  </si>
  <si>
    <t>Christian</t>
  </si>
  <si>
    <t>Terry</t>
  </si>
  <si>
    <t>Sean</t>
  </si>
  <si>
    <t>Arthur</t>
  </si>
  <si>
    <t>Austin</t>
  </si>
  <si>
    <t>Jean</t>
  </si>
  <si>
    <t>Kathryn</t>
  </si>
  <si>
    <t>Lawrence</t>
  </si>
  <si>
    <t>Alice</t>
  </si>
  <si>
    <t>Jesse</t>
  </si>
  <si>
    <t>Teresa</t>
  </si>
  <si>
    <t>Joe</t>
  </si>
  <si>
    <t>Sara</t>
  </si>
  <si>
    <t>Bryan</t>
  </si>
  <si>
    <t>Janice</t>
  </si>
  <si>
    <t>Billy</t>
  </si>
  <si>
    <t>Doris</t>
  </si>
  <si>
    <t>Jordan</t>
  </si>
  <si>
    <t>Madison</t>
  </si>
  <si>
    <t>Albert</t>
  </si>
  <si>
    <t>Julia</t>
  </si>
  <si>
    <t>Dylan</t>
  </si>
  <si>
    <t>Grace</t>
  </si>
  <si>
    <t>Bruce</t>
  </si>
  <si>
    <t>Judy</t>
  </si>
  <si>
    <t>Willie</t>
  </si>
  <si>
    <t>Abigail</t>
  </si>
  <si>
    <t>Gabriel</t>
  </si>
  <si>
    <t>Marie</t>
  </si>
  <si>
    <t>Alan</t>
  </si>
  <si>
    <t>Denise</t>
  </si>
  <si>
    <t>Juan</t>
  </si>
  <si>
    <t>Beverly</t>
  </si>
  <si>
    <t>Logan</t>
  </si>
  <si>
    <t>Amber</t>
  </si>
  <si>
    <t>Wayne</t>
  </si>
  <si>
    <t>Theresa</t>
  </si>
  <si>
    <t>Ralph</t>
  </si>
  <si>
    <t>Marilyn</t>
  </si>
  <si>
    <t>Roy</t>
  </si>
  <si>
    <t>Danielle</t>
  </si>
  <si>
    <t>Eugene</t>
  </si>
  <si>
    <t>Diana</t>
  </si>
  <si>
    <t>Randy</t>
  </si>
  <si>
    <t>Brittany</t>
  </si>
  <si>
    <t>Vincent</t>
  </si>
  <si>
    <t>Russell</t>
  </si>
  <si>
    <t>Louis</t>
  </si>
  <si>
    <t>Philip</t>
  </si>
  <si>
    <t>Bobby</t>
  </si>
  <si>
    <t>Johnny</t>
  </si>
  <si>
    <t>Bradley</t>
  </si>
  <si>
    <t>0064</t>
  </si>
  <si>
    <t>0025</t>
  </si>
  <si>
    <t>0092</t>
  </si>
  <si>
    <t>0028</t>
  </si>
  <si>
    <t>0047</t>
  </si>
  <si>
    <t>0095</t>
  </si>
  <si>
    <t>0062</t>
  </si>
  <si>
    <t>0060</t>
  </si>
  <si>
    <t>0017</t>
  </si>
  <si>
    <t>0072</t>
  </si>
  <si>
    <t>0034</t>
  </si>
  <si>
    <t>003</t>
  </si>
  <si>
    <t>0039</t>
  </si>
  <si>
    <t>0075</t>
  </si>
  <si>
    <t>0032</t>
  </si>
  <si>
    <t>0022</t>
  </si>
  <si>
    <t>0046</t>
  </si>
  <si>
    <t>0061</t>
  </si>
  <si>
    <t>0090</t>
  </si>
  <si>
    <t>0051</t>
  </si>
  <si>
    <t>0073</t>
  </si>
  <si>
    <t>0074</t>
  </si>
  <si>
    <t>0063</t>
  </si>
  <si>
    <t>0085</t>
  </si>
  <si>
    <t>0016</t>
  </si>
  <si>
    <t>007</t>
  </si>
  <si>
    <t>0068</t>
  </si>
  <si>
    <t>0091</t>
  </si>
  <si>
    <t>0070</t>
  </si>
  <si>
    <t>0020</t>
  </si>
  <si>
    <t>0080</t>
  </si>
  <si>
    <t>0097</t>
  </si>
  <si>
    <t>0098</t>
  </si>
  <si>
    <t>0030</t>
  </si>
  <si>
    <t>002</t>
  </si>
  <si>
    <t>0093</t>
  </si>
  <si>
    <t>0042</t>
  </si>
  <si>
    <t>0041</t>
  </si>
  <si>
    <t>0052</t>
  </si>
  <si>
    <t>0077</t>
  </si>
  <si>
    <t>0050</t>
  </si>
  <si>
    <t>0018</t>
  </si>
  <si>
    <t>0053</t>
  </si>
  <si>
    <t>0037</t>
  </si>
  <si>
    <t>005</t>
  </si>
  <si>
    <t>0081</t>
  </si>
  <si>
    <t>0066</t>
  </si>
  <si>
    <t>0083</t>
  </si>
  <si>
    <t>00100</t>
  </si>
  <si>
    <t>006</t>
  </si>
  <si>
    <t>0036</t>
  </si>
  <si>
    <t>0084</t>
  </si>
  <si>
    <t>0044</t>
  </si>
  <si>
    <t>0071</t>
  </si>
  <si>
    <t>0010</t>
  </si>
  <si>
    <t>0024</t>
  </si>
  <si>
    <t>0094</t>
  </si>
  <si>
    <t>0067</t>
  </si>
  <si>
    <t>0054</t>
  </si>
  <si>
    <t>0058</t>
  </si>
  <si>
    <t>0040</t>
  </si>
  <si>
    <t>0069</t>
  </si>
  <si>
    <t>0088</t>
  </si>
  <si>
    <t>0096</t>
  </si>
  <si>
    <t>0021</t>
  </si>
  <si>
    <t>0076</t>
  </si>
  <si>
    <t>0029</t>
  </si>
  <si>
    <t>0089</t>
  </si>
  <si>
    <t>0099</t>
  </si>
  <si>
    <t>0011</t>
  </si>
  <si>
    <t>0056</t>
  </si>
  <si>
    <t>0012</t>
  </si>
  <si>
    <t>008</t>
  </si>
  <si>
    <t>009</t>
  </si>
  <si>
    <t>0013</t>
  </si>
  <si>
    <t>0031</t>
  </si>
  <si>
    <t>0059</t>
  </si>
  <si>
    <t>0057</t>
  </si>
  <si>
    <t>0023</t>
  </si>
  <si>
    <t>0045</t>
  </si>
  <si>
    <t>0015</t>
  </si>
  <si>
    <t>0035</t>
  </si>
  <si>
    <t>0033</t>
  </si>
  <si>
    <t>0014</t>
  </si>
  <si>
    <t>0065</t>
  </si>
  <si>
    <t>0038</t>
  </si>
  <si>
    <t>001</t>
  </si>
  <si>
    <t>004</t>
  </si>
  <si>
    <t>0019</t>
  </si>
  <si>
    <t>0026</t>
  </si>
  <si>
    <t>0027</t>
  </si>
  <si>
    <t>0043</t>
  </si>
  <si>
    <t>0048</t>
  </si>
  <si>
    <t>0049</t>
  </si>
  <si>
    <t>0055</t>
  </si>
  <si>
    <t>0078</t>
  </si>
  <si>
    <t>0079</t>
  </si>
  <si>
    <t>0082</t>
  </si>
  <si>
    <t>0086</t>
  </si>
  <si>
    <t>0087</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</si>
  <si>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</si>
  <si>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</si>
  <si>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</si>
  <si>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</si>
  <si>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</si>
  <si>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</si>
  <si>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</si>
  <si>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</si>
  <si>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</si>
  <si>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</si>
  <si>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</si>
  <si>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</si>
  <si>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</si>
  <si>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</si>
  <si>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</si>
  <si>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</si>
  <si>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</si>
  <si>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</si>
  <si>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</si>
  <si>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</si>
  <si>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</si>
  <si>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</si>
  <si>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</si>
  <si>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</si>
  <si>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</si>
  <si>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</si>
  <si>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</si>
  <si>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00128</t>
  </si>
  <si>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</si>
  <si>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</si>
  <si>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</si>
  <si>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</si>
  <si>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</si>
  <si>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</si>
  <si>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</si>
  <si>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</si>
  <si>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</si>
  <si>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</si>
  <si>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</si>
  <si>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</si>
  <si>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</si>
  <si>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</si>
  <si>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</si>
  <si>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</si>
  <si>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</si>
  <si>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</si>
  <si>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</si>
  <si>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</si>
  <si>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</si>
  <si>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</si>
  <si>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 xml:space="preserve">In order to push existing users to refer their friends, we're running a special reward program, in which the user is given an instant $10 discount for posting a referral message as their Facebook status. </t>
  </si>
  <si>
    <t>The message looks something like this:</t>
  </si>
  <si>
    <t>Check out this company Jerry.ai --they automatically checks if you’re paying the lowest price for insurance and they will also find the best quote for you. As a friend of mine, you can get $20 off your insurance purchase. Click here to get the $20 gift credit: ​jerry.ai​</t>
  </si>
  <si>
    <t>The user is given the option to post this message on his/her Facebook account during the purchase. Once they post this message, they instantly get the $10 discount on their purchase. In other words, we don't wait for any of their referred friends to actually signup with us before giving them the discount. We feel that doing this would make the users more likely to post the referral message.</t>
  </si>
  <si>
    <t>Assume that this reward program has been running for a couple of months, and we have some data collected in our database. We want to know if running this program has been a good idea or not, i.e., are we acquiring new customers with it, or are we just losing money by giving out $10 discounts.</t>
  </si>
  <si>
    <t>Assume that you have the following database tables: 'User' and Purchase'</t>
  </si>
  <si>
    <t>Table User</t>
  </si>
  <si>
    <t>id, name, referring_user_id</t>
  </si>
  <si>
    <t>Table Purchase</t>
  </si>
  <si>
    <t>id, user_id, date, total, discounts</t>
  </si>
  <si>
    <t>In the Purchase table, the 'total' field contains the dollar amount of the job. The 'discounts' field consists of the total discounts given for the appointment (including rewards, coupon redemptions, etc.). Therefore, the customer pays: 'total' - 'discounts' as their final bill.</t>
  </si>
  <si>
    <t>Given this data:</t>
  </si>
  <si>
    <t>1) 'What' information would you derive from it, and 'how' will you derive it (you can give SQL queries, pseudo code, ... whatever you're comfortable with)</t>
  </si>
  <si>
    <t>2) Using the information from Step 1), how would you make a recommendation on whether this rewards program should be continued or discontinued</t>
  </si>
  <si>
    <t>1) 'What' information would you derive from it, and 'how' will you derive it</t>
  </si>
  <si>
    <t>Row Labels</t>
  </si>
  <si>
    <t>Grand Total</t>
  </si>
  <si>
    <t>final_amount</t>
  </si>
  <si>
    <t>Sum of final_amount</t>
  </si>
  <si>
    <t>1) the top 10 user_ids which brings in the most money</t>
  </si>
  <si>
    <t>Amount</t>
  </si>
  <si>
    <t xml:space="preserve">This information could help provide insights into the channel being used for the referral. </t>
  </si>
  <si>
    <t>Day</t>
  </si>
  <si>
    <t>Month</t>
  </si>
  <si>
    <t>Sunday</t>
  </si>
  <si>
    <t>Monday</t>
  </si>
  <si>
    <t>Tuesday</t>
  </si>
  <si>
    <t>Wednesday</t>
  </si>
  <si>
    <t>Thursday</t>
  </si>
  <si>
    <t>Friday</t>
  </si>
  <si>
    <t>Saturday</t>
  </si>
  <si>
    <t>3) Money generated per month</t>
  </si>
  <si>
    <t>Jan</t>
  </si>
  <si>
    <t>Feb</t>
  </si>
  <si>
    <t>Mar</t>
  </si>
  <si>
    <t>Seems to be a decline in monthly Amount</t>
  </si>
  <si>
    <t>Monthly change</t>
  </si>
  <si>
    <t>More research would be needed to find out what caused the decline</t>
  </si>
  <si>
    <t>Solutions</t>
  </si>
  <si>
    <t xml:space="preserve">2) Day of the week that generates the most money. </t>
  </si>
  <si>
    <t xml:space="preserve"> Thursdays seems to be a generate about 23% of the amount</t>
  </si>
  <si>
    <t>Insight</t>
  </si>
  <si>
    <t>4) RFM Analysis for Purchases</t>
  </si>
  <si>
    <t>customer_id</t>
  </si>
  <si>
    <t>segment</t>
  </si>
  <si>
    <t>rfm_score</t>
  </si>
  <si>
    <t>transaction_count</t>
  </si>
  <si>
    <t>recency_days</t>
  </si>
  <si>
    <t>amount</t>
  </si>
  <si>
    <t>recency_score</t>
  </si>
  <si>
    <t>frequency_score</t>
  </si>
  <si>
    <t>monetary_score</t>
  </si>
  <si>
    <t>New Ones</t>
  </si>
  <si>
    <t>Almost Out</t>
  </si>
  <si>
    <t>Likely to be Loyal</t>
  </si>
  <si>
    <t>Loyal</t>
  </si>
  <si>
    <t>Require Assistance</t>
  </si>
  <si>
    <t>Getting Less Frequent</t>
  </si>
  <si>
    <t>Could be Promising</t>
  </si>
  <si>
    <t>Don’t Show Up at All</t>
  </si>
  <si>
    <t>It can provide information to whom are top users are across key segments</t>
  </si>
  <si>
    <t>Solution</t>
  </si>
  <si>
    <t>Perspective 1 - cost of running reward program campaign</t>
  </si>
  <si>
    <t>Perspective 2 - Customer Life time value vs cost of running campaign</t>
  </si>
  <si>
    <t>This problem can be looked at from different perspectives.</t>
  </si>
  <si>
    <t>Sum of discount</t>
  </si>
  <si>
    <t>Final amount</t>
  </si>
  <si>
    <t>Purchases</t>
  </si>
  <si>
    <t>Assumption: Campaign cost only includes the discount</t>
  </si>
  <si>
    <t>Total discounts</t>
  </si>
  <si>
    <t>Based on this the campaign would be successful since it brought in more money than discounts applied.</t>
  </si>
  <si>
    <t>Assumption 2: If there are other costs associated</t>
  </si>
  <si>
    <t>If there are other cost associated and when combined with the discounts applied leads to a negative final amount then we can say the campaign was not successful.</t>
  </si>
  <si>
    <t>First occurrence</t>
  </si>
  <si>
    <t>Assumption: Campaign ends April 1 2020</t>
  </si>
  <si>
    <t>first occurrence</t>
  </si>
  <si>
    <t>timeline</t>
  </si>
  <si>
    <t>CLV per month</t>
  </si>
  <si>
    <t>CLV per year</t>
  </si>
  <si>
    <t>Insights</t>
  </si>
  <si>
    <t>Assuming other costs in the campaign including the discounts.  If the total CLV (CLV per year) exceeds the campaign costs then it can be deemed a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</si>
</sst>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Helvetica"/>
      <family val="2"/>
    </font>
    <font>
      <sz val="12"/>
      <color theme="1"/>
      <name val="Helvetica"/>
      <family val="2"/>
    </font>
    <font>
      <sz val="12"/>
      <color rgb="FF212121"/>
      <name val="Helvetica"/>
      <family val="2"/>
    </font>
    <font>
      <sz val="12"/>
      <color rgb="FF000000"/>
      <name val="Helvetica"/>
      <family val="2"/>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6"/>
      <color theme="1"/>
      <name val="Calibri"/>
      <family val="2"/>
      <scheme val="minor"/>
    </font>
    <font>
      <sz val="10"/>
      <color rgb="FF000000"/>
      <name val="Helvetica Neue"/>
      <family val="2"/>
    </font>
    <font>
      <b/>
      <sz val="10"/>
      <color rgb="FF000000"/>
      <name val="Helvetica Neue"/>
      <family val="2"/>
    </font>
    <font>
      <b/>
      <sz val="2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D9E1F2"/>
        <bgColor rgb="FFD9E1F2"/>
      </patternFill>
    </fill>
  </fills>
  <borders count="2">
    <border>
      <left/>
      <right/>
      <top/>
      <bottom/>
      <diagonal/>
    </border>
    <border>
      <left/>
      <right/>
      <top style="thin">
        <color rgb="FF8EA9DB"/>
      </top>
      <bottom/>
      <diagonal/>
    </border>
  </borders>
  <cellStyleXfs count="2">
    <xf numFmtId="0" fontId="0" fillId="0" borderId="0"/>
    <xf numFmtId="9" fontId="5" fillId="0" borderId="0" applyFont="0" applyFill="0" applyBorder="0" applyAlignment="0" applyProtection="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1" fillId="0" borderId="0" xfId="0" applyNumberFormat="1" applyFont="1"/>
    <xf numFmtId="14" fontId="2" fillId="0" borderId="0" xfId="0" applyNumberFormat="1" applyFont="1"/>
    <xf numFmtId="0" fontId="7" fillId="0" borderId="0" xfId="0" applyFont="1" applyAlignment="1">
      <alignment horizontal="left"/>
    </xf>
    <xf numFmtId="2" fontId="7" fillId="0" borderId="0" xfId="0" applyNumberFormat="1" applyFont="1"/>
    <xf numFmtId="0" fontId="7" fillId="2" borderId="0" xfId="0" applyFont="1" applyFill="1" applyAlignment="1">
      <alignment horizontal="left"/>
    </xf>
    <xf numFmtId="2" fontId="7" fillId="2" borderId="0" xfId="0" applyNumberFormat="1" applyFont="1" applyFill="1"/>
    <xf numFmtId="0" fontId="8" fillId="0" borderId="0" xfId="0" applyFont="1" applyAlignment="1">
      <alignment horizontal="left"/>
    </xf>
    <xf numFmtId="9" fontId="0" fillId="0" borderId="0" xfId="1" applyFont="1"/>
    <xf numFmtId="0" fontId="9" fillId="0" borderId="0" xfId="0" applyFont="1"/>
    <xf numFmtId="0" fontId="11" fillId="0" borderId="0" xfId="0" applyFont="1"/>
    <xf numFmtId="0" fontId="10" fillId="0" borderId="0" xfId="0" applyFont="1"/>
    <xf numFmtId="0" fontId="12" fillId="0" borderId="0" xfId="0" applyFont="1"/>
    <xf numFmtId="0" fontId="8" fillId="3" borderId="1" xfId="0" applyFont="1" applyFill="1" applyBorder="1"/>
    <xf numFmtId="0" fontId="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Solution1!$A$35:$A$37</c:f>
              <c:strCache>
                <c:ptCount val="3"/>
                <c:pt idx="0">
                  <c:v>Jan</c:v>
                </c:pt>
                <c:pt idx="1">
                  <c:v>Feb</c:v>
                </c:pt>
                <c:pt idx="2">
                  <c:v>Mar</c:v>
                </c:pt>
              </c:strCache>
            </c:strRef>
          </c:cat>
          <c:val>
            <c:numRef>
              <c:f>Solution1!$B$35:$B$37</c:f>
              <c:numCache>
                <c:formatCode>0.00</c:formatCode>
                <c:ptCount val="3"/>
                <c:pt idx="0">
                  <c:v>12336</c:v>
                </c:pt>
                <c:pt idx="1">
                  <c:v>11132</c:v>
                </c:pt>
                <c:pt idx="2">
                  <c:v>9185</c:v>
                </c:pt>
              </c:numCache>
            </c:numRef>
          </c:val>
          <c:extLst>
            <c:ext xmlns:c16="http://schemas.microsoft.com/office/drawing/2014/chart" uri="{C3380CC4-5D6E-409C-BE32-E72D297353CC}">
              <c16:uniqueId val="{00000000-CF80-C741-A939-79D2D6BFAFAB}"/>
            </c:ext>
          </c:extLst>
        </c:ser>
        <c:dLbls>
          <c:showLegendKey val="0"/>
          <c:showVal val="0"/>
          <c:showCatName val="0"/>
          <c:showSerName val="0"/>
          <c:showPercent val="0"/>
          <c:showBubbleSize val="0"/>
        </c:dLbls>
        <c:gapWidth val="150"/>
        <c:axId val="366593120"/>
        <c:axId val="367569536"/>
      </c:barChart>
      <c:catAx>
        <c:axId val="3665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9536"/>
        <c:crosses val="autoZero"/>
        <c:auto val="1"/>
        <c:lblAlgn val="ctr"/>
        <c:lblOffset val="100"/>
        <c:noMultiLvlLbl val="0"/>
      </c:catAx>
      <c:valAx>
        <c:axId val="367569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Solution1!$A$22:$A$28</c:f>
              <c:strCache>
                <c:ptCount val="7"/>
                <c:pt idx="0">
                  <c:v>Sunday</c:v>
                </c:pt>
                <c:pt idx="1">
                  <c:v>Monday</c:v>
                </c:pt>
                <c:pt idx="2">
                  <c:v>Tuesday</c:v>
                </c:pt>
                <c:pt idx="3">
                  <c:v>Wednesday</c:v>
                </c:pt>
                <c:pt idx="4">
                  <c:v>Thursday</c:v>
                </c:pt>
                <c:pt idx="5">
                  <c:v>Friday</c:v>
                </c:pt>
                <c:pt idx="6">
                  <c:v>Saturday</c:v>
                </c:pt>
              </c:strCache>
            </c:strRef>
          </c:cat>
          <c:val>
            <c:numRef>
              <c:f>Solution1!$B$22:$B$28</c:f>
              <c:numCache>
                <c:formatCode>0.00</c:formatCode>
                <c:ptCount val="7"/>
                <c:pt idx="0">
                  <c:v>4546</c:v>
                </c:pt>
                <c:pt idx="1">
                  <c:v>4382</c:v>
                </c:pt>
                <c:pt idx="2">
                  <c:v>3849</c:v>
                </c:pt>
                <c:pt idx="3">
                  <c:v>2851</c:v>
                </c:pt>
                <c:pt idx="4">
                  <c:v>7632</c:v>
                </c:pt>
                <c:pt idx="5">
                  <c:v>4114</c:v>
                </c:pt>
                <c:pt idx="6">
                  <c:v>5279</c:v>
                </c:pt>
              </c:numCache>
            </c:numRef>
          </c:val>
          <c:extLst>
            <c:ext xmlns:c16="http://schemas.microsoft.com/office/drawing/2014/chart" uri="{C3380CC4-5D6E-409C-BE32-E72D297353CC}">
              <c16:uniqueId val="{00000000-65BB-7C44-88DB-CFD3CB5D0F88}"/>
            </c:ext>
          </c:extLst>
        </c:ser>
        <c:dLbls>
          <c:showLegendKey val="0"/>
          <c:showVal val="0"/>
          <c:showCatName val="1"/>
          <c:showSerName val="0"/>
          <c:showPercent val="0"/>
          <c:showBubbleSize val="0"/>
        </c:dLbls>
        <c:gapWidth val="100"/>
        <c:axId val="430400704"/>
        <c:axId val="429574464"/>
      </c:barChart>
      <c:catAx>
        <c:axId val="430400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429574464"/>
        <c:crosses val="autoZero"/>
        <c:auto val="1"/>
        <c:lblAlgn val="ctr"/>
        <c:lblOffset val="100"/>
        <c:noMultiLvlLbl val="0"/>
      </c:catAx>
      <c:valAx>
        <c:axId val="4295744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4304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6D08425-B4F5-6D46-A689-627D35E71003}">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25400</xdr:colOff>
      <xdr:row>33</xdr:row>
      <xdr:rowOff>12700</xdr:rowOff>
    </xdr:from>
    <xdr:to>
      <xdr:col>10</xdr:col>
      <xdr:colOff>412750</xdr:colOff>
      <xdr:row>42</xdr:row>
      <xdr:rowOff>63500</xdr:rowOff>
    </xdr:to>
    <xdr:graphicFrame macro="">
      <xdr:nvGraphicFramePr>
        <xdr:cNvPr id="2" name="Chart 1">
          <a:extLst>
            <a:ext uri="{FF2B5EF4-FFF2-40B4-BE49-F238E27FC236}">
              <a16:creationId xmlns:a16="http://schemas.microsoft.com/office/drawing/2014/main" id="{ECB96725-8B8E-4742-BF64-A6975ABA1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20</xdr:row>
      <xdr:rowOff>12700</xdr:rowOff>
    </xdr:from>
    <xdr:to>
      <xdr:col>11</xdr:col>
      <xdr:colOff>609600</xdr:colOff>
      <xdr:row>30</xdr:row>
      <xdr:rowOff>88900</xdr:rowOff>
    </xdr:to>
    <xdr:graphicFrame macro="">
      <xdr:nvGraphicFramePr>
        <xdr:cNvPr id="3" name="Chart 2">
          <a:extLst>
            <a:ext uri="{FF2B5EF4-FFF2-40B4-BE49-F238E27FC236}">
              <a16:creationId xmlns:a16="http://schemas.microsoft.com/office/drawing/2014/main" id="{07EF9174-F7AD-B84F-BBD6-3ACE77E7C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xdr:row>
      <xdr:rowOff>0</xdr:rowOff>
    </xdr:from>
    <xdr:to>
      <xdr:col>9</xdr:col>
      <xdr:colOff>647700</xdr:colOff>
      <xdr:row>14</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AB1B41F-5052-8946-A0B3-4F57B4A74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83100" y="876300"/>
              <a:ext cx="3937000" cy="2209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maobong Udo" refreshedDate="44129.600029513887" createdVersion="6" refreshedVersion="6" minRefreshableVersion="3" recordCount="170" xr:uid="{5A8E949B-B374-9943-AF4D-65095AF2E942}">
  <cacheSource type="worksheet">
    <worksheetSource ref="A1:I171" sheet="Data"/>
  </cacheSource>
  <cacheFields count="9">
    <cacheField name="id" numFmtId="0">
      <sharedItems containsSemiMixedTypes="0" containsString="0" containsNumber="1" containsInteger="1" minValue="1" maxValue="170"/>
    </cacheField>
    <cacheField name="user_id" numFmtId="0">
      <sharedItems count="63">
        <s v="0084"/>
        <s v="0075"/>
        <s v="003"/>
        <s v="0080"/>
        <s v="0036"/>
        <s v="0067"/>
        <s v="002"/>
        <s v="0032"/>
        <s v="0060"/>
        <s v="0088"/>
        <s v="0074"/>
        <s v="0028"/>
        <s v="0050"/>
        <s v="0063"/>
        <s v="0015"/>
        <s v="0066"/>
        <s v="0098"/>
        <s v="00100"/>
        <s v="0069"/>
        <s v="0033"/>
        <s v="0090"/>
        <s v="005"/>
        <s v="0046"/>
        <s v="0021"/>
        <s v="0062"/>
        <s v="0041"/>
        <s v="0037"/>
        <s v="0011"/>
        <s v="0070"/>
        <s v="0093"/>
        <s v="009"/>
        <s v="0045"/>
        <s v="0095"/>
        <s v="0024"/>
        <s v="0057"/>
        <s v="0030"/>
        <s v="0040"/>
        <s v="0010"/>
        <s v="0071"/>
        <s v="0077"/>
        <s v="0018"/>
        <s v="0073"/>
        <s v="0020"/>
        <s v="0096"/>
        <s v="0051"/>
        <s v="0085"/>
        <s v="0072"/>
        <s v="0044"/>
        <s v="0039"/>
        <s v="0016"/>
        <s v="0064"/>
        <s v="008"/>
        <s v="0081"/>
        <s v="0025"/>
        <s v="0068"/>
        <s v="0038"/>
        <s v="0094"/>
        <s v="0056"/>
        <s v="0013"/>
        <s v="0035"/>
        <s v="0099"/>
        <s v="007"/>
        <s v="0083"/>
      </sharedItems>
    </cacheField>
    <cacheField name="date" numFmtId="14">
      <sharedItems containsSemiMixedTypes="0" containsNonDate="0" containsDate="1" containsString="0" minDate="2020-01-01T00:00:00" maxDate="2020-03-22T00:00:00" count="74">
        <d v="2020-02-27T00:00:00"/>
        <d v="2020-01-13T00:00:00"/>
        <d v="2020-02-12T00:00:00"/>
        <d v="2020-02-26T00:00:00"/>
        <d v="2020-01-30T00:00:00"/>
        <d v="2020-03-09T00:00:00"/>
        <d v="2020-03-12T00:00:00"/>
        <d v="2020-01-07T00:00:00"/>
        <d v="2020-02-01T00:00:00"/>
        <d v="2020-03-07T00:00:00"/>
        <d v="2020-02-22T00:00:00"/>
        <d v="2020-03-19T00:00:00"/>
        <d v="2020-03-17T00:00:00"/>
        <d v="2020-02-10T00:00:00"/>
        <d v="2020-03-06T00:00:00"/>
        <d v="2020-03-14T00:00:00"/>
        <d v="2020-01-06T00:00:00"/>
        <d v="2020-03-11T00:00:00"/>
        <d v="2020-01-14T00:00:00"/>
        <d v="2020-02-19T00:00:00"/>
        <d v="2020-02-16T00:00:00"/>
        <d v="2020-01-04T00:00:00"/>
        <d v="2020-03-13T00:00:00"/>
        <d v="2020-02-18T00:00:00"/>
        <d v="2020-02-25T00:00:00"/>
        <d v="2020-02-15T00:00:00"/>
        <d v="2020-03-10T00:00:00"/>
        <d v="2020-02-03T00:00:00"/>
        <d v="2020-01-15T00:00:00"/>
        <d v="2020-01-03T00:00:00"/>
        <d v="2020-03-21T00:00:00"/>
        <d v="2020-02-28T00:00:00"/>
        <d v="2020-01-23T00:00:00"/>
        <d v="2020-03-08T00:00:00"/>
        <d v="2020-01-19T00:00:00"/>
        <d v="2020-03-16T00:00:00"/>
        <d v="2020-02-06T00:00:00"/>
        <d v="2020-02-13T00:00:00"/>
        <d v="2020-01-02T00:00:00"/>
        <d v="2020-01-27T00:00:00"/>
        <d v="2020-02-17T00:00:00"/>
        <d v="2020-01-16T00:00:00"/>
        <d v="2020-03-15T00:00:00"/>
        <d v="2020-01-01T00:00:00"/>
        <d v="2020-02-14T00:00:00"/>
        <d v="2020-01-17T00:00:00"/>
        <d v="2020-02-21T00:00:00"/>
        <d v="2020-02-05T00:00:00"/>
        <d v="2020-01-22T00:00:00"/>
        <d v="2020-03-05T00:00:00"/>
        <d v="2020-02-04T00:00:00"/>
        <d v="2020-01-26T00:00:00"/>
        <d v="2020-01-09T00:00:00"/>
        <d v="2020-01-05T00:00:00"/>
        <d v="2020-02-24T00:00:00"/>
        <d v="2020-02-11T00:00:00"/>
        <d v="2020-02-07T00:00:00"/>
        <d v="2020-01-21T00:00:00"/>
        <d v="2020-01-12T00:00:00"/>
        <d v="2020-02-08T00:00:00"/>
        <d v="2020-03-02T00:00:00"/>
        <d v="2020-01-20T00:00:00"/>
        <d v="2020-02-29T00:00:00"/>
        <d v="2020-03-01T00:00:00"/>
        <d v="2020-01-28T00:00:00"/>
        <d v="2020-01-29T00:00:00"/>
        <d v="2020-01-24T00:00:00"/>
        <d v="2020-03-18T00:00:00"/>
        <d v="2020-02-23T00:00:00"/>
        <d v="2020-02-02T00:00:00"/>
        <d v="2020-01-31T00:00:00"/>
        <d v="2020-02-09T00:00:00"/>
        <d v="2020-01-18T00:00:00"/>
        <d v="2020-03-20T00:00:00"/>
      </sharedItems>
    </cacheField>
    <cacheField name="total" numFmtId="0">
      <sharedItems containsSemiMixedTypes="0" containsString="0" containsNumber="1" containsInteger="1" minValue="52" maxValue="350" count="120">
        <n v="305"/>
        <n v="275"/>
        <n v="316"/>
        <n v="141"/>
        <n v="337"/>
        <n v="53"/>
        <n v="52"/>
        <n v="227"/>
        <n v="329"/>
        <n v="174"/>
        <n v="325"/>
        <n v="333"/>
        <n v="296"/>
        <n v="310"/>
        <n v="92"/>
        <n v="302"/>
        <n v="266"/>
        <n v="206"/>
        <n v="249"/>
        <n v="260"/>
        <n v="68"/>
        <n v="300"/>
        <n v="134"/>
        <n v="288"/>
        <n v="112"/>
        <n v="318"/>
        <n v="236"/>
        <n v="149"/>
        <n v="93"/>
        <n v="223"/>
        <n v="191"/>
        <n v="75"/>
        <n v="98"/>
        <n v="346"/>
        <n v="54"/>
        <n v="295"/>
        <n v="272"/>
        <n v="312"/>
        <n v="69"/>
        <n v="82"/>
        <n v="186"/>
        <n v="265"/>
        <n v="306"/>
        <n v="190"/>
        <n v="338"/>
        <n v="285"/>
        <n v="130"/>
        <n v="170"/>
        <n v="97"/>
        <n v="146"/>
        <n v="124"/>
        <n v="188"/>
        <n v="327"/>
        <n v="241"/>
        <n v="55"/>
        <n v="230"/>
        <n v="165"/>
        <n v="101"/>
        <n v="163"/>
        <n v="132"/>
        <n v="286"/>
        <n v="126"/>
        <n v="160"/>
        <n v="349"/>
        <n v="142"/>
        <n v="65"/>
        <n v="299"/>
        <n v="94"/>
        <n v="213"/>
        <n v="105"/>
        <n v="57"/>
        <n v="246"/>
        <n v="330"/>
        <n v="100"/>
        <n v="114"/>
        <n v="73"/>
        <n v="289"/>
        <n v="136"/>
        <n v="207"/>
        <n v="158"/>
        <n v="269"/>
        <n v="242"/>
        <n v="283"/>
        <n v="270"/>
        <n v="328"/>
        <n v="208"/>
        <n v="203"/>
        <n v="177"/>
        <n v="210"/>
        <n v="135"/>
        <n v="350"/>
        <n v="251"/>
        <n v="228"/>
        <n v="61"/>
        <n v="267"/>
        <n v="182"/>
        <n v="72"/>
        <n v="150"/>
        <n v="298"/>
        <n v="279"/>
        <n v="67"/>
        <n v="291"/>
        <n v="86"/>
        <n v="348"/>
        <n v="324"/>
        <n v="303"/>
        <n v="195"/>
        <n v="340"/>
        <n v="215"/>
        <n v="341"/>
        <n v="113"/>
        <n v="168"/>
        <n v="277"/>
        <n v="315"/>
        <n v="218"/>
        <n v="110"/>
        <n v="290"/>
        <n v="172"/>
        <n v="62"/>
        <n v="103"/>
      </sharedItems>
    </cacheField>
    <cacheField name="discount" numFmtId="0">
      <sharedItems containsSemiMixedTypes="0" containsString="0" containsNumber="1" containsInteger="1" minValue="10" maxValue="10" count="1">
        <n v="10"/>
      </sharedItems>
    </cacheField>
    <cacheField name="name" numFmtId="0">
      <sharedItems/>
    </cacheField>
    <cacheField name="final_amount" numFmtId="0">
      <sharedItems containsSemiMixedTypes="0" containsString="0" containsNumber="1" containsInteger="1" minValue="42" maxValue="340" count="120">
        <n v="295"/>
        <n v="265"/>
        <n v="306"/>
        <n v="131"/>
        <n v="327"/>
        <n v="43"/>
        <n v="42"/>
        <n v="217"/>
        <n v="319"/>
        <n v="164"/>
        <n v="315"/>
        <n v="323"/>
        <n v="286"/>
        <n v="300"/>
        <n v="82"/>
        <n v="292"/>
        <n v="256"/>
        <n v="196"/>
        <n v="239"/>
        <n v="250"/>
        <n v="58"/>
        <n v="290"/>
        <n v="124"/>
        <n v="278"/>
        <n v="102"/>
        <n v="308"/>
        <n v="226"/>
        <n v="139"/>
        <n v="83"/>
        <n v="213"/>
        <n v="181"/>
        <n v="65"/>
        <n v="88"/>
        <n v="336"/>
        <n v="44"/>
        <n v="285"/>
        <n v="262"/>
        <n v="302"/>
        <n v="59"/>
        <n v="72"/>
        <n v="176"/>
        <n v="255"/>
        <n v="296"/>
        <n v="180"/>
        <n v="328"/>
        <n v="275"/>
        <n v="120"/>
        <n v="160"/>
        <n v="87"/>
        <n v="136"/>
        <n v="114"/>
        <n v="178"/>
        <n v="317"/>
        <n v="231"/>
        <n v="45"/>
        <n v="220"/>
        <n v="155"/>
        <n v="91"/>
        <n v="153"/>
        <n v="122"/>
        <n v="276"/>
        <n v="116"/>
        <n v="150"/>
        <n v="339"/>
        <n v="132"/>
        <n v="55"/>
        <n v="289"/>
        <n v="84"/>
        <n v="203"/>
        <n v="95"/>
        <n v="47"/>
        <n v="236"/>
        <n v="320"/>
        <n v="90"/>
        <n v="104"/>
        <n v="63"/>
        <n v="279"/>
        <n v="126"/>
        <n v="197"/>
        <n v="148"/>
        <n v="259"/>
        <n v="232"/>
        <n v="273"/>
        <n v="260"/>
        <n v="318"/>
        <n v="198"/>
        <n v="193"/>
        <n v="167"/>
        <n v="200"/>
        <n v="125"/>
        <n v="340"/>
        <n v="241"/>
        <n v="218"/>
        <n v="51"/>
        <n v="257"/>
        <n v="172"/>
        <n v="62"/>
        <n v="140"/>
        <n v="288"/>
        <n v="269"/>
        <n v="57"/>
        <n v="281"/>
        <n v="76"/>
        <n v="338"/>
        <n v="314"/>
        <n v="293"/>
        <n v="185"/>
        <n v="330"/>
        <n v="205"/>
        <n v="331"/>
        <n v="103"/>
        <n v="158"/>
        <n v="267"/>
        <n v="305"/>
        <n v="208"/>
        <n v="100"/>
        <n v="280"/>
        <n v="162"/>
        <n v="52"/>
        <n v="93"/>
      </sharedItems>
    </cacheField>
    <cacheField name="Day" numFmtId="0">
      <sharedItems count="7">
        <s v="Thursday"/>
        <s v="Monday"/>
        <s v="Wednesday"/>
        <s v="Tuesday"/>
        <s v="Saturday"/>
        <s v="Friday"/>
        <s v="Sunday"/>
      </sharedItems>
    </cacheField>
    <cacheField name="Month" numFmtId="0">
      <sharedItems count="3">
        <s v="Feb"/>
        <s v="Jan"/>
        <s v="M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x v="0"/>
    <x v="0"/>
    <x v="0"/>
    <x v="0"/>
    <s v="Adam"/>
    <x v="0"/>
    <x v="0"/>
    <x v="0"/>
  </r>
  <r>
    <n v="2"/>
    <x v="0"/>
    <x v="1"/>
    <x v="1"/>
    <x v="0"/>
    <s v="Adam"/>
    <x v="1"/>
    <x v="1"/>
    <x v="1"/>
  </r>
  <r>
    <n v="3"/>
    <x v="1"/>
    <x v="2"/>
    <x v="2"/>
    <x v="0"/>
    <s v="Alexander"/>
    <x v="2"/>
    <x v="2"/>
    <x v="0"/>
  </r>
  <r>
    <n v="4"/>
    <x v="0"/>
    <x v="3"/>
    <x v="3"/>
    <x v="0"/>
    <s v="Adam"/>
    <x v="3"/>
    <x v="2"/>
    <x v="0"/>
  </r>
  <r>
    <n v="5"/>
    <x v="2"/>
    <x v="4"/>
    <x v="4"/>
    <x v="0"/>
    <s v="Riley"/>
    <x v="4"/>
    <x v="0"/>
    <x v="1"/>
  </r>
  <r>
    <n v="6"/>
    <x v="3"/>
    <x v="5"/>
    <x v="5"/>
    <x v="0"/>
    <s v="Tyler"/>
    <x v="5"/>
    <x v="1"/>
    <x v="2"/>
  </r>
  <r>
    <n v="7"/>
    <x v="0"/>
    <x v="6"/>
    <x v="6"/>
    <x v="0"/>
    <s v="Adam"/>
    <x v="6"/>
    <x v="0"/>
    <x v="2"/>
  </r>
  <r>
    <n v="8"/>
    <x v="4"/>
    <x v="7"/>
    <x v="7"/>
    <x v="0"/>
    <s v="Richard"/>
    <x v="7"/>
    <x v="3"/>
    <x v="1"/>
  </r>
  <r>
    <n v="9"/>
    <x v="5"/>
    <x v="8"/>
    <x v="8"/>
    <x v="0"/>
    <s v="Justin"/>
    <x v="8"/>
    <x v="4"/>
    <x v="0"/>
  </r>
  <r>
    <n v="10"/>
    <x v="6"/>
    <x v="9"/>
    <x v="9"/>
    <x v="0"/>
    <s v="Lee"/>
    <x v="9"/>
    <x v="4"/>
    <x v="2"/>
  </r>
  <r>
    <n v="11"/>
    <x v="7"/>
    <x v="10"/>
    <x v="10"/>
    <x v="0"/>
    <s v="Robert"/>
    <x v="10"/>
    <x v="4"/>
    <x v="0"/>
  </r>
  <r>
    <n v="12"/>
    <x v="8"/>
    <x v="11"/>
    <x v="11"/>
    <x v="0"/>
    <s v="Jacob"/>
    <x v="11"/>
    <x v="0"/>
    <x v="2"/>
  </r>
  <r>
    <n v="13"/>
    <x v="9"/>
    <x v="12"/>
    <x v="12"/>
    <x v="0"/>
    <s v="Zachary"/>
    <x v="12"/>
    <x v="3"/>
    <x v="2"/>
  </r>
  <r>
    <n v="14"/>
    <x v="7"/>
    <x v="13"/>
    <x v="13"/>
    <x v="0"/>
    <s v="Robert"/>
    <x v="13"/>
    <x v="1"/>
    <x v="0"/>
  </r>
  <r>
    <n v="15"/>
    <x v="3"/>
    <x v="12"/>
    <x v="14"/>
    <x v="0"/>
    <s v="Tyler"/>
    <x v="14"/>
    <x v="3"/>
    <x v="2"/>
  </r>
  <r>
    <n v="16"/>
    <x v="10"/>
    <x v="14"/>
    <x v="15"/>
    <x v="0"/>
    <s v="Raymond"/>
    <x v="15"/>
    <x v="5"/>
    <x v="2"/>
  </r>
  <r>
    <n v="17"/>
    <x v="1"/>
    <x v="15"/>
    <x v="16"/>
    <x v="0"/>
    <s v="Alexander"/>
    <x v="16"/>
    <x v="4"/>
    <x v="2"/>
  </r>
  <r>
    <n v="18"/>
    <x v="11"/>
    <x v="16"/>
    <x v="17"/>
    <x v="0"/>
    <s v="Mia"/>
    <x v="17"/>
    <x v="1"/>
    <x v="1"/>
  </r>
  <r>
    <n v="19"/>
    <x v="9"/>
    <x v="17"/>
    <x v="18"/>
    <x v="0"/>
    <s v="Zachary"/>
    <x v="18"/>
    <x v="2"/>
    <x v="2"/>
  </r>
  <r>
    <n v="20"/>
    <x v="12"/>
    <x v="18"/>
    <x v="19"/>
    <x v="0"/>
    <s v="Joshua"/>
    <x v="19"/>
    <x v="3"/>
    <x v="1"/>
  </r>
  <r>
    <n v="21"/>
    <x v="13"/>
    <x v="19"/>
    <x v="6"/>
    <x v="0"/>
    <s v="Eric"/>
    <x v="6"/>
    <x v="2"/>
    <x v="0"/>
  </r>
  <r>
    <n v="22"/>
    <x v="8"/>
    <x v="10"/>
    <x v="20"/>
    <x v="0"/>
    <s v="Jacob"/>
    <x v="20"/>
    <x v="4"/>
    <x v="0"/>
  </r>
  <r>
    <n v="23"/>
    <x v="3"/>
    <x v="20"/>
    <x v="21"/>
    <x v="0"/>
    <s v="Tyler"/>
    <x v="21"/>
    <x v="6"/>
    <x v="0"/>
  </r>
  <r>
    <n v="24"/>
    <x v="14"/>
    <x v="21"/>
    <x v="22"/>
    <x v="0"/>
    <s v="William"/>
    <x v="22"/>
    <x v="4"/>
    <x v="1"/>
  </r>
  <r>
    <n v="25"/>
    <x v="15"/>
    <x v="22"/>
    <x v="23"/>
    <x v="0"/>
    <s v="Larry"/>
    <x v="23"/>
    <x v="5"/>
    <x v="2"/>
  </r>
  <r>
    <n v="26"/>
    <x v="16"/>
    <x v="0"/>
    <x v="24"/>
    <x v="0"/>
    <s v="Christian"/>
    <x v="24"/>
    <x v="0"/>
    <x v="0"/>
  </r>
  <r>
    <n v="27"/>
    <x v="17"/>
    <x v="23"/>
    <x v="25"/>
    <x v="0"/>
    <s v="Sean"/>
    <x v="25"/>
    <x v="3"/>
    <x v="0"/>
  </r>
  <r>
    <n v="28"/>
    <x v="18"/>
    <x v="24"/>
    <x v="26"/>
    <x v="0"/>
    <s v="Brandon"/>
    <x v="26"/>
    <x v="3"/>
    <x v="0"/>
  </r>
  <r>
    <n v="29"/>
    <x v="4"/>
    <x v="25"/>
    <x v="27"/>
    <x v="0"/>
    <s v="Richard"/>
    <x v="27"/>
    <x v="4"/>
    <x v="0"/>
  </r>
  <r>
    <n v="30"/>
    <x v="19"/>
    <x v="26"/>
    <x v="3"/>
    <x v="0"/>
    <s v="Michael"/>
    <x v="3"/>
    <x v="3"/>
    <x v="2"/>
  </r>
  <r>
    <n v="31"/>
    <x v="15"/>
    <x v="27"/>
    <x v="1"/>
    <x v="0"/>
    <s v="Larry"/>
    <x v="1"/>
    <x v="1"/>
    <x v="0"/>
  </r>
  <r>
    <n v="32"/>
    <x v="6"/>
    <x v="28"/>
    <x v="28"/>
    <x v="0"/>
    <s v="Lee"/>
    <x v="28"/>
    <x v="2"/>
    <x v="1"/>
  </r>
  <r>
    <n v="33"/>
    <x v="20"/>
    <x v="29"/>
    <x v="29"/>
    <x v="0"/>
    <s v="Walter"/>
    <x v="29"/>
    <x v="5"/>
    <x v="1"/>
  </r>
  <r>
    <n v="34"/>
    <x v="2"/>
    <x v="30"/>
    <x v="30"/>
    <x v="0"/>
    <s v="Riley"/>
    <x v="30"/>
    <x v="4"/>
    <x v="2"/>
  </r>
  <r>
    <n v="35"/>
    <x v="0"/>
    <x v="2"/>
    <x v="31"/>
    <x v="0"/>
    <s v="Adam"/>
    <x v="31"/>
    <x v="2"/>
    <x v="0"/>
  </r>
  <r>
    <n v="36"/>
    <x v="21"/>
    <x v="31"/>
    <x v="32"/>
    <x v="0"/>
    <s v="Roger"/>
    <x v="32"/>
    <x v="5"/>
    <x v="0"/>
  </r>
  <r>
    <n v="37"/>
    <x v="2"/>
    <x v="29"/>
    <x v="33"/>
    <x v="0"/>
    <s v="Riley"/>
    <x v="33"/>
    <x v="5"/>
    <x v="1"/>
  </r>
  <r>
    <n v="38"/>
    <x v="22"/>
    <x v="10"/>
    <x v="34"/>
    <x v="0"/>
    <s v="Paul"/>
    <x v="34"/>
    <x v="4"/>
    <x v="0"/>
  </r>
  <r>
    <n v="39"/>
    <x v="23"/>
    <x v="32"/>
    <x v="35"/>
    <x v="0"/>
    <s v="Ethan"/>
    <x v="35"/>
    <x v="0"/>
    <x v="1"/>
  </r>
  <r>
    <n v="40"/>
    <x v="24"/>
    <x v="33"/>
    <x v="36"/>
    <x v="0"/>
    <s v="Nicholas"/>
    <x v="36"/>
    <x v="6"/>
    <x v="2"/>
  </r>
  <r>
    <n v="41"/>
    <x v="25"/>
    <x v="34"/>
    <x v="37"/>
    <x v="0"/>
    <s v="Daniel"/>
    <x v="37"/>
    <x v="6"/>
    <x v="1"/>
  </r>
  <r>
    <n v="42"/>
    <x v="8"/>
    <x v="14"/>
    <x v="14"/>
    <x v="0"/>
    <s v="Jacob"/>
    <x v="14"/>
    <x v="5"/>
    <x v="2"/>
  </r>
  <r>
    <n v="43"/>
    <x v="3"/>
    <x v="10"/>
    <x v="38"/>
    <x v="0"/>
    <s v="Tyler"/>
    <x v="38"/>
    <x v="4"/>
    <x v="0"/>
  </r>
  <r>
    <n v="44"/>
    <x v="7"/>
    <x v="35"/>
    <x v="39"/>
    <x v="0"/>
    <s v="Robert"/>
    <x v="39"/>
    <x v="1"/>
    <x v="2"/>
  </r>
  <r>
    <n v="45"/>
    <x v="26"/>
    <x v="36"/>
    <x v="40"/>
    <x v="0"/>
    <s v="Joseph"/>
    <x v="40"/>
    <x v="0"/>
    <x v="0"/>
  </r>
  <r>
    <n v="46"/>
    <x v="27"/>
    <x v="12"/>
    <x v="41"/>
    <x v="0"/>
    <s v="Jurgen"/>
    <x v="41"/>
    <x v="3"/>
    <x v="2"/>
  </r>
  <r>
    <n v="47"/>
    <x v="1"/>
    <x v="37"/>
    <x v="42"/>
    <x v="0"/>
    <s v="Alexander"/>
    <x v="42"/>
    <x v="0"/>
    <x v="0"/>
  </r>
  <r>
    <n v="48"/>
    <x v="28"/>
    <x v="38"/>
    <x v="43"/>
    <x v="0"/>
    <s v="Benjamin"/>
    <x v="43"/>
    <x v="0"/>
    <x v="1"/>
  </r>
  <r>
    <n v="49"/>
    <x v="29"/>
    <x v="1"/>
    <x v="36"/>
    <x v="0"/>
    <s v="Ethan"/>
    <x v="36"/>
    <x v="1"/>
    <x v="1"/>
  </r>
  <r>
    <n v="50"/>
    <x v="1"/>
    <x v="39"/>
    <x v="44"/>
    <x v="0"/>
    <s v="Alexander"/>
    <x v="44"/>
    <x v="1"/>
    <x v="1"/>
  </r>
  <r>
    <n v="51"/>
    <x v="30"/>
    <x v="40"/>
    <x v="45"/>
    <x v="0"/>
    <s v="Baba"/>
    <x v="45"/>
    <x v="1"/>
    <x v="0"/>
  </r>
  <r>
    <n v="52"/>
    <x v="31"/>
    <x v="32"/>
    <x v="46"/>
    <x v="0"/>
    <s v="Mark"/>
    <x v="46"/>
    <x v="0"/>
    <x v="1"/>
  </r>
  <r>
    <n v="53"/>
    <x v="0"/>
    <x v="29"/>
    <x v="47"/>
    <x v="0"/>
    <s v="Adam"/>
    <x v="47"/>
    <x v="5"/>
    <x v="1"/>
  </r>
  <r>
    <n v="54"/>
    <x v="28"/>
    <x v="37"/>
    <x v="48"/>
    <x v="0"/>
    <s v="Benjamin"/>
    <x v="48"/>
    <x v="0"/>
    <x v="0"/>
  </r>
  <r>
    <n v="55"/>
    <x v="32"/>
    <x v="15"/>
    <x v="43"/>
    <x v="0"/>
    <s v="Keith"/>
    <x v="43"/>
    <x v="4"/>
    <x v="2"/>
  </r>
  <r>
    <n v="56"/>
    <x v="17"/>
    <x v="41"/>
    <x v="49"/>
    <x v="0"/>
    <s v="Sean"/>
    <x v="49"/>
    <x v="0"/>
    <x v="1"/>
  </r>
  <r>
    <n v="57"/>
    <x v="33"/>
    <x v="42"/>
    <x v="50"/>
    <x v="0"/>
    <s v="Sophia"/>
    <x v="50"/>
    <x v="6"/>
    <x v="2"/>
  </r>
  <r>
    <n v="58"/>
    <x v="34"/>
    <x v="43"/>
    <x v="51"/>
    <x v="0"/>
    <s v="Jason"/>
    <x v="51"/>
    <x v="2"/>
    <x v="1"/>
  </r>
  <r>
    <n v="59"/>
    <x v="35"/>
    <x v="3"/>
    <x v="48"/>
    <x v="0"/>
    <s v="Evelyn"/>
    <x v="48"/>
    <x v="2"/>
    <x v="0"/>
  </r>
  <r>
    <n v="60"/>
    <x v="11"/>
    <x v="11"/>
    <x v="52"/>
    <x v="0"/>
    <s v="Mia"/>
    <x v="52"/>
    <x v="0"/>
    <x v="2"/>
  </r>
  <r>
    <n v="61"/>
    <x v="11"/>
    <x v="44"/>
    <x v="53"/>
    <x v="0"/>
    <s v="Mia"/>
    <x v="53"/>
    <x v="5"/>
    <x v="0"/>
  </r>
  <r>
    <n v="62"/>
    <x v="7"/>
    <x v="29"/>
    <x v="41"/>
    <x v="0"/>
    <s v="Robert"/>
    <x v="41"/>
    <x v="5"/>
    <x v="1"/>
  </r>
  <r>
    <n v="63"/>
    <x v="20"/>
    <x v="25"/>
    <x v="54"/>
    <x v="0"/>
    <s v="Walter"/>
    <x v="54"/>
    <x v="4"/>
    <x v="0"/>
  </r>
  <r>
    <n v="64"/>
    <x v="4"/>
    <x v="39"/>
    <x v="55"/>
    <x v="0"/>
    <s v="Richard"/>
    <x v="55"/>
    <x v="1"/>
    <x v="1"/>
  </r>
  <r>
    <n v="65"/>
    <x v="36"/>
    <x v="45"/>
    <x v="20"/>
    <x v="0"/>
    <s v="Christopher"/>
    <x v="20"/>
    <x v="5"/>
    <x v="1"/>
  </r>
  <r>
    <n v="66"/>
    <x v="7"/>
    <x v="46"/>
    <x v="56"/>
    <x v="0"/>
    <s v="Robert"/>
    <x v="56"/>
    <x v="5"/>
    <x v="0"/>
  </r>
  <r>
    <n v="67"/>
    <x v="37"/>
    <x v="30"/>
    <x v="57"/>
    <x v="0"/>
    <s v="Riise"/>
    <x v="57"/>
    <x v="4"/>
    <x v="2"/>
  </r>
  <r>
    <n v="68"/>
    <x v="24"/>
    <x v="4"/>
    <x v="58"/>
    <x v="0"/>
    <s v="Nicholas"/>
    <x v="58"/>
    <x v="0"/>
    <x v="1"/>
  </r>
  <r>
    <n v="69"/>
    <x v="38"/>
    <x v="47"/>
    <x v="59"/>
    <x v="0"/>
    <s v="Samuel"/>
    <x v="59"/>
    <x v="2"/>
    <x v="0"/>
  </r>
  <r>
    <n v="70"/>
    <x v="13"/>
    <x v="48"/>
    <x v="10"/>
    <x v="0"/>
    <s v="Eric"/>
    <x v="10"/>
    <x v="2"/>
    <x v="1"/>
  </r>
  <r>
    <n v="71"/>
    <x v="15"/>
    <x v="26"/>
    <x v="60"/>
    <x v="0"/>
    <s v="Larry"/>
    <x v="60"/>
    <x v="3"/>
    <x v="2"/>
  </r>
  <r>
    <n v="72"/>
    <x v="39"/>
    <x v="42"/>
    <x v="30"/>
    <x v="0"/>
    <s v="Jack"/>
    <x v="30"/>
    <x v="6"/>
    <x v="2"/>
  </r>
  <r>
    <n v="73"/>
    <x v="40"/>
    <x v="21"/>
    <x v="61"/>
    <x v="0"/>
    <s v="Benjamin"/>
    <x v="61"/>
    <x v="4"/>
    <x v="1"/>
  </r>
  <r>
    <n v="74"/>
    <x v="23"/>
    <x v="49"/>
    <x v="62"/>
    <x v="0"/>
    <s v="Ethan"/>
    <x v="62"/>
    <x v="0"/>
    <x v="2"/>
  </r>
  <r>
    <n v="75"/>
    <x v="41"/>
    <x v="4"/>
    <x v="58"/>
    <x v="0"/>
    <s v="Gregory"/>
    <x v="58"/>
    <x v="0"/>
    <x v="1"/>
  </r>
  <r>
    <n v="76"/>
    <x v="1"/>
    <x v="40"/>
    <x v="63"/>
    <x v="0"/>
    <s v="Alexander"/>
    <x v="63"/>
    <x v="1"/>
    <x v="0"/>
  </r>
  <r>
    <n v="77"/>
    <x v="41"/>
    <x v="50"/>
    <x v="64"/>
    <x v="0"/>
    <s v="Gregory"/>
    <x v="64"/>
    <x v="3"/>
    <x v="0"/>
  </r>
  <r>
    <n v="78"/>
    <x v="16"/>
    <x v="51"/>
    <x v="65"/>
    <x v="0"/>
    <s v="Christian"/>
    <x v="65"/>
    <x v="6"/>
    <x v="1"/>
  </r>
  <r>
    <n v="79"/>
    <x v="11"/>
    <x v="15"/>
    <x v="66"/>
    <x v="0"/>
    <s v="Mia"/>
    <x v="66"/>
    <x v="4"/>
    <x v="2"/>
  </r>
  <r>
    <n v="80"/>
    <x v="32"/>
    <x v="52"/>
    <x v="67"/>
    <x v="0"/>
    <s v="Keith"/>
    <x v="67"/>
    <x v="0"/>
    <x v="1"/>
  </r>
  <r>
    <n v="81"/>
    <x v="42"/>
    <x v="49"/>
    <x v="68"/>
    <x v="0"/>
    <s v="Mason"/>
    <x v="68"/>
    <x v="0"/>
    <x v="2"/>
  </r>
  <r>
    <n v="82"/>
    <x v="7"/>
    <x v="49"/>
    <x v="52"/>
    <x v="0"/>
    <s v="Robert"/>
    <x v="52"/>
    <x v="0"/>
    <x v="2"/>
  </r>
  <r>
    <n v="83"/>
    <x v="1"/>
    <x v="17"/>
    <x v="69"/>
    <x v="0"/>
    <s v="Alexander"/>
    <x v="69"/>
    <x v="2"/>
    <x v="2"/>
  </r>
  <r>
    <n v="84"/>
    <x v="43"/>
    <x v="47"/>
    <x v="70"/>
    <x v="0"/>
    <s v="Roger"/>
    <x v="70"/>
    <x v="2"/>
    <x v="0"/>
  </r>
  <r>
    <n v="85"/>
    <x v="44"/>
    <x v="45"/>
    <x v="71"/>
    <x v="0"/>
    <s v="Kevin"/>
    <x v="71"/>
    <x v="5"/>
    <x v="1"/>
  </r>
  <r>
    <n v="86"/>
    <x v="45"/>
    <x v="37"/>
    <x v="72"/>
    <x v="0"/>
    <s v="Douglas"/>
    <x v="72"/>
    <x v="0"/>
    <x v="0"/>
  </r>
  <r>
    <n v="87"/>
    <x v="46"/>
    <x v="53"/>
    <x v="73"/>
    <x v="0"/>
    <s v="Frank"/>
    <x v="73"/>
    <x v="6"/>
    <x v="1"/>
  </r>
  <r>
    <n v="88"/>
    <x v="2"/>
    <x v="39"/>
    <x v="74"/>
    <x v="0"/>
    <s v="Riley"/>
    <x v="74"/>
    <x v="1"/>
    <x v="1"/>
  </r>
  <r>
    <n v="89"/>
    <x v="41"/>
    <x v="27"/>
    <x v="75"/>
    <x v="0"/>
    <s v="Gregory"/>
    <x v="75"/>
    <x v="1"/>
    <x v="0"/>
  </r>
  <r>
    <n v="90"/>
    <x v="1"/>
    <x v="54"/>
    <x v="76"/>
    <x v="0"/>
    <s v="Alexander"/>
    <x v="76"/>
    <x v="1"/>
    <x v="0"/>
  </r>
  <r>
    <n v="91"/>
    <x v="12"/>
    <x v="34"/>
    <x v="52"/>
    <x v="0"/>
    <s v="Joshua"/>
    <x v="52"/>
    <x v="6"/>
    <x v="1"/>
  </r>
  <r>
    <n v="92"/>
    <x v="47"/>
    <x v="46"/>
    <x v="77"/>
    <x v="0"/>
    <s v="Donald"/>
    <x v="77"/>
    <x v="5"/>
    <x v="0"/>
  </r>
  <r>
    <n v="93"/>
    <x v="42"/>
    <x v="51"/>
    <x v="78"/>
    <x v="0"/>
    <s v="Mason"/>
    <x v="78"/>
    <x v="6"/>
    <x v="1"/>
  </r>
  <r>
    <n v="94"/>
    <x v="40"/>
    <x v="9"/>
    <x v="79"/>
    <x v="0"/>
    <s v="Benjamin"/>
    <x v="79"/>
    <x v="4"/>
    <x v="2"/>
  </r>
  <r>
    <n v="95"/>
    <x v="28"/>
    <x v="55"/>
    <x v="80"/>
    <x v="0"/>
    <s v="Benjamin"/>
    <x v="80"/>
    <x v="3"/>
    <x v="0"/>
  </r>
  <r>
    <n v="96"/>
    <x v="27"/>
    <x v="42"/>
    <x v="29"/>
    <x v="0"/>
    <s v="Jurgen"/>
    <x v="29"/>
    <x v="6"/>
    <x v="2"/>
  </r>
  <r>
    <n v="97"/>
    <x v="10"/>
    <x v="56"/>
    <x v="81"/>
    <x v="0"/>
    <s v="Raymond"/>
    <x v="81"/>
    <x v="5"/>
    <x v="0"/>
  </r>
  <r>
    <n v="98"/>
    <x v="48"/>
    <x v="45"/>
    <x v="69"/>
    <x v="0"/>
    <s v="Charles"/>
    <x v="69"/>
    <x v="5"/>
    <x v="1"/>
  </r>
  <r>
    <n v="99"/>
    <x v="49"/>
    <x v="53"/>
    <x v="82"/>
    <x v="0"/>
    <s v="Elijah"/>
    <x v="82"/>
    <x v="6"/>
    <x v="1"/>
  </r>
  <r>
    <n v="100"/>
    <x v="50"/>
    <x v="57"/>
    <x v="83"/>
    <x v="0"/>
    <s v="Jonathan"/>
    <x v="83"/>
    <x v="3"/>
    <x v="1"/>
  </r>
  <r>
    <n v="101"/>
    <x v="51"/>
    <x v="49"/>
    <x v="84"/>
    <x v="0"/>
    <s v="Iqra"/>
    <x v="84"/>
    <x v="0"/>
    <x v="2"/>
  </r>
  <r>
    <n v="102"/>
    <x v="3"/>
    <x v="58"/>
    <x v="85"/>
    <x v="0"/>
    <s v="Tyler"/>
    <x v="85"/>
    <x v="6"/>
    <x v="1"/>
  </r>
  <r>
    <n v="103"/>
    <x v="24"/>
    <x v="10"/>
    <x v="43"/>
    <x v="0"/>
    <s v="Nicholas"/>
    <x v="43"/>
    <x v="4"/>
    <x v="0"/>
  </r>
  <r>
    <n v="104"/>
    <x v="45"/>
    <x v="59"/>
    <x v="86"/>
    <x v="0"/>
    <s v="Douglas"/>
    <x v="86"/>
    <x v="4"/>
    <x v="0"/>
  </r>
  <r>
    <n v="105"/>
    <x v="52"/>
    <x v="30"/>
    <x v="85"/>
    <x v="0"/>
    <s v="Aaron"/>
    <x v="85"/>
    <x v="4"/>
    <x v="2"/>
  </r>
  <r>
    <n v="106"/>
    <x v="23"/>
    <x v="60"/>
    <x v="87"/>
    <x v="0"/>
    <s v="Ethan"/>
    <x v="87"/>
    <x v="1"/>
    <x v="2"/>
  </r>
  <r>
    <n v="107"/>
    <x v="53"/>
    <x v="38"/>
    <x v="88"/>
    <x v="0"/>
    <s v="Isabella"/>
    <x v="88"/>
    <x v="0"/>
    <x v="1"/>
  </r>
  <r>
    <n v="108"/>
    <x v="28"/>
    <x v="47"/>
    <x v="46"/>
    <x v="0"/>
    <s v="Benjamin"/>
    <x v="46"/>
    <x v="2"/>
    <x v="0"/>
  </r>
  <r>
    <n v="109"/>
    <x v="25"/>
    <x v="34"/>
    <x v="89"/>
    <x v="0"/>
    <s v="Daniel"/>
    <x v="89"/>
    <x v="6"/>
    <x v="1"/>
  </r>
  <r>
    <n v="110"/>
    <x v="8"/>
    <x v="61"/>
    <x v="75"/>
    <x v="0"/>
    <s v="Jacob"/>
    <x v="75"/>
    <x v="1"/>
    <x v="1"/>
  </r>
  <r>
    <n v="111"/>
    <x v="2"/>
    <x v="15"/>
    <x v="90"/>
    <x v="0"/>
    <s v="Riley"/>
    <x v="90"/>
    <x v="4"/>
    <x v="2"/>
  </r>
  <r>
    <n v="112"/>
    <x v="23"/>
    <x v="62"/>
    <x v="28"/>
    <x v="0"/>
    <s v="Ethan"/>
    <x v="28"/>
    <x v="4"/>
    <x v="0"/>
  </r>
  <r>
    <n v="113"/>
    <x v="30"/>
    <x v="58"/>
    <x v="16"/>
    <x v="0"/>
    <s v="Baba"/>
    <x v="16"/>
    <x v="6"/>
    <x v="1"/>
  </r>
  <r>
    <n v="114"/>
    <x v="40"/>
    <x v="63"/>
    <x v="13"/>
    <x v="0"/>
    <s v="Benjamin"/>
    <x v="13"/>
    <x v="6"/>
    <x v="2"/>
  </r>
  <r>
    <n v="115"/>
    <x v="54"/>
    <x v="13"/>
    <x v="9"/>
    <x v="0"/>
    <s v="Scott"/>
    <x v="9"/>
    <x v="1"/>
    <x v="0"/>
  </r>
  <r>
    <n v="116"/>
    <x v="36"/>
    <x v="8"/>
    <x v="22"/>
    <x v="0"/>
    <s v="Christopher"/>
    <x v="22"/>
    <x v="4"/>
    <x v="0"/>
  </r>
  <r>
    <n v="117"/>
    <x v="5"/>
    <x v="64"/>
    <x v="91"/>
    <x v="0"/>
    <s v="Justin"/>
    <x v="91"/>
    <x v="3"/>
    <x v="1"/>
  </r>
  <r>
    <n v="118"/>
    <x v="55"/>
    <x v="65"/>
    <x v="50"/>
    <x v="0"/>
    <s v="Thomas"/>
    <x v="50"/>
    <x v="2"/>
    <x v="1"/>
  </r>
  <r>
    <n v="119"/>
    <x v="7"/>
    <x v="15"/>
    <x v="87"/>
    <x v="0"/>
    <s v="Robert"/>
    <x v="87"/>
    <x v="4"/>
    <x v="2"/>
  </r>
  <r>
    <n v="120"/>
    <x v="46"/>
    <x v="25"/>
    <x v="92"/>
    <x v="0"/>
    <s v="Frank"/>
    <x v="92"/>
    <x v="4"/>
    <x v="0"/>
  </r>
  <r>
    <n v="121"/>
    <x v="7"/>
    <x v="61"/>
    <x v="93"/>
    <x v="0"/>
    <s v="Robert"/>
    <x v="93"/>
    <x v="1"/>
    <x v="1"/>
  </r>
  <r>
    <n v="122"/>
    <x v="9"/>
    <x v="35"/>
    <x v="94"/>
    <x v="0"/>
    <s v="Zachary"/>
    <x v="94"/>
    <x v="1"/>
    <x v="2"/>
  </r>
  <r>
    <n v="123"/>
    <x v="46"/>
    <x v="10"/>
    <x v="9"/>
    <x v="0"/>
    <s v="Frank"/>
    <x v="9"/>
    <x v="4"/>
    <x v="0"/>
  </r>
  <r>
    <n v="124"/>
    <x v="56"/>
    <x v="42"/>
    <x v="30"/>
    <x v="0"/>
    <s v="Carl"/>
    <x v="30"/>
    <x v="6"/>
    <x v="2"/>
  </r>
  <r>
    <n v="125"/>
    <x v="31"/>
    <x v="17"/>
    <x v="95"/>
    <x v="0"/>
    <s v="Mark"/>
    <x v="95"/>
    <x v="2"/>
    <x v="2"/>
  </r>
  <r>
    <n v="126"/>
    <x v="53"/>
    <x v="54"/>
    <x v="96"/>
    <x v="0"/>
    <s v="Isabella"/>
    <x v="96"/>
    <x v="1"/>
    <x v="0"/>
  </r>
  <r>
    <n v="127"/>
    <x v="49"/>
    <x v="66"/>
    <x v="97"/>
    <x v="0"/>
    <s v="Elijah"/>
    <x v="97"/>
    <x v="5"/>
    <x v="1"/>
  </r>
  <r>
    <n v="128"/>
    <x v="20"/>
    <x v="4"/>
    <x v="98"/>
    <x v="0"/>
    <s v="Walter"/>
    <x v="98"/>
    <x v="0"/>
    <x v="1"/>
  </r>
  <r>
    <n v="129"/>
    <x v="18"/>
    <x v="51"/>
    <x v="99"/>
    <x v="0"/>
    <s v="Brandon"/>
    <x v="99"/>
    <x v="6"/>
    <x v="1"/>
  </r>
  <r>
    <n v="130"/>
    <x v="57"/>
    <x v="45"/>
    <x v="100"/>
    <x v="0"/>
    <s v="Timothy"/>
    <x v="100"/>
    <x v="5"/>
    <x v="1"/>
  </r>
  <r>
    <n v="131"/>
    <x v="4"/>
    <x v="56"/>
    <x v="101"/>
    <x v="0"/>
    <s v="Richard"/>
    <x v="101"/>
    <x v="5"/>
    <x v="0"/>
  </r>
  <r>
    <n v="132"/>
    <x v="57"/>
    <x v="32"/>
    <x v="23"/>
    <x v="0"/>
    <s v="Timothy"/>
    <x v="23"/>
    <x v="0"/>
    <x v="1"/>
  </r>
  <r>
    <n v="133"/>
    <x v="4"/>
    <x v="67"/>
    <x v="102"/>
    <x v="0"/>
    <s v="Richard"/>
    <x v="102"/>
    <x v="2"/>
    <x v="2"/>
  </r>
  <r>
    <n v="134"/>
    <x v="53"/>
    <x v="68"/>
    <x v="103"/>
    <x v="0"/>
    <s v="Isabella"/>
    <x v="103"/>
    <x v="6"/>
    <x v="0"/>
  </r>
  <r>
    <n v="135"/>
    <x v="57"/>
    <x v="9"/>
    <x v="104"/>
    <x v="0"/>
    <s v="Timothy"/>
    <x v="104"/>
    <x v="4"/>
    <x v="2"/>
  </r>
  <r>
    <n v="136"/>
    <x v="4"/>
    <x v="23"/>
    <x v="27"/>
    <x v="0"/>
    <s v="Richard"/>
    <x v="27"/>
    <x v="3"/>
    <x v="0"/>
  </r>
  <r>
    <n v="137"/>
    <x v="58"/>
    <x v="32"/>
    <x v="105"/>
    <x v="0"/>
    <s v="Noah"/>
    <x v="105"/>
    <x v="0"/>
    <x v="1"/>
  </r>
  <r>
    <n v="138"/>
    <x v="20"/>
    <x v="38"/>
    <x v="87"/>
    <x v="0"/>
    <s v="Walter"/>
    <x v="87"/>
    <x v="0"/>
    <x v="1"/>
  </r>
  <r>
    <n v="139"/>
    <x v="32"/>
    <x v="25"/>
    <x v="79"/>
    <x v="0"/>
    <s v="Keith"/>
    <x v="79"/>
    <x v="4"/>
    <x v="0"/>
  </r>
  <r>
    <n v="140"/>
    <x v="41"/>
    <x v="69"/>
    <x v="70"/>
    <x v="0"/>
    <s v="Gregory"/>
    <x v="70"/>
    <x v="6"/>
    <x v="0"/>
  </r>
  <r>
    <n v="141"/>
    <x v="45"/>
    <x v="0"/>
    <x v="106"/>
    <x v="0"/>
    <s v="Douglas"/>
    <x v="106"/>
    <x v="0"/>
    <x v="0"/>
  </r>
  <r>
    <n v="142"/>
    <x v="58"/>
    <x v="47"/>
    <x v="107"/>
    <x v="0"/>
    <s v="Noah"/>
    <x v="107"/>
    <x v="2"/>
    <x v="0"/>
  </r>
  <r>
    <n v="143"/>
    <x v="56"/>
    <x v="70"/>
    <x v="66"/>
    <x v="0"/>
    <s v="Carl"/>
    <x v="66"/>
    <x v="5"/>
    <x v="1"/>
  </r>
  <r>
    <n v="144"/>
    <x v="59"/>
    <x v="18"/>
    <x v="94"/>
    <x v="0"/>
    <s v="David"/>
    <x v="94"/>
    <x v="3"/>
    <x v="1"/>
  </r>
  <r>
    <n v="145"/>
    <x v="32"/>
    <x v="29"/>
    <x v="108"/>
    <x v="0"/>
    <s v="Keith"/>
    <x v="108"/>
    <x v="5"/>
    <x v="1"/>
  </r>
  <r>
    <n v="146"/>
    <x v="20"/>
    <x v="71"/>
    <x v="88"/>
    <x v="0"/>
    <s v="Walter"/>
    <x v="88"/>
    <x v="6"/>
    <x v="0"/>
  </r>
  <r>
    <n v="147"/>
    <x v="24"/>
    <x v="11"/>
    <x v="109"/>
    <x v="0"/>
    <s v="Nicholas"/>
    <x v="109"/>
    <x v="0"/>
    <x v="2"/>
  </r>
  <r>
    <n v="148"/>
    <x v="26"/>
    <x v="18"/>
    <x v="82"/>
    <x v="0"/>
    <s v="Joseph"/>
    <x v="82"/>
    <x v="3"/>
    <x v="1"/>
  </r>
  <r>
    <n v="149"/>
    <x v="31"/>
    <x v="25"/>
    <x v="110"/>
    <x v="0"/>
    <s v="Mark"/>
    <x v="110"/>
    <x v="4"/>
    <x v="0"/>
  </r>
  <r>
    <n v="150"/>
    <x v="16"/>
    <x v="72"/>
    <x v="9"/>
    <x v="0"/>
    <s v="Christian"/>
    <x v="9"/>
    <x v="4"/>
    <x v="1"/>
  </r>
  <r>
    <n v="151"/>
    <x v="35"/>
    <x v="14"/>
    <x v="5"/>
    <x v="0"/>
    <s v="Evelyn"/>
    <x v="5"/>
    <x v="5"/>
    <x v="2"/>
  </r>
  <r>
    <n v="152"/>
    <x v="20"/>
    <x v="39"/>
    <x v="71"/>
    <x v="0"/>
    <s v="Walter"/>
    <x v="71"/>
    <x v="1"/>
    <x v="1"/>
  </r>
  <r>
    <n v="153"/>
    <x v="9"/>
    <x v="6"/>
    <x v="107"/>
    <x v="0"/>
    <s v="Zachary"/>
    <x v="107"/>
    <x v="0"/>
    <x v="2"/>
  </r>
  <r>
    <n v="154"/>
    <x v="18"/>
    <x v="39"/>
    <x v="57"/>
    <x v="0"/>
    <s v="Brandon"/>
    <x v="57"/>
    <x v="1"/>
    <x v="1"/>
  </r>
  <r>
    <n v="155"/>
    <x v="60"/>
    <x v="8"/>
    <x v="111"/>
    <x v="0"/>
    <s v="Terry"/>
    <x v="111"/>
    <x v="4"/>
    <x v="0"/>
  </r>
  <r>
    <n v="156"/>
    <x v="12"/>
    <x v="11"/>
    <x v="112"/>
    <x v="0"/>
    <s v="Joshua"/>
    <x v="112"/>
    <x v="0"/>
    <x v="2"/>
  </r>
  <r>
    <n v="157"/>
    <x v="4"/>
    <x v="71"/>
    <x v="60"/>
    <x v="0"/>
    <s v="Richard"/>
    <x v="60"/>
    <x v="6"/>
    <x v="0"/>
  </r>
  <r>
    <n v="158"/>
    <x v="61"/>
    <x v="0"/>
    <x v="113"/>
    <x v="0"/>
    <s v="Casper"/>
    <x v="113"/>
    <x v="0"/>
    <x v="0"/>
  </r>
  <r>
    <n v="159"/>
    <x v="36"/>
    <x v="4"/>
    <x v="114"/>
    <x v="0"/>
    <s v="Christopher"/>
    <x v="114"/>
    <x v="0"/>
    <x v="1"/>
  </r>
  <r>
    <n v="160"/>
    <x v="14"/>
    <x v="73"/>
    <x v="115"/>
    <x v="0"/>
    <s v="William"/>
    <x v="115"/>
    <x v="5"/>
    <x v="2"/>
  </r>
  <r>
    <n v="161"/>
    <x v="44"/>
    <x v="13"/>
    <x v="116"/>
    <x v="0"/>
    <s v="Kevin"/>
    <x v="116"/>
    <x v="1"/>
    <x v="0"/>
  </r>
  <r>
    <n v="162"/>
    <x v="0"/>
    <x v="10"/>
    <x v="78"/>
    <x v="0"/>
    <s v="Adam"/>
    <x v="78"/>
    <x v="4"/>
    <x v="0"/>
  </r>
  <r>
    <n v="163"/>
    <x v="4"/>
    <x v="18"/>
    <x v="108"/>
    <x v="0"/>
    <s v="Richard"/>
    <x v="108"/>
    <x v="3"/>
    <x v="1"/>
  </r>
  <r>
    <n v="164"/>
    <x v="40"/>
    <x v="32"/>
    <x v="63"/>
    <x v="0"/>
    <s v="Benjamin"/>
    <x v="63"/>
    <x v="0"/>
    <x v="1"/>
  </r>
  <r>
    <n v="165"/>
    <x v="25"/>
    <x v="56"/>
    <x v="117"/>
    <x v="0"/>
    <s v="Daniel"/>
    <x v="117"/>
    <x v="5"/>
    <x v="0"/>
  </r>
  <r>
    <n v="166"/>
    <x v="62"/>
    <x v="42"/>
    <x v="96"/>
    <x v="0"/>
    <s v="Henry"/>
    <x v="96"/>
    <x v="6"/>
    <x v="2"/>
  </r>
  <r>
    <n v="167"/>
    <x v="15"/>
    <x v="38"/>
    <x v="100"/>
    <x v="0"/>
    <s v="Larry"/>
    <x v="100"/>
    <x v="0"/>
    <x v="1"/>
  </r>
  <r>
    <n v="168"/>
    <x v="0"/>
    <x v="43"/>
    <x v="71"/>
    <x v="0"/>
    <s v="Adam"/>
    <x v="71"/>
    <x v="2"/>
    <x v="1"/>
  </r>
  <r>
    <n v="169"/>
    <x v="40"/>
    <x v="24"/>
    <x v="118"/>
    <x v="0"/>
    <s v="Benjamin"/>
    <x v="118"/>
    <x v="3"/>
    <x v="0"/>
  </r>
  <r>
    <n v="170"/>
    <x v="25"/>
    <x v="48"/>
    <x v="119"/>
    <x v="0"/>
    <s v="Daniel"/>
    <x v="11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628AE-3B99-3D45-BA37-C5526626FF32}"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P65" firstHeaderRow="0" firstDataRow="1" firstDataCol="1"/>
  <pivotFields count="9">
    <pivotField showAll="0"/>
    <pivotField axis="axisRow" showAll="0">
      <items count="64">
        <item x="37"/>
        <item x="17"/>
        <item x="27"/>
        <item x="58"/>
        <item x="14"/>
        <item x="49"/>
        <item x="40"/>
        <item x="6"/>
        <item x="42"/>
        <item x="23"/>
        <item x="33"/>
        <item x="53"/>
        <item x="11"/>
        <item x="2"/>
        <item x="35"/>
        <item x="7"/>
        <item x="19"/>
        <item x="59"/>
        <item x="4"/>
        <item x="26"/>
        <item x="55"/>
        <item x="48"/>
        <item x="36"/>
        <item x="25"/>
        <item x="47"/>
        <item x="31"/>
        <item x="22"/>
        <item x="21"/>
        <item x="12"/>
        <item x="44"/>
        <item x="57"/>
        <item x="34"/>
        <item x="8"/>
        <item x="24"/>
        <item x="13"/>
        <item x="50"/>
        <item x="15"/>
        <item x="5"/>
        <item x="54"/>
        <item x="18"/>
        <item x="61"/>
        <item x="28"/>
        <item x="38"/>
        <item x="46"/>
        <item x="41"/>
        <item x="10"/>
        <item x="1"/>
        <item x="39"/>
        <item x="51"/>
        <item x="3"/>
        <item x="52"/>
        <item x="62"/>
        <item x="0"/>
        <item x="45"/>
        <item x="9"/>
        <item x="30"/>
        <item x="20"/>
        <item x="29"/>
        <item x="56"/>
        <item x="32"/>
        <item x="43"/>
        <item x="16"/>
        <item x="60"/>
        <item t="default"/>
      </items>
    </pivotField>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items count="121">
        <item x="6"/>
        <item x="5"/>
        <item x="34"/>
        <item x="54"/>
        <item x="70"/>
        <item x="93"/>
        <item x="118"/>
        <item x="65"/>
        <item x="100"/>
        <item x="20"/>
        <item x="38"/>
        <item x="96"/>
        <item x="75"/>
        <item x="31"/>
        <item x="39"/>
        <item x="102"/>
        <item x="14"/>
        <item x="28"/>
        <item x="67"/>
        <item x="48"/>
        <item x="32"/>
        <item x="73"/>
        <item x="57"/>
        <item x="119"/>
        <item x="69"/>
        <item x="115"/>
        <item x="24"/>
        <item x="110"/>
        <item x="74"/>
        <item x="50"/>
        <item x="61"/>
        <item x="46"/>
        <item x="59"/>
        <item x="22"/>
        <item x="89"/>
        <item x="77"/>
        <item x="3"/>
        <item x="64"/>
        <item x="49"/>
        <item x="27"/>
        <item x="97"/>
        <item x="79"/>
        <item x="62"/>
        <item x="58"/>
        <item x="56"/>
        <item x="111"/>
        <item x="47"/>
        <item x="117"/>
        <item x="9"/>
        <item x="87"/>
        <item x="95"/>
        <item x="40"/>
        <item x="51"/>
        <item x="43"/>
        <item x="30"/>
        <item x="106"/>
        <item x="86"/>
        <item x="17"/>
        <item x="78"/>
        <item x="85"/>
        <item x="88"/>
        <item x="68"/>
        <item x="108"/>
        <item x="114"/>
        <item x="29"/>
        <item x="7"/>
        <item x="92"/>
        <item x="55"/>
        <item x="26"/>
        <item x="53"/>
        <item x="81"/>
        <item x="71"/>
        <item x="18"/>
        <item x="91"/>
        <item x="19"/>
        <item x="41"/>
        <item x="16"/>
        <item x="94"/>
        <item x="80"/>
        <item x="83"/>
        <item x="36"/>
        <item x="1"/>
        <item x="112"/>
        <item x="99"/>
        <item x="82"/>
        <item x="45"/>
        <item x="60"/>
        <item x="23"/>
        <item x="76"/>
        <item x="116"/>
        <item x="101"/>
        <item x="35"/>
        <item x="12"/>
        <item x="98"/>
        <item x="66"/>
        <item x="21"/>
        <item x="15"/>
        <item x="105"/>
        <item x="0"/>
        <item x="42"/>
        <item x="13"/>
        <item x="37"/>
        <item x="113"/>
        <item x="2"/>
        <item x="25"/>
        <item x="104"/>
        <item x="10"/>
        <item x="52"/>
        <item x="84"/>
        <item x="8"/>
        <item x="72"/>
        <item x="11"/>
        <item x="4"/>
        <item x="44"/>
        <item x="107"/>
        <item x="109"/>
        <item x="33"/>
        <item x="103"/>
        <item x="63"/>
        <item x="90"/>
        <item t="default"/>
      </items>
    </pivotField>
    <pivotField dataField="1" showAll="0">
      <items count="2">
        <item x="0"/>
        <item t="default"/>
      </items>
    </pivotField>
    <pivotField showAll="0"/>
    <pivotField dataField="1" showAll="0">
      <items count="121">
        <item x="6"/>
        <item x="5"/>
        <item x="34"/>
        <item x="54"/>
        <item x="70"/>
        <item x="93"/>
        <item x="118"/>
        <item x="65"/>
        <item x="100"/>
        <item x="20"/>
        <item x="38"/>
        <item x="96"/>
        <item x="75"/>
        <item x="31"/>
        <item x="39"/>
        <item x="102"/>
        <item x="14"/>
        <item x="28"/>
        <item x="67"/>
        <item x="48"/>
        <item x="32"/>
        <item x="73"/>
        <item x="57"/>
        <item x="119"/>
        <item x="69"/>
        <item x="115"/>
        <item x="24"/>
        <item x="110"/>
        <item x="74"/>
        <item x="50"/>
        <item x="61"/>
        <item x="46"/>
        <item x="59"/>
        <item x="22"/>
        <item x="89"/>
        <item x="77"/>
        <item x="3"/>
        <item x="64"/>
        <item x="49"/>
        <item x="27"/>
        <item x="97"/>
        <item x="79"/>
        <item x="62"/>
        <item x="58"/>
        <item x="56"/>
        <item x="111"/>
        <item x="47"/>
        <item x="117"/>
        <item x="9"/>
        <item x="87"/>
        <item x="95"/>
        <item x="40"/>
        <item x="51"/>
        <item x="43"/>
        <item x="30"/>
        <item x="106"/>
        <item x="86"/>
        <item x="17"/>
        <item x="78"/>
        <item x="85"/>
        <item x="88"/>
        <item x="68"/>
        <item x="108"/>
        <item x="114"/>
        <item x="29"/>
        <item x="7"/>
        <item x="92"/>
        <item x="55"/>
        <item x="26"/>
        <item x="53"/>
        <item x="81"/>
        <item x="71"/>
        <item x="18"/>
        <item x="91"/>
        <item x="19"/>
        <item x="41"/>
        <item x="16"/>
        <item x="94"/>
        <item x="80"/>
        <item x="83"/>
        <item x="36"/>
        <item x="1"/>
        <item x="112"/>
        <item x="99"/>
        <item x="82"/>
        <item x="45"/>
        <item x="60"/>
        <item x="23"/>
        <item x="76"/>
        <item x="116"/>
        <item x="101"/>
        <item x="35"/>
        <item x="12"/>
        <item x="98"/>
        <item x="66"/>
        <item x="21"/>
        <item x="15"/>
        <item x="105"/>
        <item x="0"/>
        <item x="42"/>
        <item x="13"/>
        <item x="37"/>
        <item x="113"/>
        <item x="2"/>
        <item x="25"/>
        <item x="104"/>
        <item x="10"/>
        <item x="52"/>
        <item x="84"/>
        <item x="8"/>
        <item x="72"/>
        <item x="11"/>
        <item x="4"/>
        <item x="44"/>
        <item x="107"/>
        <item x="109"/>
        <item x="33"/>
        <item x="103"/>
        <item x="63"/>
        <item x="90"/>
        <item t="default"/>
      </items>
    </pivotField>
    <pivotField showAll="0">
      <items count="8">
        <item x="6"/>
        <item x="1"/>
        <item x="3"/>
        <item x="2"/>
        <item x="0"/>
        <item x="5"/>
        <item x="4"/>
        <item t="default"/>
      </items>
    </pivotField>
    <pivotField showAll="0">
      <items count="4">
        <item sd="0" x="1"/>
        <item sd="0" x="0"/>
        <item sd="0" x="2"/>
        <item t="default"/>
      </items>
    </pivotField>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Fields count="1">
    <field x="-2"/>
  </colFields>
  <colItems count="2">
    <i>
      <x/>
    </i>
    <i i="1">
      <x v="1"/>
    </i>
  </colItems>
  <dataFields count="2">
    <dataField name="Sum of final_amount" fld="6" baseField="0" baseItem="0"/>
    <dataField name="Sum of dis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5D893-E990-9445-A918-F3EA2F01F62F}">
  <dimension ref="A1:A15"/>
  <sheetViews>
    <sheetView workbookViewId="0">
      <selection activeCell="D29" sqref="D29"/>
    </sheetView>
  </sheetViews>
  <sheetFormatPr baseColWidth="10" defaultRowHeight="16"/>
  <cols>
    <col min="1" max="16384" width="10.83203125" style="2"/>
  </cols>
  <sheetData>
    <row r="1" spans="1:1">
      <c r="A1" s="2" t="s">
        <v>301</v>
      </c>
    </row>
    <row r="2" spans="1:1">
      <c r="A2" s="2" t="s">
        <v>302</v>
      </c>
    </row>
    <row r="3" spans="1:1">
      <c r="A3" s="2" t="s">
        <v>303</v>
      </c>
    </row>
    <row r="4" spans="1:1">
      <c r="A4" s="2" t="s">
        <v>304</v>
      </c>
    </row>
    <row r="5" spans="1:1">
      <c r="A5" s="2" t="s">
        <v>305</v>
      </c>
    </row>
    <row r="6" spans="1:1">
      <c r="A6" s="2" t="s">
        <v>306</v>
      </c>
    </row>
    <row r="7" spans="1:1">
      <c r="A7" s="2" t="s">
        <v>307</v>
      </c>
    </row>
    <row r="8" spans="1:1">
      <c r="A8" s="2" t="s">
        <v>308</v>
      </c>
    </row>
    <row r="9" spans="1:1">
      <c r="A9" s="2" t="s">
        <v>309</v>
      </c>
    </row>
    <row r="10" spans="1:1">
      <c r="A10" s="2" t="s">
        <v>310</v>
      </c>
    </row>
    <row r="11" spans="1:1">
      <c r="A11" s="2" t="s">
        <v>311</v>
      </c>
    </row>
    <row r="13" spans="1:1">
      <c r="A13" s="2" t="s">
        <v>312</v>
      </c>
    </row>
    <row r="14" spans="1:1">
      <c r="A14" s="2" t="s">
        <v>313</v>
      </c>
    </row>
    <row r="15" spans="1:1">
      <c r="A15" s="2"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E850-FB55-DC4F-A4DA-6C9A1CAA6BED}">
  <dimension ref="A1:I111"/>
  <sheetViews>
    <sheetView topLeftCell="A19" workbookViewId="0">
      <selection activeCell="F57" sqref="F57"/>
    </sheetView>
  </sheetViews>
  <sheetFormatPr baseColWidth="10" defaultRowHeight="16"/>
  <cols>
    <col min="1" max="1" width="15.33203125" customWidth="1"/>
  </cols>
  <sheetData>
    <row r="1" spans="1:2">
      <c r="A1" s="2" t="s">
        <v>315</v>
      </c>
    </row>
    <row r="2" spans="1:2">
      <c r="A2" s="2"/>
    </row>
    <row r="3" spans="1:2" ht="21">
      <c r="A3" s="17" t="s">
        <v>339</v>
      </c>
    </row>
    <row r="4" spans="1:2">
      <c r="A4" t="s">
        <v>320</v>
      </c>
    </row>
    <row r="5" spans="1:2">
      <c r="A5" s="8" t="s">
        <v>3</v>
      </c>
      <c r="B5" s="8" t="s">
        <v>321</v>
      </c>
    </row>
    <row r="6" spans="1:2">
      <c r="A6" t="s">
        <v>164</v>
      </c>
      <c r="B6">
        <v>1899</v>
      </c>
    </row>
    <row r="7" spans="1:2">
      <c r="A7" t="s">
        <v>165</v>
      </c>
      <c r="B7">
        <v>1632</v>
      </c>
    </row>
    <row r="8" spans="1:2">
      <c r="A8" t="s">
        <v>201</v>
      </c>
      <c r="B8">
        <v>1553</v>
      </c>
    </row>
    <row r="9" spans="1:2">
      <c r="A9" t="s">
        <v>202</v>
      </c>
      <c r="B9">
        <v>1391</v>
      </c>
    </row>
    <row r="10" spans="1:2">
      <c r="A10" t="s">
        <v>162</v>
      </c>
      <c r="B10">
        <v>1288</v>
      </c>
    </row>
    <row r="11" spans="1:2">
      <c r="A11" t="s">
        <v>169</v>
      </c>
      <c r="B11">
        <v>1149</v>
      </c>
    </row>
    <row r="12" spans="1:2">
      <c r="A12" t="s">
        <v>213</v>
      </c>
      <c r="B12">
        <v>1112</v>
      </c>
    </row>
    <row r="13" spans="1:2">
      <c r="A13" t="s">
        <v>154</v>
      </c>
      <c r="B13">
        <v>1033</v>
      </c>
    </row>
    <row r="14" spans="1:2">
      <c r="A14" t="s">
        <v>192</v>
      </c>
      <c r="B14">
        <v>955</v>
      </c>
    </row>
    <row r="15" spans="1:2">
      <c r="A15" t="s">
        <v>157</v>
      </c>
      <c r="B15">
        <v>926</v>
      </c>
    </row>
    <row r="16" spans="1:2">
      <c r="A16" t="s">
        <v>197</v>
      </c>
      <c r="B16">
        <v>876</v>
      </c>
    </row>
    <row r="17" spans="1:3">
      <c r="A17" s="8" t="s">
        <v>342</v>
      </c>
    </row>
    <row r="18" spans="1:3">
      <c r="A18" t="s">
        <v>322</v>
      </c>
    </row>
    <row r="20" spans="1:3">
      <c r="A20" t="s">
        <v>340</v>
      </c>
    </row>
    <row r="21" spans="1:3">
      <c r="A21" s="8" t="s">
        <v>323</v>
      </c>
      <c r="B21" s="8" t="s">
        <v>321</v>
      </c>
    </row>
    <row r="22" spans="1:3">
      <c r="A22" s="11" t="s">
        <v>325</v>
      </c>
      <c r="B22" s="12">
        <v>4546</v>
      </c>
      <c r="C22" s="16">
        <f xml:space="preserve"> B22/SUM($B$22:$B$28)</f>
        <v>0.1392215110403332</v>
      </c>
    </row>
    <row r="23" spans="1:3">
      <c r="A23" s="11" t="s">
        <v>326</v>
      </c>
      <c r="B23" s="12">
        <v>4382</v>
      </c>
      <c r="C23" s="16">
        <f t="shared" ref="C23:C28" si="0" xml:space="preserve"> B23/SUM($B$22:$B$28)</f>
        <v>0.13419900162312803</v>
      </c>
    </row>
    <row r="24" spans="1:3">
      <c r="A24" s="11" t="s">
        <v>327</v>
      </c>
      <c r="B24" s="12">
        <v>3849</v>
      </c>
      <c r="C24" s="16">
        <f t="shared" si="0"/>
        <v>0.11787584601721128</v>
      </c>
    </row>
    <row r="25" spans="1:3">
      <c r="A25" s="11" t="s">
        <v>328</v>
      </c>
      <c r="B25" s="12">
        <v>2851</v>
      </c>
      <c r="C25" s="16">
        <f t="shared" si="0"/>
        <v>8.7312038710072579E-2</v>
      </c>
    </row>
    <row r="26" spans="1:3">
      <c r="A26" s="13" t="s">
        <v>329</v>
      </c>
      <c r="B26" s="14">
        <v>7632</v>
      </c>
      <c r="C26" s="16">
        <f t="shared" si="0"/>
        <v>0.23373043824457171</v>
      </c>
    </row>
    <row r="27" spans="1:3">
      <c r="A27" s="11" t="s">
        <v>330</v>
      </c>
      <c r="B27" s="12">
        <v>4114</v>
      </c>
      <c r="C27" s="16">
        <f t="shared" si="0"/>
        <v>0.12599148623403669</v>
      </c>
    </row>
    <row r="28" spans="1:3">
      <c r="A28" s="11" t="s">
        <v>331</v>
      </c>
      <c r="B28" s="12">
        <v>5279</v>
      </c>
      <c r="C28" s="16">
        <f t="shared" si="0"/>
        <v>0.1616696781306465</v>
      </c>
    </row>
    <row r="29" spans="1:3">
      <c r="A29" s="15" t="s">
        <v>342</v>
      </c>
      <c r="B29" s="12"/>
      <c r="C29" s="16"/>
    </row>
    <row r="30" spans="1:3">
      <c r="A30" t="s">
        <v>341</v>
      </c>
    </row>
    <row r="33" spans="1:9">
      <c r="A33" s="11" t="s">
        <v>332</v>
      </c>
    </row>
    <row r="34" spans="1:9">
      <c r="A34" s="15" t="s">
        <v>324</v>
      </c>
      <c r="B34" s="8" t="s">
        <v>321</v>
      </c>
      <c r="C34" s="8" t="s">
        <v>337</v>
      </c>
    </row>
    <row r="35" spans="1:9">
      <c r="A35" s="11" t="s">
        <v>333</v>
      </c>
      <c r="B35" s="12">
        <v>12336</v>
      </c>
    </row>
    <row r="36" spans="1:9">
      <c r="A36" s="11" t="s">
        <v>334</v>
      </c>
      <c r="B36" s="12">
        <v>11132</v>
      </c>
      <c r="C36" s="16">
        <f xml:space="preserve"> (B36-B35)/B36</f>
        <v>-0.10815666546891843</v>
      </c>
    </row>
    <row r="37" spans="1:9">
      <c r="A37" s="11" t="s">
        <v>335</v>
      </c>
      <c r="B37" s="12">
        <v>9185</v>
      </c>
      <c r="C37" s="16">
        <f xml:space="preserve"> (B37-B36)/B37</f>
        <v>-0.21197604790419161</v>
      </c>
    </row>
    <row r="38" spans="1:9">
      <c r="A38" s="15" t="s">
        <v>342</v>
      </c>
    </row>
    <row r="39" spans="1:9">
      <c r="A39" s="11" t="s">
        <v>336</v>
      </c>
    </row>
    <row r="40" spans="1:9">
      <c r="A40" s="11" t="s">
        <v>338</v>
      </c>
    </row>
    <row r="44" spans="1:9">
      <c r="A44" t="s">
        <v>343</v>
      </c>
    </row>
    <row r="46" spans="1:9">
      <c r="A46" s="8" t="s">
        <v>342</v>
      </c>
    </row>
    <row r="47" spans="1:9">
      <c r="A47" t="s">
        <v>361</v>
      </c>
    </row>
    <row r="48" spans="1:9">
      <c r="A48" s="18" t="s">
        <v>344</v>
      </c>
      <c r="B48" s="18" t="s">
        <v>345</v>
      </c>
      <c r="C48" s="18" t="s">
        <v>346</v>
      </c>
      <c r="D48" s="18" t="s">
        <v>347</v>
      </c>
      <c r="E48" s="18" t="s">
        <v>348</v>
      </c>
      <c r="F48" s="18" t="s">
        <v>349</v>
      </c>
      <c r="G48" s="18" t="s">
        <v>350</v>
      </c>
      <c r="H48" s="18" t="s">
        <v>351</v>
      </c>
      <c r="I48" s="18" t="s">
        <v>352</v>
      </c>
    </row>
    <row r="49" spans="1:9">
      <c r="A49" s="19">
        <v>3</v>
      </c>
      <c r="B49" s="19" t="s">
        <v>356</v>
      </c>
      <c r="C49" s="19">
        <v>555</v>
      </c>
      <c r="D49" s="19">
        <v>5</v>
      </c>
      <c r="E49" s="19">
        <v>11</v>
      </c>
      <c r="F49" s="19">
        <v>1288</v>
      </c>
      <c r="G49" s="19">
        <v>5</v>
      </c>
      <c r="H49" s="19">
        <v>5</v>
      </c>
      <c r="I49" s="19">
        <v>5</v>
      </c>
    </row>
    <row r="50" spans="1:9">
      <c r="A50" s="19">
        <v>32</v>
      </c>
      <c r="B50" s="19" t="s">
        <v>356</v>
      </c>
      <c r="C50" s="19">
        <v>555</v>
      </c>
      <c r="D50" s="19">
        <v>8</v>
      </c>
      <c r="E50" s="19">
        <v>16</v>
      </c>
      <c r="F50" s="19">
        <v>1632</v>
      </c>
      <c r="G50" s="19">
        <v>5</v>
      </c>
      <c r="H50" s="19">
        <v>5</v>
      </c>
      <c r="I50" s="19">
        <v>5</v>
      </c>
    </row>
    <row r="51" spans="1:9">
      <c r="A51" s="19">
        <v>36</v>
      </c>
      <c r="B51" s="19" t="s">
        <v>356</v>
      </c>
      <c r="C51" s="19">
        <v>555</v>
      </c>
      <c r="D51" s="19">
        <v>8</v>
      </c>
      <c r="E51" s="19">
        <v>14</v>
      </c>
      <c r="F51" s="19">
        <v>1553</v>
      </c>
      <c r="G51" s="19">
        <v>5</v>
      </c>
      <c r="H51" s="19">
        <v>5</v>
      </c>
      <c r="I51" s="19">
        <v>5</v>
      </c>
    </row>
    <row r="52" spans="1:9">
      <c r="A52" s="19">
        <v>80</v>
      </c>
      <c r="B52" s="19" t="s">
        <v>356</v>
      </c>
      <c r="C52" s="19">
        <v>554</v>
      </c>
      <c r="D52" s="19">
        <v>5</v>
      </c>
      <c r="E52" s="19">
        <v>15</v>
      </c>
      <c r="F52" s="19">
        <v>672</v>
      </c>
      <c r="G52" s="19">
        <v>5</v>
      </c>
      <c r="H52" s="19">
        <v>5</v>
      </c>
      <c r="I52" s="19">
        <v>4</v>
      </c>
    </row>
    <row r="53" spans="1:9">
      <c r="A53" s="19">
        <v>28</v>
      </c>
      <c r="B53" s="19" t="s">
        <v>356</v>
      </c>
      <c r="C53" s="19">
        <v>545</v>
      </c>
      <c r="D53" s="19">
        <v>4</v>
      </c>
      <c r="E53" s="19">
        <v>13</v>
      </c>
      <c r="F53" s="19">
        <v>1033</v>
      </c>
      <c r="G53" s="19">
        <v>5</v>
      </c>
      <c r="H53" s="19">
        <v>4</v>
      </c>
      <c r="I53" s="19">
        <v>5</v>
      </c>
    </row>
    <row r="54" spans="1:9">
      <c r="A54" s="19">
        <v>62</v>
      </c>
      <c r="B54" s="19" t="s">
        <v>356</v>
      </c>
      <c r="C54" s="19">
        <v>545</v>
      </c>
      <c r="D54" s="19">
        <v>4</v>
      </c>
      <c r="E54" s="19">
        <v>13</v>
      </c>
      <c r="F54" s="19">
        <v>926</v>
      </c>
      <c r="G54" s="19">
        <v>5</v>
      </c>
      <c r="H54" s="19">
        <v>4</v>
      </c>
      <c r="I54" s="19">
        <v>5</v>
      </c>
    </row>
    <row r="55" spans="1:9">
      <c r="A55" s="19">
        <v>88</v>
      </c>
      <c r="B55" s="19" t="s">
        <v>356</v>
      </c>
      <c r="C55" s="19">
        <v>545</v>
      </c>
      <c r="D55" s="19">
        <v>4</v>
      </c>
      <c r="E55" s="19">
        <v>15</v>
      </c>
      <c r="F55" s="19">
        <v>1112</v>
      </c>
      <c r="G55" s="19">
        <v>5</v>
      </c>
      <c r="H55" s="19">
        <v>4</v>
      </c>
      <c r="I55" s="19">
        <v>5</v>
      </c>
    </row>
    <row r="56" spans="1:9">
      <c r="A56" s="19">
        <v>60</v>
      </c>
      <c r="B56" s="19" t="s">
        <v>356</v>
      </c>
      <c r="C56" s="19">
        <v>544</v>
      </c>
      <c r="D56" s="19">
        <v>4</v>
      </c>
      <c r="E56" s="19">
        <v>13</v>
      </c>
      <c r="F56" s="19">
        <v>526</v>
      </c>
      <c r="G56" s="19">
        <v>5</v>
      </c>
      <c r="H56" s="19">
        <v>4</v>
      </c>
      <c r="I56" s="19">
        <v>4</v>
      </c>
    </row>
    <row r="57" spans="1:9">
      <c r="A57" s="19">
        <v>50</v>
      </c>
      <c r="B57" s="19" t="s">
        <v>356</v>
      </c>
      <c r="C57" s="19">
        <v>535</v>
      </c>
      <c r="D57" s="19">
        <v>3</v>
      </c>
      <c r="E57" s="19">
        <v>13</v>
      </c>
      <c r="F57" s="19">
        <v>834</v>
      </c>
      <c r="G57" s="19">
        <v>5</v>
      </c>
      <c r="H57" s="19">
        <v>3</v>
      </c>
      <c r="I57" s="19">
        <v>5</v>
      </c>
    </row>
    <row r="58" spans="1:9">
      <c r="A58" s="19">
        <v>11</v>
      </c>
      <c r="B58" s="19" t="s">
        <v>355</v>
      </c>
      <c r="C58" s="19">
        <v>523</v>
      </c>
      <c r="D58" s="19">
        <v>2</v>
      </c>
      <c r="E58" s="19">
        <v>15</v>
      </c>
      <c r="F58" s="19">
        <v>468</v>
      </c>
      <c r="G58" s="19">
        <v>5</v>
      </c>
      <c r="H58" s="19">
        <v>2</v>
      </c>
      <c r="I58" s="19">
        <v>3</v>
      </c>
    </row>
    <row r="59" spans="1:9">
      <c r="A59" s="19">
        <v>94</v>
      </c>
      <c r="B59" s="19" t="s">
        <v>355</v>
      </c>
      <c r="C59" s="19">
        <v>523</v>
      </c>
      <c r="D59" s="19">
        <v>2</v>
      </c>
      <c r="E59" s="19">
        <v>17</v>
      </c>
      <c r="F59" s="19">
        <v>470</v>
      </c>
      <c r="G59" s="19">
        <v>5</v>
      </c>
      <c r="H59" s="19">
        <v>2</v>
      </c>
      <c r="I59" s="19">
        <v>3</v>
      </c>
    </row>
    <row r="60" spans="1:9">
      <c r="A60" s="19">
        <v>15</v>
      </c>
      <c r="B60" s="19" t="s">
        <v>355</v>
      </c>
      <c r="C60" s="19">
        <v>522</v>
      </c>
      <c r="D60" s="19">
        <v>2</v>
      </c>
      <c r="E60" s="19">
        <v>12</v>
      </c>
      <c r="F60" s="19">
        <v>224</v>
      </c>
      <c r="G60" s="19">
        <v>5</v>
      </c>
      <c r="H60" s="19">
        <v>2</v>
      </c>
      <c r="I60" s="19">
        <v>2</v>
      </c>
    </row>
    <row r="61" spans="1:9">
      <c r="A61" s="19">
        <v>77</v>
      </c>
      <c r="B61" s="19" t="s">
        <v>355</v>
      </c>
      <c r="C61" s="19">
        <v>512</v>
      </c>
      <c r="D61" s="19">
        <v>1</v>
      </c>
      <c r="E61" s="19">
        <v>17</v>
      </c>
      <c r="F61" s="19">
        <v>181</v>
      </c>
      <c r="G61" s="19">
        <v>5</v>
      </c>
      <c r="H61" s="19">
        <v>1</v>
      </c>
      <c r="I61" s="19">
        <v>2</v>
      </c>
    </row>
    <row r="62" spans="1:9">
      <c r="A62" s="19">
        <v>81</v>
      </c>
      <c r="B62" s="19" t="s">
        <v>355</v>
      </c>
      <c r="C62" s="19">
        <v>512</v>
      </c>
      <c r="D62" s="19">
        <v>1</v>
      </c>
      <c r="E62" s="19">
        <v>11</v>
      </c>
      <c r="F62" s="19">
        <v>198</v>
      </c>
      <c r="G62" s="19">
        <v>5</v>
      </c>
      <c r="H62" s="19">
        <v>1</v>
      </c>
      <c r="I62" s="19">
        <v>2</v>
      </c>
    </row>
    <row r="63" spans="1:9">
      <c r="A63" s="19">
        <v>10</v>
      </c>
      <c r="B63" s="19" t="s">
        <v>353</v>
      </c>
      <c r="C63" s="19">
        <v>511</v>
      </c>
      <c r="D63" s="19">
        <v>1</v>
      </c>
      <c r="E63" s="19">
        <v>11</v>
      </c>
      <c r="F63" s="19">
        <v>91</v>
      </c>
      <c r="G63" s="19">
        <v>5</v>
      </c>
      <c r="H63" s="19">
        <v>1</v>
      </c>
      <c r="I63" s="19">
        <v>1</v>
      </c>
    </row>
    <row r="64" spans="1:9">
      <c r="A64" s="19">
        <v>24</v>
      </c>
      <c r="B64" s="19" t="s">
        <v>353</v>
      </c>
      <c r="C64" s="19">
        <v>511</v>
      </c>
      <c r="D64" s="19">
        <v>1</v>
      </c>
      <c r="E64" s="19">
        <v>17</v>
      </c>
      <c r="F64" s="19">
        <v>114</v>
      </c>
      <c r="G64" s="19">
        <v>5</v>
      </c>
      <c r="H64" s="19">
        <v>1</v>
      </c>
      <c r="I64" s="19">
        <v>1</v>
      </c>
    </row>
    <row r="65" spans="1:9">
      <c r="A65" s="19">
        <v>83</v>
      </c>
      <c r="B65" s="19" t="s">
        <v>353</v>
      </c>
      <c r="C65" s="19">
        <v>511</v>
      </c>
      <c r="D65" s="19">
        <v>1</v>
      </c>
      <c r="E65" s="19">
        <v>17</v>
      </c>
      <c r="F65" s="19">
        <v>62</v>
      </c>
      <c r="G65" s="19">
        <v>5</v>
      </c>
      <c r="H65" s="19">
        <v>1</v>
      </c>
      <c r="I65" s="19">
        <v>1</v>
      </c>
    </row>
    <row r="66" spans="1:9">
      <c r="A66" s="19">
        <v>18</v>
      </c>
      <c r="B66" s="19" t="s">
        <v>356</v>
      </c>
      <c r="C66" s="19">
        <v>455</v>
      </c>
      <c r="D66" s="19">
        <v>5</v>
      </c>
      <c r="E66" s="19">
        <v>25</v>
      </c>
      <c r="F66" s="19">
        <v>955</v>
      </c>
      <c r="G66" s="19">
        <v>4</v>
      </c>
      <c r="H66" s="19">
        <v>5</v>
      </c>
      <c r="I66" s="19">
        <v>5</v>
      </c>
    </row>
    <row r="67" spans="1:9">
      <c r="A67" s="19">
        <v>75</v>
      </c>
      <c r="B67" s="19" t="s">
        <v>356</v>
      </c>
      <c r="C67" s="19">
        <v>455</v>
      </c>
      <c r="D67" s="19">
        <v>7</v>
      </c>
      <c r="E67" s="19">
        <v>18</v>
      </c>
      <c r="F67" s="19">
        <v>1899</v>
      </c>
      <c r="G67" s="19">
        <v>4</v>
      </c>
      <c r="H67" s="19">
        <v>5</v>
      </c>
      <c r="I67" s="19">
        <v>5</v>
      </c>
    </row>
    <row r="68" spans="1:9">
      <c r="A68" s="19">
        <v>84</v>
      </c>
      <c r="B68" s="19" t="s">
        <v>356</v>
      </c>
      <c r="C68" s="19">
        <v>455</v>
      </c>
      <c r="D68" s="19">
        <v>8</v>
      </c>
      <c r="E68" s="19">
        <v>20</v>
      </c>
      <c r="F68" s="19">
        <v>1391</v>
      </c>
      <c r="G68" s="19">
        <v>4</v>
      </c>
      <c r="H68" s="19">
        <v>5</v>
      </c>
      <c r="I68" s="19">
        <v>5</v>
      </c>
    </row>
    <row r="69" spans="1:9">
      <c r="A69" s="19">
        <v>66</v>
      </c>
      <c r="B69" s="19" t="s">
        <v>356</v>
      </c>
      <c r="C69" s="19">
        <v>445</v>
      </c>
      <c r="D69" s="19">
        <v>4</v>
      </c>
      <c r="E69" s="19">
        <v>19</v>
      </c>
      <c r="F69" s="19">
        <v>876</v>
      </c>
      <c r="G69" s="19">
        <v>4</v>
      </c>
      <c r="H69" s="19">
        <v>4</v>
      </c>
      <c r="I69" s="19">
        <v>5</v>
      </c>
    </row>
    <row r="70" spans="1:9">
      <c r="A70" s="19">
        <v>95</v>
      </c>
      <c r="B70" s="19" t="s">
        <v>356</v>
      </c>
      <c r="C70" s="19">
        <v>444</v>
      </c>
      <c r="D70" s="19">
        <v>4</v>
      </c>
      <c r="E70" s="19">
        <v>18</v>
      </c>
      <c r="F70" s="19">
        <v>617</v>
      </c>
      <c r="G70" s="19">
        <v>4</v>
      </c>
      <c r="H70" s="19">
        <v>4</v>
      </c>
      <c r="I70" s="19">
        <v>4</v>
      </c>
    </row>
    <row r="71" spans="1:9">
      <c r="A71" s="19">
        <v>56</v>
      </c>
      <c r="B71" s="19" t="s">
        <v>356</v>
      </c>
      <c r="C71" s="19">
        <v>434</v>
      </c>
      <c r="D71" s="19">
        <v>3</v>
      </c>
      <c r="E71" s="19">
        <v>25</v>
      </c>
      <c r="F71" s="19">
        <v>649</v>
      </c>
      <c r="G71" s="19">
        <v>4</v>
      </c>
      <c r="H71" s="19">
        <v>3</v>
      </c>
      <c r="I71" s="19">
        <v>4</v>
      </c>
    </row>
    <row r="72" spans="1:9">
      <c r="A72" s="19">
        <v>45</v>
      </c>
      <c r="B72" s="19" t="s">
        <v>355</v>
      </c>
      <c r="C72" s="19">
        <v>433</v>
      </c>
      <c r="D72" s="19">
        <v>3</v>
      </c>
      <c r="E72" s="19">
        <v>21</v>
      </c>
      <c r="F72" s="19">
        <v>395</v>
      </c>
      <c r="G72" s="19">
        <v>4</v>
      </c>
      <c r="H72" s="19">
        <v>3</v>
      </c>
      <c r="I72" s="19">
        <v>3</v>
      </c>
    </row>
    <row r="73" spans="1:9">
      <c r="A73" s="19">
        <v>2</v>
      </c>
      <c r="B73" s="19" t="s">
        <v>355</v>
      </c>
      <c r="C73" s="19">
        <v>422</v>
      </c>
      <c r="D73" s="19">
        <v>2</v>
      </c>
      <c r="E73" s="19">
        <v>25</v>
      </c>
      <c r="F73" s="19">
        <v>247</v>
      </c>
      <c r="G73" s="19">
        <v>4</v>
      </c>
      <c r="H73" s="19">
        <v>2</v>
      </c>
      <c r="I73" s="19">
        <v>2</v>
      </c>
    </row>
    <row r="74" spans="1:9">
      <c r="A74" s="19">
        <v>33</v>
      </c>
      <c r="B74" s="19" t="s">
        <v>359</v>
      </c>
      <c r="C74" s="19">
        <v>411</v>
      </c>
      <c r="D74" s="19">
        <v>1</v>
      </c>
      <c r="E74" s="19">
        <v>22</v>
      </c>
      <c r="F74" s="19">
        <v>131</v>
      </c>
      <c r="G74" s="19">
        <v>4</v>
      </c>
      <c r="H74" s="19">
        <v>1</v>
      </c>
      <c r="I74" s="19">
        <v>1</v>
      </c>
    </row>
    <row r="75" spans="1:9">
      <c r="A75" s="19">
        <v>21</v>
      </c>
      <c r="B75" s="19" t="s">
        <v>356</v>
      </c>
      <c r="C75" s="19">
        <v>344</v>
      </c>
      <c r="D75" s="19">
        <v>4</v>
      </c>
      <c r="E75" s="19">
        <v>27</v>
      </c>
      <c r="F75" s="19">
        <v>685</v>
      </c>
      <c r="G75" s="19">
        <v>3</v>
      </c>
      <c r="H75" s="19">
        <v>4</v>
      </c>
      <c r="I75" s="19">
        <v>4</v>
      </c>
    </row>
    <row r="76" spans="1:9">
      <c r="A76" s="19">
        <v>85</v>
      </c>
      <c r="B76" s="19" t="s">
        <v>356</v>
      </c>
      <c r="C76" s="19">
        <v>335</v>
      </c>
      <c r="D76" s="19">
        <v>3</v>
      </c>
      <c r="E76" s="19">
        <v>34</v>
      </c>
      <c r="F76" s="19">
        <v>698</v>
      </c>
      <c r="G76" s="19">
        <v>3</v>
      </c>
      <c r="H76" s="19">
        <v>3</v>
      </c>
      <c r="I76" s="19">
        <v>5</v>
      </c>
    </row>
    <row r="77" spans="1:9">
      <c r="A77" s="19">
        <v>25</v>
      </c>
      <c r="B77" s="19" t="s">
        <v>356</v>
      </c>
      <c r="C77" s="19">
        <v>334</v>
      </c>
      <c r="D77" s="19">
        <v>3</v>
      </c>
      <c r="E77" s="19">
        <v>37</v>
      </c>
      <c r="F77" s="19">
        <v>600</v>
      </c>
      <c r="G77" s="19">
        <v>3</v>
      </c>
      <c r="H77" s="19">
        <v>3</v>
      </c>
      <c r="I77" s="19">
        <v>4</v>
      </c>
    </row>
    <row r="78" spans="1:9">
      <c r="A78" s="19">
        <v>69</v>
      </c>
      <c r="B78" s="19" t="s">
        <v>356</v>
      </c>
      <c r="C78" s="19">
        <v>334</v>
      </c>
      <c r="D78" s="19">
        <v>3</v>
      </c>
      <c r="E78" s="19">
        <v>36</v>
      </c>
      <c r="F78" s="19">
        <v>586</v>
      </c>
      <c r="G78" s="19">
        <v>3</v>
      </c>
      <c r="H78" s="19">
        <v>3</v>
      </c>
      <c r="I78" s="19">
        <v>4</v>
      </c>
    </row>
    <row r="79" spans="1:9">
      <c r="A79" s="19">
        <v>72</v>
      </c>
      <c r="B79" s="19" t="s">
        <v>357</v>
      </c>
      <c r="C79" s="19">
        <v>333</v>
      </c>
      <c r="D79" s="19">
        <v>3</v>
      </c>
      <c r="E79" s="19">
        <v>39</v>
      </c>
      <c r="F79" s="19">
        <v>472</v>
      </c>
      <c r="G79" s="19">
        <v>3</v>
      </c>
      <c r="H79" s="19">
        <v>3</v>
      </c>
      <c r="I79" s="19">
        <v>3</v>
      </c>
    </row>
    <row r="80" spans="1:9">
      <c r="A80" s="19">
        <v>98</v>
      </c>
      <c r="B80" s="19" t="s">
        <v>357</v>
      </c>
      <c r="C80" s="19">
        <v>332</v>
      </c>
      <c r="D80" s="19">
        <v>3</v>
      </c>
      <c r="E80" s="19">
        <v>34</v>
      </c>
      <c r="F80" s="19">
        <v>321</v>
      </c>
      <c r="G80" s="19">
        <v>3</v>
      </c>
      <c r="H80" s="19">
        <v>3</v>
      </c>
      <c r="I80" s="19">
        <v>2</v>
      </c>
    </row>
    <row r="81" spans="1:9">
      <c r="A81" s="19">
        <v>20</v>
      </c>
      <c r="B81" s="19" t="s">
        <v>357</v>
      </c>
      <c r="C81" s="19">
        <v>323</v>
      </c>
      <c r="D81" s="19">
        <v>2</v>
      </c>
      <c r="E81" s="19">
        <v>27</v>
      </c>
      <c r="F81" s="19">
        <v>400</v>
      </c>
      <c r="G81" s="19">
        <v>3</v>
      </c>
      <c r="H81" s="19">
        <v>2</v>
      </c>
      <c r="I81" s="19">
        <v>3</v>
      </c>
    </row>
    <row r="82" spans="1:9">
      <c r="A82" s="19">
        <v>74</v>
      </c>
      <c r="B82" s="19" t="s">
        <v>357</v>
      </c>
      <c r="C82" s="19">
        <v>323</v>
      </c>
      <c r="D82" s="19">
        <v>2</v>
      </c>
      <c r="E82" s="19">
        <v>26</v>
      </c>
      <c r="F82" s="19">
        <v>524</v>
      </c>
      <c r="G82" s="19">
        <v>3</v>
      </c>
      <c r="H82" s="19">
        <v>2</v>
      </c>
      <c r="I82" s="19">
        <v>3</v>
      </c>
    </row>
    <row r="83" spans="1:9">
      <c r="A83" s="19">
        <v>30</v>
      </c>
      <c r="B83" s="19" t="s">
        <v>358</v>
      </c>
      <c r="C83" s="19">
        <v>321</v>
      </c>
      <c r="D83" s="19">
        <v>2</v>
      </c>
      <c r="E83" s="19">
        <v>26</v>
      </c>
      <c r="F83" s="19">
        <v>130</v>
      </c>
      <c r="G83" s="19">
        <v>3</v>
      </c>
      <c r="H83" s="19">
        <v>2</v>
      </c>
      <c r="I83" s="19">
        <v>1</v>
      </c>
    </row>
    <row r="84" spans="1:9">
      <c r="A84" s="19">
        <v>7</v>
      </c>
      <c r="B84" s="19" t="s">
        <v>358</v>
      </c>
      <c r="C84" s="19">
        <v>312</v>
      </c>
      <c r="D84" s="19">
        <v>1</v>
      </c>
      <c r="E84" s="19">
        <v>34</v>
      </c>
      <c r="F84" s="19">
        <v>305</v>
      </c>
      <c r="G84" s="19">
        <v>3</v>
      </c>
      <c r="H84" s="19">
        <v>1</v>
      </c>
      <c r="I84" s="19">
        <v>2</v>
      </c>
    </row>
    <row r="85" spans="1:9">
      <c r="A85" s="19">
        <v>8</v>
      </c>
      <c r="B85" s="19" t="s">
        <v>358</v>
      </c>
      <c r="C85" s="19">
        <v>312</v>
      </c>
      <c r="D85" s="19">
        <v>1</v>
      </c>
      <c r="E85" s="19">
        <v>27</v>
      </c>
      <c r="F85" s="19">
        <v>318</v>
      </c>
      <c r="G85" s="19">
        <v>3</v>
      </c>
      <c r="H85" s="19">
        <v>1</v>
      </c>
      <c r="I85" s="19">
        <v>2</v>
      </c>
    </row>
    <row r="86" spans="1:9">
      <c r="A86" s="19">
        <v>46</v>
      </c>
      <c r="B86" s="19" t="s">
        <v>358</v>
      </c>
      <c r="C86" s="19">
        <v>311</v>
      </c>
      <c r="D86" s="19">
        <v>1</v>
      </c>
      <c r="E86" s="19">
        <v>39</v>
      </c>
      <c r="F86" s="19">
        <v>44</v>
      </c>
      <c r="G86" s="19">
        <v>3</v>
      </c>
      <c r="H86" s="19">
        <v>1</v>
      </c>
      <c r="I86" s="19">
        <v>1</v>
      </c>
    </row>
    <row r="87" spans="1:9">
      <c r="A87" s="19">
        <v>5</v>
      </c>
      <c r="B87" s="19" t="s">
        <v>358</v>
      </c>
      <c r="C87" s="19">
        <v>311</v>
      </c>
      <c r="D87" s="19">
        <v>1</v>
      </c>
      <c r="E87" s="19">
        <v>33</v>
      </c>
      <c r="F87" s="19">
        <v>88</v>
      </c>
      <c r="G87" s="19">
        <v>3</v>
      </c>
      <c r="H87" s="19">
        <v>1</v>
      </c>
      <c r="I87" s="19">
        <v>1</v>
      </c>
    </row>
    <row r="88" spans="1:9">
      <c r="A88" s="19">
        <v>90</v>
      </c>
      <c r="B88" s="19" t="s">
        <v>354</v>
      </c>
      <c r="C88" s="19">
        <v>255</v>
      </c>
      <c r="D88" s="19">
        <v>6</v>
      </c>
      <c r="E88" s="19">
        <v>46</v>
      </c>
      <c r="F88" s="19">
        <v>1149</v>
      </c>
      <c r="G88" s="19">
        <v>2</v>
      </c>
      <c r="H88" s="19">
        <v>5</v>
      </c>
      <c r="I88" s="19">
        <v>5</v>
      </c>
    </row>
    <row r="89" spans="1:9">
      <c r="A89" s="19">
        <v>41</v>
      </c>
      <c r="B89" s="19" t="s">
        <v>354</v>
      </c>
      <c r="C89" s="19">
        <v>244</v>
      </c>
      <c r="D89" s="19">
        <v>4</v>
      </c>
      <c r="E89" s="19">
        <v>54</v>
      </c>
      <c r="F89" s="19">
        <v>682</v>
      </c>
      <c r="G89" s="19">
        <v>2</v>
      </c>
      <c r="H89" s="19">
        <v>4</v>
      </c>
      <c r="I89" s="19">
        <v>4</v>
      </c>
    </row>
    <row r="90" spans="1:9">
      <c r="A90" s="19">
        <v>70</v>
      </c>
      <c r="B90" s="19" t="s">
        <v>354</v>
      </c>
      <c r="C90" s="19">
        <v>244</v>
      </c>
      <c r="D90" s="19">
        <v>4</v>
      </c>
      <c r="E90" s="19">
        <v>48</v>
      </c>
      <c r="F90" s="19">
        <v>646</v>
      </c>
      <c r="G90" s="19">
        <v>2</v>
      </c>
      <c r="H90" s="19">
        <v>4</v>
      </c>
      <c r="I90" s="19">
        <v>4</v>
      </c>
    </row>
    <row r="91" spans="1:9">
      <c r="A91" s="19">
        <v>13</v>
      </c>
      <c r="B91" s="19" t="s">
        <v>354</v>
      </c>
      <c r="C91" s="19">
        <v>224</v>
      </c>
      <c r="D91" s="19">
        <v>2</v>
      </c>
      <c r="E91" s="19">
        <v>56</v>
      </c>
      <c r="F91" s="19">
        <v>623</v>
      </c>
      <c r="G91" s="19">
        <v>2</v>
      </c>
      <c r="H91" s="19">
        <v>2</v>
      </c>
      <c r="I91" s="19">
        <v>4</v>
      </c>
    </row>
    <row r="92" spans="1:9">
      <c r="A92" s="19">
        <v>9</v>
      </c>
      <c r="B92" s="19" t="s">
        <v>354</v>
      </c>
      <c r="C92" s="19">
        <v>224</v>
      </c>
      <c r="D92" s="19">
        <v>2</v>
      </c>
      <c r="E92" s="19">
        <v>44</v>
      </c>
      <c r="F92" s="19">
        <v>531</v>
      </c>
      <c r="G92" s="19">
        <v>2</v>
      </c>
      <c r="H92" s="19">
        <v>2</v>
      </c>
      <c r="I92" s="19">
        <v>4</v>
      </c>
    </row>
    <row r="93" spans="1:9">
      <c r="A93" s="19">
        <v>100</v>
      </c>
      <c r="B93" s="19" t="s">
        <v>354</v>
      </c>
      <c r="C93" s="19">
        <v>223</v>
      </c>
      <c r="D93" s="19">
        <v>2</v>
      </c>
      <c r="E93" s="19">
        <v>43</v>
      </c>
      <c r="F93" s="19">
        <v>444</v>
      </c>
      <c r="G93" s="19">
        <v>2</v>
      </c>
      <c r="H93" s="19">
        <v>2</v>
      </c>
      <c r="I93" s="19">
        <v>3</v>
      </c>
    </row>
    <row r="94" spans="1:9">
      <c r="A94" s="19">
        <v>37</v>
      </c>
      <c r="B94" s="19" t="s">
        <v>354</v>
      </c>
      <c r="C94" s="19">
        <v>223</v>
      </c>
      <c r="D94" s="19">
        <v>2</v>
      </c>
      <c r="E94" s="19">
        <v>55</v>
      </c>
      <c r="F94" s="19">
        <v>449</v>
      </c>
      <c r="G94" s="19">
        <v>2</v>
      </c>
      <c r="H94" s="19">
        <v>2</v>
      </c>
      <c r="I94" s="19">
        <v>3</v>
      </c>
    </row>
    <row r="95" spans="1:9">
      <c r="A95" s="19">
        <v>51</v>
      </c>
      <c r="B95" s="19" t="s">
        <v>354</v>
      </c>
      <c r="C95" s="19">
        <v>223</v>
      </c>
      <c r="D95" s="19">
        <v>2</v>
      </c>
      <c r="E95" s="19">
        <v>51</v>
      </c>
      <c r="F95" s="19">
        <v>516</v>
      </c>
      <c r="G95" s="19">
        <v>2</v>
      </c>
      <c r="H95" s="19">
        <v>2</v>
      </c>
      <c r="I95" s="19">
        <v>3</v>
      </c>
    </row>
    <row r="96" spans="1:9">
      <c r="A96" s="19">
        <v>63</v>
      </c>
      <c r="B96" s="19" t="s">
        <v>354</v>
      </c>
      <c r="C96" s="19">
        <v>223</v>
      </c>
      <c r="D96" s="19">
        <v>2</v>
      </c>
      <c r="E96" s="19">
        <v>42</v>
      </c>
      <c r="F96" s="19">
        <v>357</v>
      </c>
      <c r="G96" s="19">
        <v>2</v>
      </c>
      <c r="H96" s="19">
        <v>2</v>
      </c>
      <c r="I96" s="19">
        <v>3</v>
      </c>
    </row>
    <row r="97" spans="1:9">
      <c r="A97" s="19">
        <v>68</v>
      </c>
      <c r="B97" s="19" t="s">
        <v>360</v>
      </c>
      <c r="C97" s="19">
        <v>212</v>
      </c>
      <c r="D97" s="19">
        <v>1</v>
      </c>
      <c r="E97" s="19">
        <v>51</v>
      </c>
      <c r="F97" s="19">
        <v>164</v>
      </c>
      <c r="G97" s="19">
        <v>2</v>
      </c>
      <c r="H97" s="19">
        <v>1</v>
      </c>
      <c r="I97" s="19">
        <v>2</v>
      </c>
    </row>
    <row r="98" spans="1:9">
      <c r="A98" s="19">
        <v>44</v>
      </c>
      <c r="B98" s="19" t="s">
        <v>360</v>
      </c>
      <c r="C98" s="19">
        <v>211</v>
      </c>
      <c r="D98" s="19">
        <v>1</v>
      </c>
      <c r="E98" s="19">
        <v>40</v>
      </c>
      <c r="F98" s="19">
        <v>126</v>
      </c>
      <c r="G98" s="19">
        <v>2</v>
      </c>
      <c r="H98" s="19">
        <v>1</v>
      </c>
      <c r="I98" s="19">
        <v>1</v>
      </c>
    </row>
    <row r="99" spans="1:9">
      <c r="A99" s="19">
        <v>71</v>
      </c>
      <c r="B99" s="19" t="s">
        <v>360</v>
      </c>
      <c r="C99" s="19">
        <v>211</v>
      </c>
      <c r="D99" s="19">
        <v>1</v>
      </c>
      <c r="E99" s="19">
        <v>56</v>
      </c>
      <c r="F99" s="19">
        <v>122</v>
      </c>
      <c r="G99" s="19">
        <v>2</v>
      </c>
      <c r="H99" s="19">
        <v>1</v>
      </c>
      <c r="I99" s="19">
        <v>1</v>
      </c>
    </row>
    <row r="100" spans="1:9">
      <c r="A100" s="19">
        <v>96</v>
      </c>
      <c r="B100" s="19" t="s">
        <v>360</v>
      </c>
      <c r="C100" s="19">
        <v>211</v>
      </c>
      <c r="D100" s="19">
        <v>1</v>
      </c>
      <c r="E100" s="19">
        <v>56</v>
      </c>
      <c r="F100" s="19">
        <v>47</v>
      </c>
      <c r="G100" s="19">
        <v>2</v>
      </c>
      <c r="H100" s="19">
        <v>1</v>
      </c>
      <c r="I100" s="19">
        <v>1</v>
      </c>
    </row>
    <row r="101" spans="1:9">
      <c r="A101" s="19">
        <v>73</v>
      </c>
      <c r="B101" s="19" t="s">
        <v>354</v>
      </c>
      <c r="C101" s="19">
        <v>143</v>
      </c>
      <c r="D101" s="19">
        <v>4</v>
      </c>
      <c r="E101" s="19">
        <v>57</v>
      </c>
      <c r="F101" s="19">
        <v>395</v>
      </c>
      <c r="G101" s="19">
        <v>1</v>
      </c>
      <c r="H101" s="19">
        <v>4</v>
      </c>
      <c r="I101" s="19">
        <v>3</v>
      </c>
    </row>
    <row r="102" spans="1:9">
      <c r="A102" s="19">
        <v>40</v>
      </c>
      <c r="B102" s="19" t="s">
        <v>354</v>
      </c>
      <c r="C102" s="19">
        <v>133</v>
      </c>
      <c r="D102" s="19">
        <v>3</v>
      </c>
      <c r="E102" s="19">
        <v>60</v>
      </c>
      <c r="F102" s="19">
        <v>390</v>
      </c>
      <c r="G102" s="19">
        <v>1</v>
      </c>
      <c r="H102" s="19">
        <v>3</v>
      </c>
      <c r="I102" s="19">
        <v>3</v>
      </c>
    </row>
    <row r="103" spans="1:9">
      <c r="A103" s="19">
        <v>67</v>
      </c>
      <c r="B103" s="19" t="s">
        <v>354</v>
      </c>
      <c r="C103" s="19">
        <v>124</v>
      </c>
      <c r="D103" s="19">
        <v>2</v>
      </c>
      <c r="E103" s="19">
        <v>60</v>
      </c>
      <c r="F103" s="19">
        <v>560</v>
      </c>
      <c r="G103" s="19">
        <v>1</v>
      </c>
      <c r="H103" s="19">
        <v>2</v>
      </c>
      <c r="I103" s="19">
        <v>4</v>
      </c>
    </row>
    <row r="104" spans="1:9">
      <c r="A104" s="19">
        <v>16</v>
      </c>
      <c r="B104" s="19" t="s">
        <v>354</v>
      </c>
      <c r="C104" s="19">
        <v>123</v>
      </c>
      <c r="D104" s="19">
        <v>2</v>
      </c>
      <c r="E104" s="19">
        <v>68</v>
      </c>
      <c r="F104" s="19">
        <v>413</v>
      </c>
      <c r="G104" s="19">
        <v>1</v>
      </c>
      <c r="H104" s="19">
        <v>2</v>
      </c>
      <c r="I104" s="19">
        <v>3</v>
      </c>
    </row>
    <row r="105" spans="1:9">
      <c r="A105" s="19">
        <v>35</v>
      </c>
      <c r="B105" s="19" t="s">
        <v>360</v>
      </c>
      <c r="C105" s="19">
        <v>112</v>
      </c>
      <c r="D105" s="19">
        <v>1</v>
      </c>
      <c r="E105" s="19">
        <v>78</v>
      </c>
      <c r="F105" s="19">
        <v>257</v>
      </c>
      <c r="G105" s="19">
        <v>1</v>
      </c>
      <c r="H105" s="19">
        <v>1</v>
      </c>
      <c r="I105" s="19">
        <v>2</v>
      </c>
    </row>
    <row r="106" spans="1:9">
      <c r="A106" s="19">
        <v>57</v>
      </c>
      <c r="B106" s="19" t="s">
        <v>360</v>
      </c>
      <c r="C106" s="19">
        <v>112</v>
      </c>
      <c r="D106" s="19">
        <v>1</v>
      </c>
      <c r="E106" s="19">
        <v>91</v>
      </c>
      <c r="F106" s="19">
        <v>178</v>
      </c>
      <c r="G106" s="19">
        <v>1</v>
      </c>
      <c r="H106" s="19">
        <v>1</v>
      </c>
      <c r="I106" s="19">
        <v>2</v>
      </c>
    </row>
    <row r="107" spans="1:9">
      <c r="A107" s="19">
        <v>64</v>
      </c>
      <c r="B107" s="19" t="s">
        <v>360</v>
      </c>
      <c r="C107" s="19">
        <v>112</v>
      </c>
      <c r="D107" s="19">
        <v>1</v>
      </c>
      <c r="E107" s="19">
        <v>71</v>
      </c>
      <c r="F107" s="19">
        <v>260</v>
      </c>
      <c r="G107" s="19">
        <v>1</v>
      </c>
      <c r="H107" s="19">
        <v>1</v>
      </c>
      <c r="I107" s="19">
        <v>2</v>
      </c>
    </row>
    <row r="108" spans="1:9">
      <c r="A108" s="19">
        <v>93</v>
      </c>
      <c r="B108" s="19" t="s">
        <v>360</v>
      </c>
      <c r="C108" s="19">
        <v>112</v>
      </c>
      <c r="D108" s="19">
        <v>1</v>
      </c>
      <c r="E108" s="19">
        <v>79</v>
      </c>
      <c r="F108" s="19">
        <v>262</v>
      </c>
      <c r="G108" s="19">
        <v>1</v>
      </c>
      <c r="H108" s="19">
        <v>1</v>
      </c>
      <c r="I108" s="19">
        <v>2</v>
      </c>
    </row>
    <row r="109" spans="1:9">
      <c r="A109" s="19">
        <v>38</v>
      </c>
      <c r="B109" s="19" t="s">
        <v>360</v>
      </c>
      <c r="C109" s="19">
        <v>111</v>
      </c>
      <c r="D109" s="19">
        <v>1</v>
      </c>
      <c r="E109" s="19">
        <v>63</v>
      </c>
      <c r="F109" s="19">
        <v>114</v>
      </c>
      <c r="G109" s="19">
        <v>1</v>
      </c>
      <c r="H109" s="19">
        <v>1</v>
      </c>
      <c r="I109" s="19">
        <v>1</v>
      </c>
    </row>
    <row r="110" spans="1:9">
      <c r="A110" s="19">
        <v>39</v>
      </c>
      <c r="B110" s="19" t="s">
        <v>360</v>
      </c>
      <c r="C110" s="19">
        <v>111</v>
      </c>
      <c r="D110" s="19">
        <v>1</v>
      </c>
      <c r="E110" s="19">
        <v>75</v>
      </c>
      <c r="F110" s="19">
        <v>95</v>
      </c>
      <c r="G110" s="19">
        <v>1</v>
      </c>
      <c r="H110" s="19">
        <v>1</v>
      </c>
      <c r="I110" s="19">
        <v>1</v>
      </c>
    </row>
    <row r="111" spans="1:9">
      <c r="A111" s="19">
        <v>99</v>
      </c>
      <c r="B111" s="19" t="s">
        <v>360</v>
      </c>
      <c r="C111" s="19">
        <v>111</v>
      </c>
      <c r="D111" s="19">
        <v>1</v>
      </c>
      <c r="E111" s="19">
        <v>60</v>
      </c>
      <c r="F111" s="19">
        <v>158</v>
      </c>
      <c r="G111" s="19">
        <v>1</v>
      </c>
      <c r="H111" s="19">
        <v>1</v>
      </c>
      <c r="I111" s="19">
        <v>1</v>
      </c>
    </row>
  </sheetData>
  <autoFilter ref="A48:I111" xr:uid="{4DF71BC3-C13B-C241-903D-7849BEAC4134}">
    <sortState xmlns:xlrd2="http://schemas.microsoft.com/office/spreadsheetml/2017/richdata2" ref="A49:I111">
      <sortCondition descending="1" ref="C48:C11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86D6B-8250-F549-A6A7-86AED010998C}">
  <dimension ref="A1:N86"/>
  <sheetViews>
    <sheetView tabSelected="1" workbookViewId="0">
      <selection activeCell="N18" sqref="N18"/>
    </sheetView>
  </sheetViews>
  <sheetFormatPr baseColWidth="10" defaultRowHeight="16"/>
  <sheetData>
    <row r="1" spans="1:3">
      <c r="A1" s="2" t="s">
        <v>314</v>
      </c>
    </row>
    <row r="3" spans="1:3" ht="26">
      <c r="A3" s="20" t="s">
        <v>362</v>
      </c>
    </row>
    <row r="4" spans="1:3">
      <c r="A4" t="s">
        <v>365</v>
      </c>
    </row>
    <row r="6" spans="1:3">
      <c r="A6" s="8" t="s">
        <v>363</v>
      </c>
    </row>
    <row r="8" spans="1:3">
      <c r="A8" s="22" t="s">
        <v>369</v>
      </c>
    </row>
    <row r="10" spans="1:3">
      <c r="A10" s="8" t="s">
        <v>368</v>
      </c>
      <c r="B10" s="8" t="s">
        <v>370</v>
      </c>
      <c r="C10" s="8" t="s">
        <v>367</v>
      </c>
    </row>
    <row r="11" spans="1:3">
      <c r="A11" s="21">
        <v>34353</v>
      </c>
      <c r="B11" s="21">
        <v>1700</v>
      </c>
      <c r="C11" s="21">
        <v>32653</v>
      </c>
    </row>
    <row r="12" spans="1:3">
      <c r="A12" t="s">
        <v>371</v>
      </c>
    </row>
    <row r="14" spans="1:3">
      <c r="A14" s="22" t="s">
        <v>372</v>
      </c>
    </row>
    <row r="15" spans="1:3">
      <c r="A15" t="s">
        <v>373</v>
      </c>
    </row>
    <row r="18" spans="1:14">
      <c r="A18" s="8" t="s">
        <v>364</v>
      </c>
      <c r="N18" s="8"/>
    </row>
    <row r="19" spans="1:14">
      <c r="A19" s="8" t="s">
        <v>380</v>
      </c>
      <c r="N19" s="8"/>
    </row>
    <row r="20" spans="1:14">
      <c r="A20" s="22" t="s">
        <v>375</v>
      </c>
    </row>
    <row r="21" spans="1:14">
      <c r="A21" s="22" t="s">
        <v>381</v>
      </c>
    </row>
    <row r="22" spans="1:14">
      <c r="A22" s="22"/>
    </row>
    <row r="23" spans="1:14">
      <c r="A23" t="s">
        <v>376</v>
      </c>
      <c r="B23" t="s">
        <v>3</v>
      </c>
      <c r="C23" t="s">
        <v>319</v>
      </c>
      <c r="D23" t="s">
        <v>366</v>
      </c>
      <c r="E23" t="s">
        <v>377</v>
      </c>
      <c r="F23" t="s">
        <v>378</v>
      </c>
      <c r="G23" t="s">
        <v>379</v>
      </c>
    </row>
    <row r="24" spans="1:14">
      <c r="A24" t="s">
        <v>335</v>
      </c>
      <c r="B24" t="s">
        <v>205</v>
      </c>
      <c r="C24">
        <v>91</v>
      </c>
      <c r="D24">
        <v>10</v>
      </c>
      <c r="E24">
        <f xml:space="preserve"> IF(A24="Jan",3,IF(A24="Feb",2,1))</f>
        <v>1</v>
      </c>
      <c r="F24">
        <f xml:space="preserve"> C24/E24</f>
        <v>91</v>
      </c>
      <c r="G24">
        <f xml:space="preserve"> F24*12</f>
        <v>1092</v>
      </c>
    </row>
    <row r="25" spans="1:14">
      <c r="A25" t="s">
        <v>333</v>
      </c>
      <c r="B25" t="s">
        <v>199</v>
      </c>
      <c r="C25">
        <v>444</v>
      </c>
      <c r="D25">
        <v>20</v>
      </c>
      <c r="E25">
        <f t="shared" ref="E25:E86" si="0" xml:space="preserve"> IF(A25="Jan",3,IF(A25="Feb",2,1))</f>
        <v>3</v>
      </c>
      <c r="F25">
        <f t="shared" ref="F25:F86" si="1" xml:space="preserve"> C25/E25</f>
        <v>148</v>
      </c>
      <c r="G25">
        <f t="shared" ref="G25:G86" si="2" xml:space="preserve"> F25*12</f>
        <v>1776</v>
      </c>
    </row>
    <row r="26" spans="1:14">
      <c r="A26" t="s">
        <v>335</v>
      </c>
      <c r="B26" t="s">
        <v>220</v>
      </c>
      <c r="C26">
        <v>468</v>
      </c>
      <c r="D26">
        <v>20</v>
      </c>
      <c r="E26">
        <f t="shared" si="0"/>
        <v>1</v>
      </c>
      <c r="F26">
        <f t="shared" si="1"/>
        <v>468</v>
      </c>
      <c r="G26">
        <f t="shared" si="2"/>
        <v>5616</v>
      </c>
    </row>
    <row r="27" spans="1:14">
      <c r="A27" t="s">
        <v>333</v>
      </c>
      <c r="B27" t="s">
        <v>225</v>
      </c>
      <c r="C27">
        <v>623</v>
      </c>
      <c r="D27">
        <v>20</v>
      </c>
      <c r="E27">
        <f t="shared" si="0"/>
        <v>3</v>
      </c>
      <c r="F27">
        <f t="shared" si="1"/>
        <v>207.66666666666666</v>
      </c>
      <c r="G27">
        <f t="shared" si="2"/>
        <v>2492</v>
      </c>
    </row>
    <row r="28" spans="1:14">
      <c r="A28" t="s">
        <v>333</v>
      </c>
      <c r="B28" t="s">
        <v>231</v>
      </c>
      <c r="C28">
        <v>224</v>
      </c>
      <c r="D28">
        <v>20</v>
      </c>
      <c r="E28">
        <f t="shared" si="0"/>
        <v>3</v>
      </c>
      <c r="F28">
        <f t="shared" si="1"/>
        <v>74.666666666666671</v>
      </c>
      <c r="G28">
        <f t="shared" si="2"/>
        <v>896</v>
      </c>
    </row>
    <row r="29" spans="1:14">
      <c r="A29" t="s">
        <v>333</v>
      </c>
      <c r="B29" t="s">
        <v>175</v>
      </c>
      <c r="C29">
        <v>413</v>
      </c>
      <c r="D29">
        <v>20</v>
      </c>
      <c r="E29">
        <f t="shared" si="0"/>
        <v>3</v>
      </c>
      <c r="F29">
        <f t="shared" si="1"/>
        <v>137.66666666666666</v>
      </c>
      <c r="G29">
        <f t="shared" si="2"/>
        <v>1652</v>
      </c>
    </row>
    <row r="30" spans="1:14">
      <c r="A30" t="s">
        <v>333</v>
      </c>
      <c r="B30" t="s">
        <v>192</v>
      </c>
      <c r="C30">
        <v>955</v>
      </c>
      <c r="D30">
        <v>50</v>
      </c>
      <c r="E30">
        <f t="shared" si="0"/>
        <v>3</v>
      </c>
      <c r="F30">
        <f t="shared" si="1"/>
        <v>318.33333333333331</v>
      </c>
      <c r="G30">
        <f t="shared" si="2"/>
        <v>3820</v>
      </c>
    </row>
    <row r="31" spans="1:14">
      <c r="A31" t="s">
        <v>333</v>
      </c>
      <c r="B31" t="s">
        <v>185</v>
      </c>
      <c r="C31">
        <v>247</v>
      </c>
      <c r="D31">
        <v>20</v>
      </c>
      <c r="E31">
        <f t="shared" si="0"/>
        <v>3</v>
      </c>
      <c r="F31">
        <f t="shared" si="1"/>
        <v>82.333333333333329</v>
      </c>
      <c r="G31">
        <f t="shared" si="2"/>
        <v>988</v>
      </c>
    </row>
    <row r="32" spans="1:14">
      <c r="A32" t="s">
        <v>333</v>
      </c>
      <c r="B32" t="s">
        <v>180</v>
      </c>
      <c r="C32">
        <v>400</v>
      </c>
      <c r="D32">
        <v>20</v>
      </c>
      <c r="E32">
        <f t="shared" si="0"/>
        <v>3</v>
      </c>
      <c r="F32">
        <f t="shared" si="1"/>
        <v>133.33333333333334</v>
      </c>
      <c r="G32">
        <f t="shared" si="2"/>
        <v>1600</v>
      </c>
    </row>
    <row r="33" spans="1:7">
      <c r="A33" t="s">
        <v>333</v>
      </c>
      <c r="B33" t="s">
        <v>215</v>
      </c>
      <c r="C33">
        <v>685</v>
      </c>
      <c r="D33">
        <v>40</v>
      </c>
      <c r="E33">
        <f t="shared" si="0"/>
        <v>3</v>
      </c>
      <c r="F33">
        <f t="shared" si="1"/>
        <v>228.33333333333334</v>
      </c>
      <c r="G33">
        <f t="shared" si="2"/>
        <v>2740</v>
      </c>
    </row>
    <row r="34" spans="1:7">
      <c r="A34" t="s">
        <v>335</v>
      </c>
      <c r="B34" t="s">
        <v>206</v>
      </c>
      <c r="C34">
        <v>114</v>
      </c>
      <c r="D34">
        <v>10</v>
      </c>
      <c r="E34">
        <f t="shared" si="0"/>
        <v>1</v>
      </c>
      <c r="F34">
        <f t="shared" si="1"/>
        <v>114</v>
      </c>
      <c r="G34">
        <f t="shared" si="2"/>
        <v>1368</v>
      </c>
    </row>
    <row r="35" spans="1:7">
      <c r="A35" t="s">
        <v>333</v>
      </c>
      <c r="B35" t="s">
        <v>152</v>
      </c>
      <c r="C35">
        <v>600</v>
      </c>
      <c r="D35">
        <v>30</v>
      </c>
      <c r="E35">
        <f t="shared" si="0"/>
        <v>3</v>
      </c>
      <c r="F35">
        <f t="shared" si="1"/>
        <v>200</v>
      </c>
      <c r="G35">
        <f t="shared" si="2"/>
        <v>2400</v>
      </c>
    </row>
    <row r="36" spans="1:7">
      <c r="A36" t="s">
        <v>333</v>
      </c>
      <c r="B36" t="s">
        <v>154</v>
      </c>
      <c r="C36">
        <v>1033</v>
      </c>
      <c r="D36">
        <v>40</v>
      </c>
      <c r="E36">
        <f t="shared" si="0"/>
        <v>3</v>
      </c>
      <c r="F36">
        <f t="shared" si="1"/>
        <v>344.33333333333331</v>
      </c>
      <c r="G36">
        <f t="shared" si="2"/>
        <v>4132</v>
      </c>
    </row>
    <row r="37" spans="1:7">
      <c r="A37" t="s">
        <v>333</v>
      </c>
      <c r="B37" t="s">
        <v>162</v>
      </c>
      <c r="C37">
        <v>1288</v>
      </c>
      <c r="D37">
        <v>50</v>
      </c>
      <c r="E37">
        <f t="shared" si="0"/>
        <v>3</v>
      </c>
      <c r="F37">
        <f t="shared" si="1"/>
        <v>429.33333333333331</v>
      </c>
      <c r="G37">
        <f t="shared" si="2"/>
        <v>5152</v>
      </c>
    </row>
    <row r="38" spans="1:7">
      <c r="A38" t="s">
        <v>334</v>
      </c>
      <c r="B38" t="s">
        <v>184</v>
      </c>
      <c r="C38">
        <v>130</v>
      </c>
      <c r="D38">
        <v>20</v>
      </c>
      <c r="E38">
        <f t="shared" si="0"/>
        <v>2</v>
      </c>
      <c r="F38">
        <f t="shared" si="1"/>
        <v>65</v>
      </c>
      <c r="G38">
        <f t="shared" si="2"/>
        <v>780</v>
      </c>
    </row>
    <row r="39" spans="1:7">
      <c r="A39" t="s">
        <v>333</v>
      </c>
      <c r="B39" t="s">
        <v>165</v>
      </c>
      <c r="C39">
        <v>1632</v>
      </c>
      <c r="D39">
        <v>80</v>
      </c>
      <c r="E39">
        <f t="shared" si="0"/>
        <v>3</v>
      </c>
      <c r="F39">
        <f t="shared" si="1"/>
        <v>544</v>
      </c>
      <c r="G39">
        <f t="shared" si="2"/>
        <v>6528</v>
      </c>
    </row>
    <row r="40" spans="1:7">
      <c r="A40" t="s">
        <v>335</v>
      </c>
      <c r="B40" t="s">
        <v>233</v>
      </c>
      <c r="C40">
        <v>131</v>
      </c>
      <c r="D40">
        <v>10</v>
      </c>
      <c r="E40">
        <f t="shared" si="0"/>
        <v>1</v>
      </c>
      <c r="F40">
        <f t="shared" si="1"/>
        <v>131</v>
      </c>
      <c r="G40">
        <f t="shared" si="2"/>
        <v>1572</v>
      </c>
    </row>
    <row r="41" spans="1:7">
      <c r="A41" t="s">
        <v>333</v>
      </c>
      <c r="B41" t="s">
        <v>232</v>
      </c>
      <c r="C41">
        <v>257</v>
      </c>
      <c r="D41">
        <v>10</v>
      </c>
      <c r="E41">
        <f t="shared" si="0"/>
        <v>3</v>
      </c>
      <c r="F41">
        <f t="shared" si="1"/>
        <v>85.666666666666671</v>
      </c>
      <c r="G41">
        <f t="shared" si="2"/>
        <v>1028</v>
      </c>
    </row>
    <row r="42" spans="1:7">
      <c r="A42" t="s">
        <v>333</v>
      </c>
      <c r="B42" t="s">
        <v>201</v>
      </c>
      <c r="C42">
        <v>1553</v>
      </c>
      <c r="D42">
        <v>80</v>
      </c>
      <c r="E42">
        <f t="shared" si="0"/>
        <v>3</v>
      </c>
      <c r="F42">
        <f t="shared" si="1"/>
        <v>517.66666666666663</v>
      </c>
      <c r="G42">
        <f t="shared" si="2"/>
        <v>6212</v>
      </c>
    </row>
    <row r="43" spans="1:7">
      <c r="A43" t="s">
        <v>333</v>
      </c>
      <c r="B43" t="s">
        <v>194</v>
      </c>
      <c r="C43">
        <v>449</v>
      </c>
      <c r="D43">
        <v>20</v>
      </c>
      <c r="E43">
        <f t="shared" si="0"/>
        <v>3</v>
      </c>
      <c r="F43">
        <f t="shared" si="1"/>
        <v>149.66666666666666</v>
      </c>
      <c r="G43">
        <f t="shared" si="2"/>
        <v>1796</v>
      </c>
    </row>
    <row r="44" spans="1:7">
      <c r="A44" t="s">
        <v>333</v>
      </c>
      <c r="B44" t="s">
        <v>236</v>
      </c>
      <c r="C44">
        <v>114</v>
      </c>
      <c r="D44">
        <v>10</v>
      </c>
      <c r="E44">
        <f t="shared" si="0"/>
        <v>3</v>
      </c>
      <c r="F44">
        <f t="shared" si="1"/>
        <v>38</v>
      </c>
      <c r="G44">
        <f t="shared" si="2"/>
        <v>456</v>
      </c>
    </row>
    <row r="45" spans="1:7">
      <c r="A45" t="s">
        <v>333</v>
      </c>
      <c r="B45" t="s">
        <v>163</v>
      </c>
      <c r="C45">
        <v>95</v>
      </c>
      <c r="D45">
        <v>10</v>
      </c>
      <c r="E45">
        <f t="shared" si="0"/>
        <v>3</v>
      </c>
      <c r="F45">
        <f t="shared" si="1"/>
        <v>31.666666666666668</v>
      </c>
      <c r="G45">
        <f t="shared" si="2"/>
        <v>380</v>
      </c>
    </row>
    <row r="46" spans="1:7">
      <c r="A46" t="s">
        <v>333</v>
      </c>
      <c r="B46" t="s">
        <v>211</v>
      </c>
      <c r="C46">
        <v>390</v>
      </c>
      <c r="D46">
        <v>30</v>
      </c>
      <c r="E46">
        <f t="shared" si="0"/>
        <v>3</v>
      </c>
      <c r="F46">
        <f t="shared" si="1"/>
        <v>130</v>
      </c>
      <c r="G46">
        <f t="shared" si="2"/>
        <v>1560</v>
      </c>
    </row>
    <row r="47" spans="1:7">
      <c r="A47" t="s">
        <v>333</v>
      </c>
      <c r="B47" t="s">
        <v>188</v>
      </c>
      <c r="C47">
        <v>682</v>
      </c>
      <c r="D47">
        <v>40</v>
      </c>
      <c r="E47">
        <f t="shared" si="0"/>
        <v>3</v>
      </c>
      <c r="F47">
        <f t="shared" si="1"/>
        <v>227.33333333333334</v>
      </c>
      <c r="G47">
        <f t="shared" si="2"/>
        <v>2728</v>
      </c>
    </row>
    <row r="48" spans="1:7">
      <c r="A48" t="s">
        <v>334</v>
      </c>
      <c r="B48" t="s">
        <v>203</v>
      </c>
      <c r="C48">
        <v>126</v>
      </c>
      <c r="D48">
        <v>10</v>
      </c>
      <c r="E48">
        <f t="shared" si="0"/>
        <v>2</v>
      </c>
      <c r="F48">
        <f t="shared" si="1"/>
        <v>63</v>
      </c>
      <c r="G48">
        <f t="shared" si="2"/>
        <v>756</v>
      </c>
    </row>
    <row r="49" spans="1:7">
      <c r="A49" t="s">
        <v>333</v>
      </c>
      <c r="B49" t="s">
        <v>230</v>
      </c>
      <c r="C49">
        <v>395</v>
      </c>
      <c r="D49">
        <v>30</v>
      </c>
      <c r="E49">
        <f t="shared" si="0"/>
        <v>3</v>
      </c>
      <c r="F49">
        <f t="shared" si="1"/>
        <v>131.66666666666666</v>
      </c>
      <c r="G49">
        <f t="shared" si="2"/>
        <v>1580</v>
      </c>
    </row>
    <row r="50" spans="1:7">
      <c r="A50" t="s">
        <v>334</v>
      </c>
      <c r="B50" t="s">
        <v>167</v>
      </c>
      <c r="C50">
        <v>44</v>
      </c>
      <c r="D50">
        <v>10</v>
      </c>
      <c r="E50">
        <f t="shared" si="0"/>
        <v>2</v>
      </c>
      <c r="F50">
        <f t="shared" si="1"/>
        <v>22</v>
      </c>
      <c r="G50">
        <f t="shared" si="2"/>
        <v>264</v>
      </c>
    </row>
    <row r="51" spans="1:7">
      <c r="A51" t="s">
        <v>334</v>
      </c>
      <c r="B51" t="s">
        <v>195</v>
      </c>
      <c r="C51">
        <v>88</v>
      </c>
      <c r="D51">
        <v>10</v>
      </c>
      <c r="E51">
        <f t="shared" si="0"/>
        <v>2</v>
      </c>
      <c r="F51">
        <f t="shared" si="1"/>
        <v>44</v>
      </c>
      <c r="G51">
        <f t="shared" si="2"/>
        <v>528</v>
      </c>
    </row>
    <row r="52" spans="1:7">
      <c r="A52" t="s">
        <v>333</v>
      </c>
      <c r="B52" t="s">
        <v>191</v>
      </c>
      <c r="C52">
        <v>834</v>
      </c>
      <c r="D52">
        <v>30</v>
      </c>
      <c r="E52">
        <f t="shared" si="0"/>
        <v>3</v>
      </c>
      <c r="F52">
        <f t="shared" si="1"/>
        <v>278</v>
      </c>
      <c r="G52">
        <f t="shared" si="2"/>
        <v>3336</v>
      </c>
    </row>
    <row r="53" spans="1:7">
      <c r="A53" t="s">
        <v>333</v>
      </c>
      <c r="B53" t="s">
        <v>170</v>
      </c>
      <c r="C53">
        <v>516</v>
      </c>
      <c r="D53">
        <v>20</v>
      </c>
      <c r="E53">
        <f t="shared" si="0"/>
        <v>3</v>
      </c>
      <c r="F53">
        <f t="shared" si="1"/>
        <v>172</v>
      </c>
      <c r="G53">
        <f t="shared" si="2"/>
        <v>2064</v>
      </c>
    </row>
    <row r="54" spans="1:7">
      <c r="A54" t="s">
        <v>333</v>
      </c>
      <c r="B54" t="s">
        <v>221</v>
      </c>
      <c r="C54">
        <v>649</v>
      </c>
      <c r="D54">
        <v>30</v>
      </c>
      <c r="E54">
        <f t="shared" si="0"/>
        <v>3</v>
      </c>
      <c r="F54">
        <f t="shared" si="1"/>
        <v>216.33333333333334</v>
      </c>
      <c r="G54">
        <f t="shared" si="2"/>
        <v>2596</v>
      </c>
    </row>
    <row r="55" spans="1:7">
      <c r="A55" t="s">
        <v>333</v>
      </c>
      <c r="B55" t="s">
        <v>228</v>
      </c>
      <c r="C55">
        <v>178</v>
      </c>
      <c r="D55">
        <v>10</v>
      </c>
      <c r="E55">
        <f t="shared" si="0"/>
        <v>3</v>
      </c>
      <c r="F55">
        <f t="shared" si="1"/>
        <v>59.333333333333336</v>
      </c>
      <c r="G55">
        <f t="shared" si="2"/>
        <v>712</v>
      </c>
    </row>
    <row r="56" spans="1:7">
      <c r="A56" t="s">
        <v>333</v>
      </c>
      <c r="B56" t="s">
        <v>158</v>
      </c>
      <c r="C56">
        <v>526</v>
      </c>
      <c r="D56">
        <v>40</v>
      </c>
      <c r="E56">
        <f t="shared" si="0"/>
        <v>3</v>
      </c>
      <c r="F56">
        <f t="shared" si="1"/>
        <v>175.33333333333334</v>
      </c>
      <c r="G56">
        <f t="shared" si="2"/>
        <v>2104</v>
      </c>
    </row>
    <row r="57" spans="1:7">
      <c r="A57" t="s">
        <v>333</v>
      </c>
      <c r="B57" t="s">
        <v>157</v>
      </c>
      <c r="C57">
        <v>926</v>
      </c>
      <c r="D57">
        <v>40</v>
      </c>
      <c r="E57">
        <f t="shared" si="0"/>
        <v>3</v>
      </c>
      <c r="F57">
        <f t="shared" si="1"/>
        <v>308.66666666666669</v>
      </c>
      <c r="G57">
        <f t="shared" si="2"/>
        <v>3704</v>
      </c>
    </row>
    <row r="58" spans="1:7">
      <c r="A58" t="s">
        <v>333</v>
      </c>
      <c r="B58" t="s">
        <v>173</v>
      </c>
      <c r="C58">
        <v>357</v>
      </c>
      <c r="D58">
        <v>20</v>
      </c>
      <c r="E58">
        <f t="shared" si="0"/>
        <v>3</v>
      </c>
      <c r="F58">
        <f t="shared" si="1"/>
        <v>119</v>
      </c>
      <c r="G58">
        <f t="shared" si="2"/>
        <v>1428</v>
      </c>
    </row>
    <row r="59" spans="1:7">
      <c r="A59" t="s">
        <v>333</v>
      </c>
      <c r="B59" t="s">
        <v>151</v>
      </c>
      <c r="C59">
        <v>260</v>
      </c>
      <c r="D59">
        <v>10</v>
      </c>
      <c r="E59">
        <f t="shared" si="0"/>
        <v>3</v>
      </c>
      <c r="F59">
        <f t="shared" si="1"/>
        <v>86.666666666666671</v>
      </c>
      <c r="G59">
        <f t="shared" si="2"/>
        <v>1040</v>
      </c>
    </row>
    <row r="60" spans="1:7">
      <c r="A60" t="s">
        <v>333</v>
      </c>
      <c r="B60" t="s">
        <v>197</v>
      </c>
      <c r="C60">
        <v>876</v>
      </c>
      <c r="D60">
        <v>40</v>
      </c>
      <c r="E60">
        <f t="shared" si="0"/>
        <v>3</v>
      </c>
      <c r="F60">
        <f t="shared" si="1"/>
        <v>292</v>
      </c>
      <c r="G60">
        <f t="shared" si="2"/>
        <v>3504</v>
      </c>
    </row>
    <row r="61" spans="1:7">
      <c r="A61" t="s">
        <v>333</v>
      </c>
      <c r="B61" t="s">
        <v>208</v>
      </c>
      <c r="C61">
        <v>560</v>
      </c>
      <c r="D61">
        <v>20</v>
      </c>
      <c r="E61">
        <f t="shared" si="0"/>
        <v>3</v>
      </c>
      <c r="F61">
        <f t="shared" si="1"/>
        <v>186.66666666666666</v>
      </c>
      <c r="G61">
        <f t="shared" si="2"/>
        <v>2240</v>
      </c>
    </row>
    <row r="62" spans="1:7">
      <c r="A62" t="s">
        <v>334</v>
      </c>
      <c r="B62" t="s">
        <v>177</v>
      </c>
      <c r="C62">
        <v>164</v>
      </c>
      <c r="D62">
        <v>10</v>
      </c>
      <c r="E62">
        <f t="shared" si="0"/>
        <v>2</v>
      </c>
      <c r="F62">
        <f t="shared" si="1"/>
        <v>82</v>
      </c>
      <c r="G62">
        <f t="shared" si="2"/>
        <v>984</v>
      </c>
    </row>
    <row r="63" spans="1:7">
      <c r="A63" t="s">
        <v>333</v>
      </c>
      <c r="B63" t="s">
        <v>212</v>
      </c>
      <c r="C63">
        <v>586</v>
      </c>
      <c r="D63">
        <v>30</v>
      </c>
      <c r="E63">
        <f t="shared" si="0"/>
        <v>3</v>
      </c>
      <c r="F63">
        <f t="shared" si="1"/>
        <v>195.33333333333334</v>
      </c>
      <c r="G63">
        <f t="shared" si="2"/>
        <v>2344</v>
      </c>
    </row>
    <row r="64" spans="1:7">
      <c r="A64" t="s">
        <v>334</v>
      </c>
      <c r="B64" t="s">
        <v>176</v>
      </c>
      <c r="C64">
        <v>305</v>
      </c>
      <c r="D64">
        <v>10</v>
      </c>
      <c r="E64">
        <f t="shared" si="0"/>
        <v>2</v>
      </c>
      <c r="F64">
        <f t="shared" si="1"/>
        <v>152.5</v>
      </c>
      <c r="G64">
        <f t="shared" si="2"/>
        <v>1830</v>
      </c>
    </row>
    <row r="65" spans="1:7">
      <c r="A65" t="s">
        <v>333</v>
      </c>
      <c r="B65" t="s">
        <v>179</v>
      </c>
      <c r="C65">
        <v>646</v>
      </c>
      <c r="D65">
        <v>40</v>
      </c>
      <c r="E65">
        <f t="shared" si="0"/>
        <v>3</v>
      </c>
      <c r="F65">
        <f t="shared" si="1"/>
        <v>215.33333333333334</v>
      </c>
      <c r="G65">
        <f t="shared" si="2"/>
        <v>2584</v>
      </c>
    </row>
    <row r="66" spans="1:7">
      <c r="A66" t="s">
        <v>334</v>
      </c>
      <c r="B66" t="s">
        <v>204</v>
      </c>
      <c r="C66">
        <v>122</v>
      </c>
      <c r="D66">
        <v>10</v>
      </c>
      <c r="E66">
        <f t="shared" si="0"/>
        <v>2</v>
      </c>
      <c r="F66">
        <f t="shared" si="1"/>
        <v>61</v>
      </c>
      <c r="G66">
        <f t="shared" si="2"/>
        <v>732</v>
      </c>
    </row>
    <row r="67" spans="1:7">
      <c r="A67" t="s">
        <v>333</v>
      </c>
      <c r="B67" t="s">
        <v>160</v>
      </c>
      <c r="C67">
        <v>472</v>
      </c>
      <c r="D67">
        <v>30</v>
      </c>
      <c r="E67">
        <f t="shared" si="0"/>
        <v>3</v>
      </c>
      <c r="F67">
        <f t="shared" si="1"/>
        <v>157.33333333333334</v>
      </c>
      <c r="G67">
        <f t="shared" si="2"/>
        <v>1888</v>
      </c>
    </row>
    <row r="68" spans="1:7">
      <c r="A68" t="s">
        <v>333</v>
      </c>
      <c r="B68" t="s">
        <v>171</v>
      </c>
      <c r="C68">
        <v>395</v>
      </c>
      <c r="D68">
        <v>40</v>
      </c>
      <c r="E68">
        <f t="shared" si="0"/>
        <v>3</v>
      </c>
      <c r="F68">
        <f t="shared" si="1"/>
        <v>131.66666666666666</v>
      </c>
      <c r="G68">
        <f t="shared" si="2"/>
        <v>1580</v>
      </c>
    </row>
    <row r="69" spans="1:7">
      <c r="A69" t="s">
        <v>334</v>
      </c>
      <c r="B69" t="s">
        <v>172</v>
      </c>
      <c r="C69">
        <v>524</v>
      </c>
      <c r="D69">
        <v>20</v>
      </c>
      <c r="E69">
        <f t="shared" si="0"/>
        <v>2</v>
      </c>
      <c r="F69">
        <f t="shared" si="1"/>
        <v>262</v>
      </c>
      <c r="G69">
        <f t="shared" si="2"/>
        <v>3144</v>
      </c>
    </row>
    <row r="70" spans="1:7">
      <c r="A70" t="s">
        <v>333</v>
      </c>
      <c r="B70" t="s">
        <v>164</v>
      </c>
      <c r="C70">
        <v>1899</v>
      </c>
      <c r="D70">
        <v>70</v>
      </c>
      <c r="E70">
        <f t="shared" si="0"/>
        <v>3</v>
      </c>
      <c r="F70">
        <f t="shared" si="1"/>
        <v>633</v>
      </c>
      <c r="G70">
        <f t="shared" si="2"/>
        <v>7596</v>
      </c>
    </row>
    <row r="71" spans="1:7">
      <c r="A71" t="s">
        <v>335</v>
      </c>
      <c r="B71" t="s">
        <v>190</v>
      </c>
      <c r="C71">
        <v>181</v>
      </c>
      <c r="D71">
        <v>10</v>
      </c>
      <c r="E71">
        <f t="shared" si="0"/>
        <v>1</v>
      </c>
      <c r="F71">
        <f t="shared" si="1"/>
        <v>181</v>
      </c>
      <c r="G71">
        <f t="shared" si="2"/>
        <v>2172</v>
      </c>
    </row>
    <row r="72" spans="1:7">
      <c r="A72" t="s">
        <v>335</v>
      </c>
      <c r="B72" t="s">
        <v>223</v>
      </c>
      <c r="C72">
        <v>318</v>
      </c>
      <c r="D72">
        <v>10</v>
      </c>
      <c r="E72">
        <f t="shared" si="0"/>
        <v>1</v>
      </c>
      <c r="F72">
        <f t="shared" si="1"/>
        <v>318</v>
      </c>
      <c r="G72">
        <f t="shared" si="2"/>
        <v>3816</v>
      </c>
    </row>
    <row r="73" spans="1:7">
      <c r="A73" t="s">
        <v>333</v>
      </c>
      <c r="B73" t="s">
        <v>181</v>
      </c>
      <c r="C73">
        <v>672</v>
      </c>
      <c r="D73">
        <v>50</v>
      </c>
      <c r="E73">
        <f t="shared" si="0"/>
        <v>3</v>
      </c>
      <c r="F73">
        <f t="shared" si="1"/>
        <v>224</v>
      </c>
      <c r="G73">
        <f t="shared" si="2"/>
        <v>2688</v>
      </c>
    </row>
    <row r="74" spans="1:7">
      <c r="A74" t="s">
        <v>335</v>
      </c>
      <c r="B74" t="s">
        <v>196</v>
      </c>
      <c r="C74">
        <v>198</v>
      </c>
      <c r="D74">
        <v>10</v>
      </c>
      <c r="E74">
        <f t="shared" si="0"/>
        <v>1</v>
      </c>
      <c r="F74">
        <f t="shared" si="1"/>
        <v>198</v>
      </c>
      <c r="G74">
        <f t="shared" si="2"/>
        <v>2376</v>
      </c>
    </row>
    <row r="75" spans="1:7">
      <c r="A75" t="s">
        <v>335</v>
      </c>
      <c r="B75" t="s">
        <v>198</v>
      </c>
      <c r="C75">
        <v>62</v>
      </c>
      <c r="D75">
        <v>10</v>
      </c>
      <c r="E75">
        <f t="shared" si="0"/>
        <v>1</v>
      </c>
      <c r="F75">
        <f t="shared" si="1"/>
        <v>62</v>
      </c>
      <c r="G75">
        <f t="shared" si="2"/>
        <v>744</v>
      </c>
    </row>
    <row r="76" spans="1:7">
      <c r="A76" t="s">
        <v>333</v>
      </c>
      <c r="B76" t="s">
        <v>202</v>
      </c>
      <c r="C76">
        <v>1391</v>
      </c>
      <c r="D76">
        <v>80</v>
      </c>
      <c r="E76">
        <f t="shared" si="0"/>
        <v>3</v>
      </c>
      <c r="F76">
        <f t="shared" si="1"/>
        <v>463.66666666666669</v>
      </c>
      <c r="G76">
        <f t="shared" si="2"/>
        <v>5564</v>
      </c>
    </row>
    <row r="77" spans="1:7">
      <c r="A77" t="s">
        <v>334</v>
      </c>
      <c r="B77" t="s">
        <v>174</v>
      </c>
      <c r="C77">
        <v>698</v>
      </c>
      <c r="D77">
        <v>30</v>
      </c>
      <c r="E77">
        <f t="shared" si="0"/>
        <v>2</v>
      </c>
      <c r="F77">
        <f t="shared" si="1"/>
        <v>349</v>
      </c>
      <c r="G77">
        <f t="shared" si="2"/>
        <v>4188</v>
      </c>
    </row>
    <row r="78" spans="1:7">
      <c r="A78" t="s">
        <v>335</v>
      </c>
      <c r="B78" t="s">
        <v>213</v>
      </c>
      <c r="C78">
        <v>1112</v>
      </c>
      <c r="D78">
        <v>40</v>
      </c>
      <c r="E78">
        <f t="shared" si="0"/>
        <v>1</v>
      </c>
      <c r="F78">
        <f t="shared" si="1"/>
        <v>1112</v>
      </c>
      <c r="G78">
        <f t="shared" si="2"/>
        <v>13344</v>
      </c>
    </row>
    <row r="79" spans="1:7">
      <c r="A79" t="s">
        <v>333</v>
      </c>
      <c r="B79" t="s">
        <v>224</v>
      </c>
      <c r="C79">
        <v>531</v>
      </c>
      <c r="D79">
        <v>20</v>
      </c>
      <c r="E79">
        <f t="shared" si="0"/>
        <v>3</v>
      </c>
      <c r="F79">
        <f t="shared" si="1"/>
        <v>177</v>
      </c>
      <c r="G79">
        <f t="shared" si="2"/>
        <v>2124</v>
      </c>
    </row>
    <row r="80" spans="1:7">
      <c r="A80" t="s">
        <v>333</v>
      </c>
      <c r="B80" t="s">
        <v>169</v>
      </c>
      <c r="C80">
        <v>1149</v>
      </c>
      <c r="D80">
        <v>60</v>
      </c>
      <c r="E80">
        <f t="shared" si="0"/>
        <v>3</v>
      </c>
      <c r="F80">
        <f t="shared" si="1"/>
        <v>383</v>
      </c>
      <c r="G80">
        <f t="shared" si="2"/>
        <v>4596</v>
      </c>
    </row>
    <row r="81" spans="1:7">
      <c r="A81" t="s">
        <v>333</v>
      </c>
      <c r="B81" t="s">
        <v>186</v>
      </c>
      <c r="C81">
        <v>262</v>
      </c>
      <c r="D81">
        <v>10</v>
      </c>
      <c r="E81">
        <f t="shared" si="0"/>
        <v>3</v>
      </c>
      <c r="F81">
        <f t="shared" si="1"/>
        <v>87.333333333333329</v>
      </c>
      <c r="G81">
        <f t="shared" si="2"/>
        <v>1048</v>
      </c>
    </row>
    <row r="82" spans="1:7">
      <c r="A82" t="s">
        <v>333</v>
      </c>
      <c r="B82" t="s">
        <v>207</v>
      </c>
      <c r="C82">
        <v>470</v>
      </c>
      <c r="D82">
        <v>20</v>
      </c>
      <c r="E82">
        <f t="shared" si="0"/>
        <v>3</v>
      </c>
      <c r="F82">
        <f t="shared" si="1"/>
        <v>156.66666666666666</v>
      </c>
      <c r="G82">
        <f t="shared" si="2"/>
        <v>1880</v>
      </c>
    </row>
    <row r="83" spans="1:7">
      <c r="A83" t="s">
        <v>333</v>
      </c>
      <c r="B83" t="s">
        <v>156</v>
      </c>
      <c r="C83">
        <v>617</v>
      </c>
      <c r="D83">
        <v>40</v>
      </c>
      <c r="E83">
        <f t="shared" si="0"/>
        <v>3</v>
      </c>
      <c r="F83">
        <f t="shared" si="1"/>
        <v>205.66666666666666</v>
      </c>
      <c r="G83">
        <f t="shared" si="2"/>
        <v>2468</v>
      </c>
    </row>
    <row r="84" spans="1:7">
      <c r="A84" t="s">
        <v>334</v>
      </c>
      <c r="B84" t="s">
        <v>214</v>
      </c>
      <c r="C84">
        <v>47</v>
      </c>
      <c r="D84">
        <v>10</v>
      </c>
      <c r="E84">
        <f t="shared" si="0"/>
        <v>2</v>
      </c>
      <c r="F84">
        <f t="shared" si="1"/>
        <v>23.5</v>
      </c>
      <c r="G84">
        <f t="shared" si="2"/>
        <v>282</v>
      </c>
    </row>
    <row r="85" spans="1:7">
      <c r="A85" t="s">
        <v>333</v>
      </c>
      <c r="B85" t="s">
        <v>183</v>
      </c>
      <c r="C85">
        <v>321</v>
      </c>
      <c r="D85">
        <v>30</v>
      </c>
      <c r="E85">
        <f t="shared" si="0"/>
        <v>3</v>
      </c>
      <c r="F85">
        <f t="shared" si="1"/>
        <v>107</v>
      </c>
      <c r="G85">
        <f t="shared" si="2"/>
        <v>1284</v>
      </c>
    </row>
    <row r="86" spans="1:7">
      <c r="A86" t="s">
        <v>334</v>
      </c>
      <c r="B86" t="s">
        <v>219</v>
      </c>
      <c r="C86">
        <v>158</v>
      </c>
      <c r="D86">
        <v>10</v>
      </c>
      <c r="E86">
        <f t="shared" si="0"/>
        <v>2</v>
      </c>
      <c r="F86">
        <f t="shared" si="1"/>
        <v>79</v>
      </c>
      <c r="G86">
        <f t="shared" si="2"/>
        <v>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0191-BECE-4A4D-8280-EAA636E2437E}">
  <dimension ref="A1:P201"/>
  <sheetViews>
    <sheetView workbookViewId="0">
      <selection activeCell="H27" sqref="H27"/>
    </sheetView>
  </sheetViews>
  <sheetFormatPr baseColWidth="10" defaultRowHeight="16"/>
  <cols>
    <col min="3" max="3" width="23.83203125" customWidth="1"/>
    <col min="14" max="14" width="13" bestFit="1" customWidth="1"/>
    <col min="15" max="15" width="18.6640625" bestFit="1" customWidth="1"/>
    <col min="16" max="16" width="14.33203125" bestFit="1" customWidth="1"/>
    <col min="17" max="17" width="18.6640625" bestFit="1" customWidth="1"/>
  </cols>
  <sheetData>
    <row r="1" spans="1:16">
      <c r="A1" s="1" t="s">
        <v>0</v>
      </c>
      <c r="B1" s="1" t="s">
        <v>3</v>
      </c>
      <c r="C1" s="9" t="s">
        <v>4</v>
      </c>
      <c r="D1" s="1" t="s">
        <v>5</v>
      </c>
      <c r="E1" s="1" t="s">
        <v>6</v>
      </c>
      <c r="F1" s="1" t="s">
        <v>1</v>
      </c>
      <c r="G1" s="1" t="s">
        <v>318</v>
      </c>
      <c r="H1" s="1" t="s">
        <v>323</v>
      </c>
      <c r="I1" s="1" t="s">
        <v>324</v>
      </c>
      <c r="J1" s="1" t="s">
        <v>374</v>
      </c>
      <c r="N1" s="5" t="s">
        <v>316</v>
      </c>
      <c r="O1" t="s">
        <v>319</v>
      </c>
      <c r="P1" t="s">
        <v>366</v>
      </c>
    </row>
    <row r="2" spans="1:16">
      <c r="A2" s="2">
        <v>58</v>
      </c>
      <c r="B2" s="2" t="s">
        <v>228</v>
      </c>
      <c r="C2" s="10">
        <v>43831</v>
      </c>
      <c r="D2" s="2">
        <v>188</v>
      </c>
      <c r="E2" s="2">
        <v>10</v>
      </c>
      <c r="F2" t="str">
        <f xml:space="preserve"> INDEX(User!B:C,MATCH(B2,User!C:C,0),1)</f>
        <v>Jason</v>
      </c>
      <c r="G2">
        <f t="shared" ref="G2:G33" si="0">D2-E2</f>
        <v>178</v>
      </c>
      <c r="H2" t="str">
        <f t="shared" ref="H2:H33" si="1" xml:space="preserve"> TEXT(C2,"dddd")</f>
        <v>Wednesday</v>
      </c>
      <c r="I2" t="str">
        <f t="shared" ref="I2:I33" si="2" xml:space="preserve"> TEXT(C2,"mmm")</f>
        <v>Jan</v>
      </c>
      <c r="J2" t="str">
        <f xml:space="preserve"> VLOOKUP(B2,B:I,8,FALSE)</f>
        <v>Jan</v>
      </c>
      <c r="M2" t="str">
        <f>VLOOKUP(N2,B:J,9,FALSE)</f>
        <v>Mar</v>
      </c>
      <c r="N2" s="6" t="s">
        <v>205</v>
      </c>
      <c r="O2" s="7">
        <v>91</v>
      </c>
      <c r="P2" s="7">
        <v>10</v>
      </c>
    </row>
    <row r="3" spans="1:16">
      <c r="A3" s="2">
        <v>168</v>
      </c>
      <c r="B3" s="2" t="s">
        <v>202</v>
      </c>
      <c r="C3" s="10">
        <v>43831</v>
      </c>
      <c r="D3" s="2">
        <v>246</v>
      </c>
      <c r="E3" s="2">
        <v>10</v>
      </c>
      <c r="F3" t="str">
        <f xml:space="preserve"> INDEX(User!B:C,MATCH(B3,User!C:C,0),1)</f>
        <v>Adam</v>
      </c>
      <c r="G3">
        <f t="shared" si="0"/>
        <v>236</v>
      </c>
      <c r="H3" t="str">
        <f t="shared" si="1"/>
        <v>Wednesday</v>
      </c>
      <c r="I3" t="str">
        <f t="shared" si="2"/>
        <v>Jan</v>
      </c>
      <c r="J3" t="str">
        <f t="shared" ref="J3:J66" si="3" xml:space="preserve"> VLOOKUP(B3,B:I,8,FALSE)</f>
        <v>Jan</v>
      </c>
      <c r="M3" t="str">
        <f t="shared" ref="M3:M65" si="4">VLOOKUP(N3,B:J,9,FALSE)</f>
        <v>Jan</v>
      </c>
      <c r="N3" s="6" t="s">
        <v>199</v>
      </c>
      <c r="O3" s="7">
        <v>444</v>
      </c>
      <c r="P3" s="7">
        <v>20</v>
      </c>
    </row>
    <row r="4" spans="1:16">
      <c r="A4" s="2">
        <v>48</v>
      </c>
      <c r="B4" s="2" t="s">
        <v>179</v>
      </c>
      <c r="C4" s="10">
        <v>43832</v>
      </c>
      <c r="D4" s="2">
        <v>190</v>
      </c>
      <c r="E4" s="2">
        <v>10</v>
      </c>
      <c r="F4" t="str">
        <f xml:space="preserve"> INDEX(User!B:C,MATCH(B4,User!C:C,0),1)</f>
        <v>Benjamin</v>
      </c>
      <c r="G4">
        <f t="shared" si="0"/>
        <v>180</v>
      </c>
      <c r="H4" t="str">
        <f t="shared" si="1"/>
        <v>Thursday</v>
      </c>
      <c r="I4" t="str">
        <f t="shared" si="2"/>
        <v>Jan</v>
      </c>
      <c r="J4" t="str">
        <f t="shared" si="3"/>
        <v>Jan</v>
      </c>
      <c r="M4" t="str">
        <f t="shared" si="4"/>
        <v>Mar</v>
      </c>
      <c r="N4" s="6" t="s">
        <v>220</v>
      </c>
      <c r="O4" s="7">
        <v>468</v>
      </c>
      <c r="P4" s="7">
        <v>20</v>
      </c>
    </row>
    <row r="5" spans="1:16">
      <c r="A5" s="2">
        <v>107</v>
      </c>
      <c r="B5" s="2" t="s">
        <v>152</v>
      </c>
      <c r="C5" s="10">
        <v>43832</v>
      </c>
      <c r="D5" s="2">
        <v>210</v>
      </c>
      <c r="E5" s="2">
        <v>10</v>
      </c>
      <c r="F5" t="str">
        <f xml:space="preserve"> INDEX(User!B:C,MATCH(B5,User!C:C,0),1)</f>
        <v>Isabella</v>
      </c>
      <c r="G5">
        <f t="shared" si="0"/>
        <v>200</v>
      </c>
      <c r="H5" t="str">
        <f t="shared" si="1"/>
        <v>Thursday</v>
      </c>
      <c r="I5" t="str">
        <f t="shared" si="2"/>
        <v>Jan</v>
      </c>
      <c r="J5" t="str">
        <f t="shared" si="3"/>
        <v>Jan</v>
      </c>
      <c r="M5" t="str">
        <f t="shared" si="4"/>
        <v>Jan</v>
      </c>
      <c r="N5" s="6" t="s">
        <v>225</v>
      </c>
      <c r="O5" s="7">
        <v>623</v>
      </c>
      <c r="P5" s="7">
        <v>20</v>
      </c>
    </row>
    <row r="6" spans="1:16">
      <c r="A6" s="2">
        <v>138</v>
      </c>
      <c r="B6" s="2" t="s">
        <v>169</v>
      </c>
      <c r="C6" s="10">
        <v>43832</v>
      </c>
      <c r="D6" s="2">
        <v>177</v>
      </c>
      <c r="E6" s="2">
        <v>10</v>
      </c>
      <c r="F6" t="str">
        <f xml:space="preserve"> INDEX(User!B:C,MATCH(B6,User!C:C,0),1)</f>
        <v>Walter</v>
      </c>
      <c r="G6">
        <f t="shared" si="0"/>
        <v>167</v>
      </c>
      <c r="H6" t="str">
        <f t="shared" si="1"/>
        <v>Thursday</v>
      </c>
      <c r="I6" t="str">
        <f t="shared" si="2"/>
        <v>Jan</v>
      </c>
      <c r="J6" t="str">
        <f t="shared" si="3"/>
        <v>Jan</v>
      </c>
      <c r="M6" t="str">
        <f t="shared" si="4"/>
        <v>Jan</v>
      </c>
      <c r="N6" s="6" t="s">
        <v>231</v>
      </c>
      <c r="O6" s="7">
        <v>224</v>
      </c>
      <c r="P6" s="7">
        <v>20</v>
      </c>
    </row>
    <row r="7" spans="1:16">
      <c r="A7" s="2">
        <v>167</v>
      </c>
      <c r="B7" s="2" t="s">
        <v>197</v>
      </c>
      <c r="C7" s="10">
        <v>43832</v>
      </c>
      <c r="D7" s="2">
        <v>67</v>
      </c>
      <c r="E7" s="2">
        <v>10</v>
      </c>
      <c r="F7" t="str">
        <f xml:space="preserve"> INDEX(User!B:C,MATCH(B7,User!C:C,0),1)</f>
        <v>Larry</v>
      </c>
      <c r="G7">
        <f t="shared" si="0"/>
        <v>57</v>
      </c>
      <c r="H7" t="str">
        <f t="shared" si="1"/>
        <v>Thursday</v>
      </c>
      <c r="I7" t="str">
        <f t="shared" si="2"/>
        <v>Jan</v>
      </c>
      <c r="J7" t="str">
        <f t="shared" si="3"/>
        <v>Jan</v>
      </c>
      <c r="M7" t="str">
        <f t="shared" si="4"/>
        <v>Jan</v>
      </c>
      <c r="N7" s="6" t="s">
        <v>175</v>
      </c>
      <c r="O7" s="7">
        <v>413</v>
      </c>
      <c r="P7" s="7">
        <v>20</v>
      </c>
    </row>
    <row r="8" spans="1:16">
      <c r="A8" s="2">
        <v>33</v>
      </c>
      <c r="B8" s="2" t="s">
        <v>169</v>
      </c>
      <c r="C8" s="10">
        <v>43833</v>
      </c>
      <c r="D8" s="2">
        <v>223</v>
      </c>
      <c r="E8" s="2">
        <v>10</v>
      </c>
      <c r="F8" t="str">
        <f xml:space="preserve"> INDEX(User!B:C,MATCH(B8,User!C:C,0),1)</f>
        <v>Walter</v>
      </c>
      <c r="G8">
        <f t="shared" si="0"/>
        <v>213</v>
      </c>
      <c r="H8" t="str">
        <f t="shared" si="1"/>
        <v>Friday</v>
      </c>
      <c r="I8" t="str">
        <f t="shared" si="2"/>
        <v>Jan</v>
      </c>
      <c r="J8" t="str">
        <f t="shared" si="3"/>
        <v>Jan</v>
      </c>
      <c r="M8" t="str">
        <f t="shared" si="4"/>
        <v>Jan</v>
      </c>
      <c r="N8" s="6" t="s">
        <v>192</v>
      </c>
      <c r="O8" s="7">
        <v>955</v>
      </c>
      <c r="P8" s="7">
        <v>50</v>
      </c>
    </row>
    <row r="9" spans="1:16">
      <c r="A9" s="2">
        <v>37</v>
      </c>
      <c r="B9" s="2" t="s">
        <v>162</v>
      </c>
      <c r="C9" s="10">
        <v>43833</v>
      </c>
      <c r="D9" s="2">
        <v>346</v>
      </c>
      <c r="E9" s="2">
        <v>10</v>
      </c>
      <c r="F9" t="str">
        <f xml:space="preserve"> INDEX(User!B:C,MATCH(B9,User!C:C,0),1)</f>
        <v>Riley</v>
      </c>
      <c r="G9">
        <f t="shared" si="0"/>
        <v>336</v>
      </c>
      <c r="H9" t="str">
        <f t="shared" si="1"/>
        <v>Friday</v>
      </c>
      <c r="I9" t="str">
        <f t="shared" si="2"/>
        <v>Jan</v>
      </c>
      <c r="J9" t="str">
        <f t="shared" si="3"/>
        <v>Jan</v>
      </c>
      <c r="M9" t="str">
        <f t="shared" si="4"/>
        <v>Jan</v>
      </c>
      <c r="N9" s="6" t="s">
        <v>185</v>
      </c>
      <c r="O9" s="7">
        <v>247</v>
      </c>
      <c r="P9" s="7">
        <v>20</v>
      </c>
    </row>
    <row r="10" spans="1:16">
      <c r="A10" s="2">
        <v>53</v>
      </c>
      <c r="B10" s="2" t="s">
        <v>202</v>
      </c>
      <c r="C10" s="10">
        <v>43833</v>
      </c>
      <c r="D10" s="2">
        <v>170</v>
      </c>
      <c r="E10" s="2">
        <v>10</v>
      </c>
      <c r="F10" t="str">
        <f xml:space="preserve"> INDEX(User!B:C,MATCH(B10,User!C:C,0),1)</f>
        <v>Adam</v>
      </c>
      <c r="G10">
        <f t="shared" si="0"/>
        <v>160</v>
      </c>
      <c r="H10" t="str">
        <f t="shared" si="1"/>
        <v>Friday</v>
      </c>
      <c r="I10" t="str">
        <f t="shared" si="2"/>
        <v>Jan</v>
      </c>
      <c r="J10" t="str">
        <f t="shared" si="3"/>
        <v>Jan</v>
      </c>
      <c r="M10" t="str">
        <f t="shared" si="4"/>
        <v>Jan</v>
      </c>
      <c r="N10" s="6" t="s">
        <v>180</v>
      </c>
      <c r="O10" s="7">
        <v>400</v>
      </c>
      <c r="P10" s="7">
        <v>20</v>
      </c>
    </row>
    <row r="11" spans="1:16">
      <c r="A11" s="2">
        <v>62</v>
      </c>
      <c r="B11" s="2" t="s">
        <v>165</v>
      </c>
      <c r="C11" s="10">
        <v>43833</v>
      </c>
      <c r="D11" s="2">
        <v>265</v>
      </c>
      <c r="E11" s="2">
        <v>10</v>
      </c>
      <c r="F11" t="str">
        <f xml:space="preserve"> INDEX(User!B:C,MATCH(B11,User!C:C,0),1)</f>
        <v>Robert</v>
      </c>
      <c r="G11">
        <f t="shared" si="0"/>
        <v>255</v>
      </c>
      <c r="H11" t="str">
        <f t="shared" si="1"/>
        <v>Friday</v>
      </c>
      <c r="I11" t="str">
        <f t="shared" si="2"/>
        <v>Jan</v>
      </c>
      <c r="J11" t="str">
        <f t="shared" si="3"/>
        <v>Jan</v>
      </c>
      <c r="M11" t="str">
        <f t="shared" si="4"/>
        <v>Jan</v>
      </c>
      <c r="N11" s="6" t="s">
        <v>215</v>
      </c>
      <c r="O11" s="7">
        <v>685</v>
      </c>
      <c r="P11" s="7">
        <v>40</v>
      </c>
    </row>
    <row r="12" spans="1:16">
      <c r="A12" s="2">
        <v>145</v>
      </c>
      <c r="B12" s="2" t="s">
        <v>156</v>
      </c>
      <c r="C12" s="10">
        <v>43833</v>
      </c>
      <c r="D12" s="2">
        <v>215</v>
      </c>
      <c r="E12" s="2">
        <v>10</v>
      </c>
      <c r="F12" t="str">
        <f xml:space="preserve"> INDEX(User!B:C,MATCH(B12,User!C:C,0),1)</f>
        <v>Keith</v>
      </c>
      <c r="G12">
        <f t="shared" si="0"/>
        <v>205</v>
      </c>
      <c r="H12" t="str">
        <f t="shared" si="1"/>
        <v>Friday</v>
      </c>
      <c r="I12" t="str">
        <f t="shared" si="2"/>
        <v>Jan</v>
      </c>
      <c r="J12" t="str">
        <f t="shared" si="3"/>
        <v>Jan</v>
      </c>
      <c r="M12" t="str">
        <f t="shared" si="4"/>
        <v>Mar</v>
      </c>
      <c r="N12" s="6" t="s">
        <v>206</v>
      </c>
      <c r="O12" s="7">
        <v>114</v>
      </c>
      <c r="P12" s="7">
        <v>10</v>
      </c>
    </row>
    <row r="13" spans="1:16">
      <c r="A13" s="2">
        <v>24</v>
      </c>
      <c r="B13" s="2" t="s">
        <v>231</v>
      </c>
      <c r="C13" s="10">
        <v>43834</v>
      </c>
      <c r="D13" s="2">
        <v>134</v>
      </c>
      <c r="E13" s="2">
        <v>10</v>
      </c>
      <c r="F13" t="str">
        <f xml:space="preserve"> INDEX(User!B:C,MATCH(B13,User!C:C,0),1)</f>
        <v>William</v>
      </c>
      <c r="G13">
        <f t="shared" si="0"/>
        <v>124</v>
      </c>
      <c r="H13" t="str">
        <f t="shared" si="1"/>
        <v>Saturday</v>
      </c>
      <c r="I13" t="str">
        <f t="shared" si="2"/>
        <v>Jan</v>
      </c>
      <c r="J13" t="str">
        <f t="shared" si="3"/>
        <v>Jan</v>
      </c>
      <c r="M13" t="str">
        <f t="shared" si="4"/>
        <v>Jan</v>
      </c>
      <c r="N13" s="6" t="s">
        <v>152</v>
      </c>
      <c r="O13" s="7">
        <v>600</v>
      </c>
      <c r="P13" s="7">
        <v>30</v>
      </c>
    </row>
    <row r="14" spans="1:16">
      <c r="A14" s="2">
        <v>73</v>
      </c>
      <c r="B14" s="2" t="s">
        <v>192</v>
      </c>
      <c r="C14" s="10">
        <v>43834</v>
      </c>
      <c r="D14" s="2">
        <v>126</v>
      </c>
      <c r="E14" s="2">
        <v>10</v>
      </c>
      <c r="F14" t="str">
        <f xml:space="preserve"> INDEX(User!B:C,MATCH(B14,User!C:C,0),1)</f>
        <v>Benjamin</v>
      </c>
      <c r="G14">
        <f t="shared" si="0"/>
        <v>116</v>
      </c>
      <c r="H14" t="str">
        <f t="shared" si="1"/>
        <v>Saturday</v>
      </c>
      <c r="I14" t="str">
        <f t="shared" si="2"/>
        <v>Jan</v>
      </c>
      <c r="J14" t="str">
        <f t="shared" si="3"/>
        <v>Jan</v>
      </c>
      <c r="M14" t="str">
        <f t="shared" si="4"/>
        <v>Jan</v>
      </c>
      <c r="N14" s="6" t="s">
        <v>154</v>
      </c>
      <c r="O14" s="7">
        <v>1033</v>
      </c>
      <c r="P14" s="7">
        <v>40</v>
      </c>
    </row>
    <row r="15" spans="1:16">
      <c r="A15" s="2">
        <v>87</v>
      </c>
      <c r="B15" s="2" t="s">
        <v>160</v>
      </c>
      <c r="C15" s="10">
        <v>43835</v>
      </c>
      <c r="D15" s="2">
        <v>100</v>
      </c>
      <c r="E15" s="2">
        <v>10</v>
      </c>
      <c r="F15" t="str">
        <f xml:space="preserve"> INDEX(User!B:C,MATCH(B15,User!C:C,0),1)</f>
        <v>Frank</v>
      </c>
      <c r="G15">
        <f t="shared" si="0"/>
        <v>90</v>
      </c>
      <c r="H15" t="str">
        <f t="shared" si="1"/>
        <v>Sunday</v>
      </c>
      <c r="I15" t="str">
        <f t="shared" si="2"/>
        <v>Jan</v>
      </c>
      <c r="J15" t="str">
        <f t="shared" si="3"/>
        <v>Jan</v>
      </c>
      <c r="M15" t="str">
        <f t="shared" si="4"/>
        <v>Jan</v>
      </c>
      <c r="N15" s="6" t="s">
        <v>162</v>
      </c>
      <c r="O15" s="7">
        <v>1288</v>
      </c>
      <c r="P15" s="7">
        <v>50</v>
      </c>
    </row>
    <row r="16" spans="1:16">
      <c r="A16" s="2">
        <v>99</v>
      </c>
      <c r="B16" s="2" t="s">
        <v>175</v>
      </c>
      <c r="C16" s="10">
        <v>43835</v>
      </c>
      <c r="D16" s="2">
        <v>283</v>
      </c>
      <c r="E16" s="2">
        <v>10</v>
      </c>
      <c r="F16" t="str">
        <f xml:space="preserve"> INDEX(User!B:C,MATCH(B16,User!C:C,0),1)</f>
        <v>Elijah</v>
      </c>
      <c r="G16">
        <f t="shared" si="0"/>
        <v>273</v>
      </c>
      <c r="H16" t="str">
        <f t="shared" si="1"/>
        <v>Sunday</v>
      </c>
      <c r="I16" t="str">
        <f t="shared" si="2"/>
        <v>Jan</v>
      </c>
      <c r="J16" t="str">
        <f t="shared" si="3"/>
        <v>Jan</v>
      </c>
      <c r="M16" t="str">
        <f t="shared" si="4"/>
        <v>Feb</v>
      </c>
      <c r="N16" s="6" t="s">
        <v>184</v>
      </c>
      <c r="O16" s="7">
        <v>130</v>
      </c>
      <c r="P16" s="7">
        <v>20</v>
      </c>
    </row>
    <row r="17" spans="1:16">
      <c r="A17" s="2">
        <v>18</v>
      </c>
      <c r="B17" s="2" t="s">
        <v>154</v>
      </c>
      <c r="C17" s="10">
        <v>43836</v>
      </c>
      <c r="D17" s="2">
        <v>206</v>
      </c>
      <c r="E17" s="2">
        <v>10</v>
      </c>
      <c r="F17" t="str">
        <f xml:space="preserve"> INDEX(User!B:C,MATCH(B17,User!C:C,0),1)</f>
        <v>Mia</v>
      </c>
      <c r="G17">
        <f t="shared" si="0"/>
        <v>196</v>
      </c>
      <c r="H17" t="str">
        <f t="shared" si="1"/>
        <v>Monday</v>
      </c>
      <c r="I17" t="str">
        <f t="shared" si="2"/>
        <v>Jan</v>
      </c>
      <c r="J17" t="str">
        <f t="shared" si="3"/>
        <v>Jan</v>
      </c>
      <c r="M17" t="str">
        <f t="shared" si="4"/>
        <v>Jan</v>
      </c>
      <c r="N17" s="6" t="s">
        <v>165</v>
      </c>
      <c r="O17" s="7">
        <v>1632</v>
      </c>
      <c r="P17" s="7">
        <v>80</v>
      </c>
    </row>
    <row r="18" spans="1:16">
      <c r="A18" s="2">
        <v>8</v>
      </c>
      <c r="B18" s="2" t="s">
        <v>201</v>
      </c>
      <c r="C18" s="10">
        <v>43837</v>
      </c>
      <c r="D18" s="2">
        <v>227</v>
      </c>
      <c r="E18" s="2">
        <v>10</v>
      </c>
      <c r="F18" t="str">
        <f xml:space="preserve"> INDEX(User!B:C,MATCH(B18,User!C:C,0),1)</f>
        <v>Richard</v>
      </c>
      <c r="G18">
        <f t="shared" si="0"/>
        <v>217</v>
      </c>
      <c r="H18" t="str">
        <f t="shared" si="1"/>
        <v>Tuesday</v>
      </c>
      <c r="I18" t="str">
        <f t="shared" si="2"/>
        <v>Jan</v>
      </c>
      <c r="J18" t="str">
        <f t="shared" si="3"/>
        <v>Jan</v>
      </c>
      <c r="M18" t="str">
        <f t="shared" si="4"/>
        <v>Mar</v>
      </c>
      <c r="N18" s="6" t="s">
        <v>233</v>
      </c>
      <c r="O18" s="7">
        <v>131</v>
      </c>
      <c r="P18" s="7">
        <v>10</v>
      </c>
    </row>
    <row r="19" spans="1:16">
      <c r="A19" s="2">
        <v>80</v>
      </c>
      <c r="B19" s="2" t="s">
        <v>156</v>
      </c>
      <c r="C19" s="10">
        <v>43839</v>
      </c>
      <c r="D19" s="2">
        <v>94</v>
      </c>
      <c r="E19" s="2">
        <v>10</v>
      </c>
      <c r="F19" t="str">
        <f xml:space="preserve"> INDEX(User!B:C,MATCH(B19,User!C:C,0),1)</f>
        <v>Keith</v>
      </c>
      <c r="G19">
        <f t="shared" si="0"/>
        <v>84</v>
      </c>
      <c r="H19" t="str">
        <f t="shared" si="1"/>
        <v>Thursday</v>
      </c>
      <c r="I19" t="str">
        <f t="shared" si="2"/>
        <v>Jan</v>
      </c>
      <c r="J19" t="str">
        <f t="shared" si="3"/>
        <v>Jan</v>
      </c>
      <c r="M19" t="str">
        <f t="shared" si="4"/>
        <v>Jan</v>
      </c>
      <c r="N19" s="6" t="s">
        <v>232</v>
      </c>
      <c r="O19" s="7">
        <v>257</v>
      </c>
      <c r="P19" s="7">
        <v>10</v>
      </c>
    </row>
    <row r="20" spans="1:16">
      <c r="A20" s="2">
        <v>102</v>
      </c>
      <c r="B20" s="2" t="s">
        <v>181</v>
      </c>
      <c r="C20" s="10">
        <v>43842</v>
      </c>
      <c r="D20" s="2">
        <v>208</v>
      </c>
      <c r="E20" s="2">
        <v>10</v>
      </c>
      <c r="F20" t="str">
        <f xml:space="preserve"> INDEX(User!B:C,MATCH(B20,User!C:C,0),1)</f>
        <v>Tyler</v>
      </c>
      <c r="G20">
        <f t="shared" si="0"/>
        <v>198</v>
      </c>
      <c r="H20" t="str">
        <f t="shared" si="1"/>
        <v>Sunday</v>
      </c>
      <c r="I20" t="str">
        <f t="shared" si="2"/>
        <v>Jan</v>
      </c>
      <c r="J20" t="str">
        <f t="shared" si="3"/>
        <v>Jan</v>
      </c>
      <c r="M20" t="str">
        <f t="shared" si="4"/>
        <v>Jan</v>
      </c>
      <c r="N20" s="6" t="s">
        <v>201</v>
      </c>
      <c r="O20" s="7">
        <v>1553</v>
      </c>
      <c r="P20" s="7">
        <v>80</v>
      </c>
    </row>
    <row r="21" spans="1:16">
      <c r="A21" s="2">
        <v>113</v>
      </c>
      <c r="B21" s="2" t="s">
        <v>224</v>
      </c>
      <c r="C21" s="10">
        <v>43842</v>
      </c>
      <c r="D21" s="2">
        <v>266</v>
      </c>
      <c r="E21" s="2">
        <v>10</v>
      </c>
      <c r="F21" t="str">
        <f xml:space="preserve"> INDEX(User!B:C,MATCH(B21,User!C:C,0),1)</f>
        <v>Baba</v>
      </c>
      <c r="G21">
        <f t="shared" si="0"/>
        <v>256</v>
      </c>
      <c r="H21" t="str">
        <f t="shared" si="1"/>
        <v>Sunday</v>
      </c>
      <c r="I21" t="str">
        <f t="shared" si="2"/>
        <v>Jan</v>
      </c>
      <c r="J21" t="str">
        <f t="shared" si="3"/>
        <v>Jan</v>
      </c>
      <c r="M21" t="str">
        <f t="shared" si="4"/>
        <v>Jan</v>
      </c>
      <c r="N21" s="6" t="s">
        <v>194</v>
      </c>
      <c r="O21" s="7">
        <v>449</v>
      </c>
      <c r="P21" s="7">
        <v>20</v>
      </c>
    </row>
    <row r="22" spans="1:16">
      <c r="A22" s="2">
        <v>2</v>
      </c>
      <c r="B22" s="2" t="s">
        <v>202</v>
      </c>
      <c r="C22" s="10">
        <v>43843</v>
      </c>
      <c r="D22" s="2">
        <v>275</v>
      </c>
      <c r="E22" s="2">
        <v>10</v>
      </c>
      <c r="F22" t="str">
        <f xml:space="preserve"> INDEX(User!B:C,MATCH(B22,User!C:C,0),1)</f>
        <v>Adam</v>
      </c>
      <c r="G22">
        <f t="shared" si="0"/>
        <v>265</v>
      </c>
      <c r="H22" t="str">
        <f t="shared" si="1"/>
        <v>Monday</v>
      </c>
      <c r="I22" t="str">
        <f t="shared" si="2"/>
        <v>Jan</v>
      </c>
      <c r="J22" t="str">
        <f t="shared" si="3"/>
        <v>Jan</v>
      </c>
      <c r="M22" t="str">
        <f t="shared" si="4"/>
        <v>Jan</v>
      </c>
      <c r="N22" s="6" t="s">
        <v>236</v>
      </c>
      <c r="O22" s="7">
        <v>114</v>
      </c>
      <c r="P22" s="7">
        <v>10</v>
      </c>
    </row>
    <row r="23" spans="1:16">
      <c r="A23" s="2">
        <v>49</v>
      </c>
      <c r="B23" s="2" t="s">
        <v>186</v>
      </c>
      <c r="C23" s="10">
        <v>43843</v>
      </c>
      <c r="D23" s="2">
        <v>272</v>
      </c>
      <c r="E23" s="2">
        <v>10</v>
      </c>
      <c r="F23" t="str">
        <f xml:space="preserve"> INDEX(User!B:C,MATCH(B23,User!C:C,0),1)</f>
        <v>Ethan</v>
      </c>
      <c r="G23">
        <f t="shared" si="0"/>
        <v>262</v>
      </c>
      <c r="H23" t="str">
        <f t="shared" si="1"/>
        <v>Monday</v>
      </c>
      <c r="I23" t="str">
        <f t="shared" si="2"/>
        <v>Jan</v>
      </c>
      <c r="J23" t="str">
        <f t="shared" si="3"/>
        <v>Jan</v>
      </c>
      <c r="M23" t="str">
        <f t="shared" si="4"/>
        <v>Jan</v>
      </c>
      <c r="N23" s="6" t="s">
        <v>163</v>
      </c>
      <c r="O23" s="7">
        <v>95</v>
      </c>
      <c r="P23" s="7">
        <v>10</v>
      </c>
    </row>
    <row r="24" spans="1:16">
      <c r="A24" s="2">
        <v>20</v>
      </c>
      <c r="B24" s="2" t="s">
        <v>191</v>
      </c>
      <c r="C24" s="10">
        <v>43844</v>
      </c>
      <c r="D24" s="2">
        <v>260</v>
      </c>
      <c r="E24" s="2">
        <v>10</v>
      </c>
      <c r="F24" t="str">
        <f xml:space="preserve"> INDEX(User!B:C,MATCH(B24,User!C:C,0),1)</f>
        <v>Joshua</v>
      </c>
      <c r="G24">
        <f t="shared" si="0"/>
        <v>250</v>
      </c>
      <c r="H24" t="str">
        <f t="shared" si="1"/>
        <v>Tuesday</v>
      </c>
      <c r="I24" t="str">
        <f t="shared" si="2"/>
        <v>Jan</v>
      </c>
      <c r="J24" t="str">
        <f t="shared" si="3"/>
        <v>Jan</v>
      </c>
      <c r="M24" t="str">
        <f t="shared" si="4"/>
        <v>Jan</v>
      </c>
      <c r="N24" s="6" t="s">
        <v>211</v>
      </c>
      <c r="O24" s="7">
        <v>390</v>
      </c>
      <c r="P24" s="7">
        <v>30</v>
      </c>
    </row>
    <row r="25" spans="1:16">
      <c r="A25" s="2">
        <v>144</v>
      </c>
      <c r="B25" s="2" t="s">
        <v>232</v>
      </c>
      <c r="C25" s="10">
        <v>43844</v>
      </c>
      <c r="D25" s="2">
        <v>267</v>
      </c>
      <c r="E25" s="2">
        <v>10</v>
      </c>
      <c r="F25" t="str">
        <f xml:space="preserve"> INDEX(User!B:C,MATCH(B25,User!C:C,0),1)</f>
        <v>David</v>
      </c>
      <c r="G25">
        <f t="shared" si="0"/>
        <v>257</v>
      </c>
      <c r="H25" t="str">
        <f t="shared" si="1"/>
        <v>Tuesday</v>
      </c>
      <c r="I25" t="str">
        <f t="shared" si="2"/>
        <v>Jan</v>
      </c>
      <c r="J25" t="str">
        <f t="shared" si="3"/>
        <v>Jan</v>
      </c>
      <c r="M25" t="str">
        <f t="shared" si="4"/>
        <v>Jan</v>
      </c>
      <c r="N25" s="6" t="s">
        <v>188</v>
      </c>
      <c r="O25" s="7">
        <v>682</v>
      </c>
      <c r="P25" s="7">
        <v>40</v>
      </c>
    </row>
    <row r="26" spans="1:16">
      <c r="A26" s="2">
        <v>148</v>
      </c>
      <c r="B26" s="2" t="s">
        <v>194</v>
      </c>
      <c r="C26" s="10">
        <v>43844</v>
      </c>
      <c r="D26" s="2">
        <v>283</v>
      </c>
      <c r="E26" s="2">
        <v>10</v>
      </c>
      <c r="F26" t="str">
        <f xml:space="preserve"> INDEX(User!B:C,MATCH(B26,User!C:C,0),1)</f>
        <v>Joseph</v>
      </c>
      <c r="G26">
        <f t="shared" si="0"/>
        <v>273</v>
      </c>
      <c r="H26" t="str">
        <f t="shared" si="1"/>
        <v>Tuesday</v>
      </c>
      <c r="I26" t="str">
        <f t="shared" si="2"/>
        <v>Jan</v>
      </c>
      <c r="J26" t="str">
        <f t="shared" si="3"/>
        <v>Jan</v>
      </c>
      <c r="M26" t="str">
        <f t="shared" si="4"/>
        <v>Feb</v>
      </c>
      <c r="N26" s="6" t="s">
        <v>203</v>
      </c>
      <c r="O26" s="7">
        <v>126</v>
      </c>
      <c r="P26" s="7">
        <v>10</v>
      </c>
    </row>
    <row r="27" spans="1:16">
      <c r="A27" s="2">
        <v>163</v>
      </c>
      <c r="B27" s="2" t="s">
        <v>201</v>
      </c>
      <c r="C27" s="10">
        <v>43844</v>
      </c>
      <c r="D27" s="2">
        <v>215</v>
      </c>
      <c r="E27" s="2">
        <v>10</v>
      </c>
      <c r="F27" t="str">
        <f xml:space="preserve"> INDEX(User!B:C,MATCH(B27,User!C:C,0),1)</f>
        <v>Richard</v>
      </c>
      <c r="G27">
        <f t="shared" si="0"/>
        <v>205</v>
      </c>
      <c r="H27" t="str">
        <f t="shared" si="1"/>
        <v>Tuesday</v>
      </c>
      <c r="I27" t="str">
        <f t="shared" si="2"/>
        <v>Jan</v>
      </c>
      <c r="J27" t="str">
        <f t="shared" si="3"/>
        <v>Jan</v>
      </c>
      <c r="M27" t="str">
        <f t="shared" si="4"/>
        <v>Jan</v>
      </c>
      <c r="N27" s="6" t="s">
        <v>230</v>
      </c>
      <c r="O27" s="7">
        <v>395</v>
      </c>
      <c r="P27" s="7">
        <v>30</v>
      </c>
    </row>
    <row r="28" spans="1:16">
      <c r="A28" s="2">
        <v>32</v>
      </c>
      <c r="B28" s="2" t="s">
        <v>185</v>
      </c>
      <c r="C28" s="10">
        <v>43845</v>
      </c>
      <c r="D28" s="2">
        <v>93</v>
      </c>
      <c r="E28" s="2">
        <v>10</v>
      </c>
      <c r="F28" t="str">
        <f xml:space="preserve"> INDEX(User!B:C,MATCH(B28,User!C:C,0),1)</f>
        <v>Lee</v>
      </c>
      <c r="G28">
        <f t="shared" si="0"/>
        <v>83</v>
      </c>
      <c r="H28" t="str">
        <f t="shared" si="1"/>
        <v>Wednesday</v>
      </c>
      <c r="I28" t="str">
        <f t="shared" si="2"/>
        <v>Jan</v>
      </c>
      <c r="J28" t="str">
        <f t="shared" si="3"/>
        <v>Jan</v>
      </c>
      <c r="M28" t="str">
        <f t="shared" si="4"/>
        <v>Feb</v>
      </c>
      <c r="N28" s="6" t="s">
        <v>167</v>
      </c>
      <c r="O28" s="7">
        <v>44</v>
      </c>
      <c r="P28" s="7">
        <v>10</v>
      </c>
    </row>
    <row r="29" spans="1:16">
      <c r="A29" s="2">
        <v>56</v>
      </c>
      <c r="B29" s="2" t="s">
        <v>199</v>
      </c>
      <c r="C29" s="10">
        <v>43846</v>
      </c>
      <c r="D29" s="2">
        <v>146</v>
      </c>
      <c r="E29" s="2">
        <v>10</v>
      </c>
      <c r="F29" t="str">
        <f xml:space="preserve"> INDEX(User!B:C,MATCH(B29,User!C:C,0),1)</f>
        <v>Sean</v>
      </c>
      <c r="G29">
        <f t="shared" si="0"/>
        <v>136</v>
      </c>
      <c r="H29" t="str">
        <f t="shared" si="1"/>
        <v>Thursday</v>
      </c>
      <c r="I29" t="str">
        <f t="shared" si="2"/>
        <v>Jan</v>
      </c>
      <c r="J29" t="str">
        <f t="shared" si="3"/>
        <v>Jan</v>
      </c>
      <c r="M29" t="str">
        <f t="shared" si="4"/>
        <v>Feb</v>
      </c>
      <c r="N29" s="6" t="s">
        <v>195</v>
      </c>
      <c r="O29" s="7">
        <v>88</v>
      </c>
      <c r="P29" s="7">
        <v>10</v>
      </c>
    </row>
    <row r="30" spans="1:16">
      <c r="A30" s="2">
        <v>65</v>
      </c>
      <c r="B30" s="2" t="s">
        <v>211</v>
      </c>
      <c r="C30" s="10">
        <v>43847</v>
      </c>
      <c r="D30" s="2">
        <v>68</v>
      </c>
      <c r="E30" s="2">
        <v>10</v>
      </c>
      <c r="F30" t="str">
        <f xml:space="preserve"> INDEX(User!B:C,MATCH(B30,User!C:C,0),1)</f>
        <v>Christopher</v>
      </c>
      <c r="G30">
        <f t="shared" si="0"/>
        <v>58</v>
      </c>
      <c r="H30" t="str">
        <f t="shared" si="1"/>
        <v>Friday</v>
      </c>
      <c r="I30" t="str">
        <f t="shared" si="2"/>
        <v>Jan</v>
      </c>
      <c r="J30" t="str">
        <f t="shared" si="3"/>
        <v>Jan</v>
      </c>
      <c r="M30" t="str">
        <f t="shared" si="4"/>
        <v>Jan</v>
      </c>
      <c r="N30" s="6" t="s">
        <v>191</v>
      </c>
      <c r="O30" s="7">
        <v>834</v>
      </c>
      <c r="P30" s="7">
        <v>30</v>
      </c>
    </row>
    <row r="31" spans="1:16">
      <c r="A31" s="2">
        <v>85</v>
      </c>
      <c r="B31" s="2" t="s">
        <v>170</v>
      </c>
      <c r="C31" s="10">
        <v>43847</v>
      </c>
      <c r="D31" s="2">
        <v>246</v>
      </c>
      <c r="E31" s="2">
        <v>10</v>
      </c>
      <c r="F31" t="str">
        <f xml:space="preserve"> INDEX(User!B:C,MATCH(B31,User!C:C,0),1)</f>
        <v>Kevin</v>
      </c>
      <c r="G31">
        <f t="shared" si="0"/>
        <v>236</v>
      </c>
      <c r="H31" t="str">
        <f t="shared" si="1"/>
        <v>Friday</v>
      </c>
      <c r="I31" t="str">
        <f t="shared" si="2"/>
        <v>Jan</v>
      </c>
      <c r="J31" t="str">
        <f t="shared" si="3"/>
        <v>Jan</v>
      </c>
      <c r="M31" t="str">
        <f t="shared" si="4"/>
        <v>Jan</v>
      </c>
      <c r="N31" s="6" t="s">
        <v>170</v>
      </c>
      <c r="O31" s="7">
        <v>516</v>
      </c>
      <c r="P31" s="7">
        <v>20</v>
      </c>
    </row>
    <row r="32" spans="1:16">
      <c r="A32" s="2">
        <v>98</v>
      </c>
      <c r="B32" s="2" t="s">
        <v>163</v>
      </c>
      <c r="C32" s="10">
        <v>43847</v>
      </c>
      <c r="D32" s="2">
        <v>105</v>
      </c>
      <c r="E32" s="2">
        <v>10</v>
      </c>
      <c r="F32" t="str">
        <f xml:space="preserve"> INDEX(User!B:C,MATCH(B32,User!C:C,0),1)</f>
        <v>Charles</v>
      </c>
      <c r="G32">
        <f t="shared" si="0"/>
        <v>95</v>
      </c>
      <c r="H32" t="str">
        <f t="shared" si="1"/>
        <v>Friday</v>
      </c>
      <c r="I32" t="str">
        <f t="shared" si="2"/>
        <v>Jan</v>
      </c>
      <c r="J32" t="str">
        <f t="shared" si="3"/>
        <v>Jan</v>
      </c>
      <c r="M32" t="str">
        <f t="shared" si="4"/>
        <v>Jan</v>
      </c>
      <c r="N32" s="6" t="s">
        <v>221</v>
      </c>
      <c r="O32" s="7">
        <v>649</v>
      </c>
      <c r="P32" s="7">
        <v>30</v>
      </c>
    </row>
    <row r="33" spans="1:16">
      <c r="A33" s="2">
        <v>130</v>
      </c>
      <c r="B33" s="2" t="s">
        <v>221</v>
      </c>
      <c r="C33" s="10">
        <v>43847</v>
      </c>
      <c r="D33" s="2">
        <v>67</v>
      </c>
      <c r="E33" s="2">
        <v>10</v>
      </c>
      <c r="F33" t="str">
        <f xml:space="preserve"> INDEX(User!B:C,MATCH(B33,User!C:C,0),1)</f>
        <v>Timothy</v>
      </c>
      <c r="G33">
        <f t="shared" si="0"/>
        <v>57</v>
      </c>
      <c r="H33" t="str">
        <f t="shared" si="1"/>
        <v>Friday</v>
      </c>
      <c r="I33" t="str">
        <f t="shared" si="2"/>
        <v>Jan</v>
      </c>
      <c r="J33" t="str">
        <f t="shared" si="3"/>
        <v>Jan</v>
      </c>
      <c r="M33" t="str">
        <f t="shared" si="4"/>
        <v>Jan</v>
      </c>
      <c r="N33" s="6" t="s">
        <v>228</v>
      </c>
      <c r="O33" s="7">
        <v>178</v>
      </c>
      <c r="P33" s="7">
        <v>10</v>
      </c>
    </row>
    <row r="34" spans="1:16">
      <c r="A34" s="2">
        <v>150</v>
      </c>
      <c r="B34" s="2" t="s">
        <v>183</v>
      </c>
      <c r="C34" s="10">
        <v>43848</v>
      </c>
      <c r="D34" s="2">
        <v>174</v>
      </c>
      <c r="E34" s="2">
        <v>10</v>
      </c>
      <c r="F34" t="str">
        <f xml:space="preserve"> INDEX(User!B:C,MATCH(B34,User!C:C,0),1)</f>
        <v>Christian</v>
      </c>
      <c r="G34">
        <f t="shared" ref="G34:G65" si="5">D34-E34</f>
        <v>164</v>
      </c>
      <c r="H34" t="str">
        <f t="shared" ref="H34:H65" si="6" xml:space="preserve"> TEXT(C34,"dddd")</f>
        <v>Saturday</v>
      </c>
      <c r="I34" t="str">
        <f t="shared" ref="I34:I65" si="7" xml:space="preserve"> TEXT(C34,"mmm")</f>
        <v>Jan</v>
      </c>
      <c r="J34" t="str">
        <f t="shared" si="3"/>
        <v>Jan</v>
      </c>
      <c r="M34" t="str">
        <f t="shared" si="4"/>
        <v>Jan</v>
      </c>
      <c r="N34" s="6" t="s">
        <v>158</v>
      </c>
      <c r="O34" s="7">
        <v>526</v>
      </c>
      <c r="P34" s="7">
        <v>40</v>
      </c>
    </row>
    <row r="35" spans="1:16">
      <c r="A35" s="2">
        <v>41</v>
      </c>
      <c r="B35" s="2" t="s">
        <v>188</v>
      </c>
      <c r="C35" s="10">
        <v>43849</v>
      </c>
      <c r="D35" s="2">
        <v>312</v>
      </c>
      <c r="E35" s="2">
        <v>10</v>
      </c>
      <c r="F35" t="str">
        <f xml:space="preserve"> INDEX(User!B:C,MATCH(B35,User!C:C,0),1)</f>
        <v>Daniel</v>
      </c>
      <c r="G35">
        <f t="shared" si="5"/>
        <v>302</v>
      </c>
      <c r="H35" t="str">
        <f t="shared" si="6"/>
        <v>Sunday</v>
      </c>
      <c r="I35" t="str">
        <f t="shared" si="7"/>
        <v>Jan</v>
      </c>
      <c r="J35" t="str">
        <f t="shared" si="3"/>
        <v>Jan</v>
      </c>
      <c r="M35" t="str">
        <f t="shared" si="4"/>
        <v>Jan</v>
      </c>
      <c r="N35" s="6" t="s">
        <v>157</v>
      </c>
      <c r="O35" s="7">
        <v>926</v>
      </c>
      <c r="P35" s="7">
        <v>40</v>
      </c>
    </row>
    <row r="36" spans="1:16">
      <c r="A36" s="2">
        <v>91</v>
      </c>
      <c r="B36" s="2" t="s">
        <v>191</v>
      </c>
      <c r="C36" s="10">
        <v>43849</v>
      </c>
      <c r="D36" s="2">
        <v>327</v>
      </c>
      <c r="E36" s="2">
        <v>10</v>
      </c>
      <c r="F36" t="str">
        <f xml:space="preserve"> INDEX(User!B:C,MATCH(B36,User!C:C,0),1)</f>
        <v>Joshua</v>
      </c>
      <c r="G36">
        <f t="shared" si="5"/>
        <v>317</v>
      </c>
      <c r="H36" t="str">
        <f t="shared" si="6"/>
        <v>Sunday</v>
      </c>
      <c r="I36" t="str">
        <f t="shared" si="7"/>
        <v>Jan</v>
      </c>
      <c r="J36" t="str">
        <f t="shared" si="3"/>
        <v>Jan</v>
      </c>
      <c r="M36" t="str">
        <f t="shared" si="4"/>
        <v>Jan</v>
      </c>
      <c r="N36" s="6" t="s">
        <v>173</v>
      </c>
      <c r="O36" s="7">
        <v>357</v>
      </c>
      <c r="P36" s="7">
        <v>20</v>
      </c>
    </row>
    <row r="37" spans="1:16">
      <c r="A37" s="2">
        <v>109</v>
      </c>
      <c r="B37" s="2" t="s">
        <v>188</v>
      </c>
      <c r="C37" s="10">
        <v>43849</v>
      </c>
      <c r="D37" s="2">
        <v>135</v>
      </c>
      <c r="E37" s="2">
        <v>10</v>
      </c>
      <c r="F37" t="str">
        <f xml:space="preserve"> INDEX(User!B:C,MATCH(B37,User!C:C,0),1)</f>
        <v>Daniel</v>
      </c>
      <c r="G37">
        <f t="shared" si="5"/>
        <v>125</v>
      </c>
      <c r="H37" t="str">
        <f t="shared" si="6"/>
        <v>Sunday</v>
      </c>
      <c r="I37" t="str">
        <f t="shared" si="7"/>
        <v>Jan</v>
      </c>
      <c r="J37" t="str">
        <f t="shared" si="3"/>
        <v>Jan</v>
      </c>
      <c r="M37" t="str">
        <f t="shared" si="4"/>
        <v>Jan</v>
      </c>
      <c r="N37" s="6" t="s">
        <v>151</v>
      </c>
      <c r="O37" s="7">
        <v>260</v>
      </c>
      <c r="P37" s="7">
        <v>10</v>
      </c>
    </row>
    <row r="38" spans="1:16">
      <c r="A38" s="2">
        <v>110</v>
      </c>
      <c r="B38" s="2" t="s">
        <v>158</v>
      </c>
      <c r="C38" s="10">
        <v>43850</v>
      </c>
      <c r="D38" s="2">
        <v>73</v>
      </c>
      <c r="E38" s="2">
        <v>10</v>
      </c>
      <c r="F38" t="str">
        <f xml:space="preserve"> INDEX(User!B:C,MATCH(B38,User!C:C,0),1)</f>
        <v>Jacob</v>
      </c>
      <c r="G38">
        <f t="shared" si="5"/>
        <v>63</v>
      </c>
      <c r="H38" t="str">
        <f t="shared" si="6"/>
        <v>Monday</v>
      </c>
      <c r="I38" t="str">
        <f t="shared" si="7"/>
        <v>Jan</v>
      </c>
      <c r="J38" t="str">
        <f t="shared" si="3"/>
        <v>Jan</v>
      </c>
      <c r="M38" t="str">
        <f t="shared" si="4"/>
        <v>Jan</v>
      </c>
      <c r="N38" s="6" t="s">
        <v>197</v>
      </c>
      <c r="O38" s="7">
        <v>876</v>
      </c>
      <c r="P38" s="7">
        <v>40</v>
      </c>
    </row>
    <row r="39" spans="1:16">
      <c r="A39" s="2">
        <v>121</v>
      </c>
      <c r="B39" s="2" t="s">
        <v>165</v>
      </c>
      <c r="C39" s="10">
        <v>43850</v>
      </c>
      <c r="D39" s="2">
        <v>61</v>
      </c>
      <c r="E39" s="2">
        <v>10</v>
      </c>
      <c r="F39" t="str">
        <f xml:space="preserve"> INDEX(User!B:C,MATCH(B39,User!C:C,0),1)</f>
        <v>Robert</v>
      </c>
      <c r="G39">
        <f t="shared" si="5"/>
        <v>51</v>
      </c>
      <c r="H39" t="str">
        <f t="shared" si="6"/>
        <v>Monday</v>
      </c>
      <c r="I39" t="str">
        <f t="shared" si="7"/>
        <v>Jan</v>
      </c>
      <c r="J39" t="str">
        <f t="shared" si="3"/>
        <v>Jan</v>
      </c>
      <c r="M39" t="str">
        <f t="shared" si="4"/>
        <v>Jan</v>
      </c>
      <c r="N39" s="6" t="s">
        <v>208</v>
      </c>
      <c r="O39" s="7">
        <v>560</v>
      </c>
      <c r="P39" s="7">
        <v>20</v>
      </c>
    </row>
    <row r="40" spans="1:16">
      <c r="A40" s="2">
        <v>100</v>
      </c>
      <c r="B40" s="2" t="s">
        <v>151</v>
      </c>
      <c r="C40" s="10">
        <v>43851</v>
      </c>
      <c r="D40" s="2">
        <v>270</v>
      </c>
      <c r="E40" s="2">
        <v>10</v>
      </c>
      <c r="F40" t="str">
        <f xml:space="preserve"> INDEX(User!B:C,MATCH(B40,User!C:C,0),1)</f>
        <v>Jonathan</v>
      </c>
      <c r="G40">
        <f t="shared" si="5"/>
        <v>260</v>
      </c>
      <c r="H40" t="str">
        <f t="shared" si="6"/>
        <v>Tuesday</v>
      </c>
      <c r="I40" t="str">
        <f t="shared" si="7"/>
        <v>Jan</v>
      </c>
      <c r="J40" t="str">
        <f t="shared" si="3"/>
        <v>Jan</v>
      </c>
      <c r="M40" t="str">
        <f t="shared" si="4"/>
        <v>Feb</v>
      </c>
      <c r="N40" s="6" t="s">
        <v>177</v>
      </c>
      <c r="O40" s="7">
        <v>164</v>
      </c>
      <c r="P40" s="7">
        <v>10</v>
      </c>
    </row>
    <row r="41" spans="1:16">
      <c r="A41" s="2">
        <v>70</v>
      </c>
      <c r="B41" s="2" t="s">
        <v>173</v>
      </c>
      <c r="C41" s="10">
        <v>43852</v>
      </c>
      <c r="D41" s="2">
        <v>325</v>
      </c>
      <c r="E41" s="2">
        <v>10</v>
      </c>
      <c r="F41" t="str">
        <f xml:space="preserve"> INDEX(User!B:C,MATCH(B41,User!C:C,0),1)</f>
        <v>Eric</v>
      </c>
      <c r="G41">
        <f t="shared" si="5"/>
        <v>315</v>
      </c>
      <c r="H41" t="str">
        <f t="shared" si="6"/>
        <v>Wednesday</v>
      </c>
      <c r="I41" t="str">
        <f t="shared" si="7"/>
        <v>Jan</v>
      </c>
      <c r="J41" t="str">
        <f t="shared" si="3"/>
        <v>Jan</v>
      </c>
      <c r="M41" t="str">
        <f t="shared" si="4"/>
        <v>Jan</v>
      </c>
      <c r="N41" s="6" t="s">
        <v>212</v>
      </c>
      <c r="O41" s="7">
        <v>586</v>
      </c>
      <c r="P41" s="7">
        <v>30</v>
      </c>
    </row>
    <row r="42" spans="1:16">
      <c r="A42" s="2">
        <v>170</v>
      </c>
      <c r="B42" s="2" t="s">
        <v>188</v>
      </c>
      <c r="C42" s="10">
        <v>43852</v>
      </c>
      <c r="D42" s="2">
        <v>103</v>
      </c>
      <c r="E42" s="2">
        <v>10</v>
      </c>
      <c r="F42" t="str">
        <f xml:space="preserve"> INDEX(User!B:C,MATCH(B42,User!C:C,0),1)</f>
        <v>Daniel</v>
      </c>
      <c r="G42">
        <f t="shared" si="5"/>
        <v>93</v>
      </c>
      <c r="H42" t="str">
        <f t="shared" si="6"/>
        <v>Wednesday</v>
      </c>
      <c r="I42" t="str">
        <f t="shared" si="7"/>
        <v>Jan</v>
      </c>
      <c r="J42" t="str">
        <f t="shared" si="3"/>
        <v>Jan</v>
      </c>
      <c r="M42" t="str">
        <f t="shared" si="4"/>
        <v>Feb</v>
      </c>
      <c r="N42" s="6" t="s">
        <v>176</v>
      </c>
      <c r="O42" s="7">
        <v>305</v>
      </c>
      <c r="P42" s="7">
        <v>10</v>
      </c>
    </row>
    <row r="43" spans="1:16">
      <c r="A43" s="2">
        <v>39</v>
      </c>
      <c r="B43" s="2" t="s">
        <v>215</v>
      </c>
      <c r="C43" s="10">
        <v>43853</v>
      </c>
      <c r="D43" s="2">
        <v>295</v>
      </c>
      <c r="E43" s="2">
        <v>10</v>
      </c>
      <c r="F43" t="str">
        <f xml:space="preserve"> INDEX(User!B:C,MATCH(B43,User!C:C,0),1)</f>
        <v>Ethan</v>
      </c>
      <c r="G43">
        <f t="shared" si="5"/>
        <v>285</v>
      </c>
      <c r="H43" t="str">
        <f t="shared" si="6"/>
        <v>Thursday</v>
      </c>
      <c r="I43" t="str">
        <f t="shared" si="7"/>
        <v>Jan</v>
      </c>
      <c r="J43" t="str">
        <f t="shared" si="3"/>
        <v>Jan</v>
      </c>
      <c r="M43" t="str">
        <f t="shared" si="4"/>
        <v>Jan</v>
      </c>
      <c r="N43" s="6" t="s">
        <v>179</v>
      </c>
      <c r="O43" s="7">
        <v>646</v>
      </c>
      <c r="P43" s="7">
        <v>40</v>
      </c>
    </row>
    <row r="44" spans="1:16">
      <c r="A44" s="2">
        <v>52</v>
      </c>
      <c r="B44" s="2" t="s">
        <v>230</v>
      </c>
      <c r="C44" s="10">
        <v>43853</v>
      </c>
      <c r="D44" s="2">
        <v>130</v>
      </c>
      <c r="E44" s="2">
        <v>10</v>
      </c>
      <c r="F44" t="str">
        <f xml:space="preserve"> INDEX(User!B:C,MATCH(B44,User!C:C,0),1)</f>
        <v>Mark</v>
      </c>
      <c r="G44">
        <f t="shared" si="5"/>
        <v>120</v>
      </c>
      <c r="H44" t="str">
        <f t="shared" si="6"/>
        <v>Thursday</v>
      </c>
      <c r="I44" t="str">
        <f t="shared" si="7"/>
        <v>Jan</v>
      </c>
      <c r="J44" t="str">
        <f t="shared" si="3"/>
        <v>Jan</v>
      </c>
      <c r="M44" t="str">
        <f t="shared" si="4"/>
        <v>Feb</v>
      </c>
      <c r="N44" s="6" t="s">
        <v>204</v>
      </c>
      <c r="O44" s="7">
        <v>122</v>
      </c>
      <c r="P44" s="7">
        <v>10</v>
      </c>
    </row>
    <row r="45" spans="1:16">
      <c r="A45" s="2">
        <v>132</v>
      </c>
      <c r="B45" s="2" t="s">
        <v>221</v>
      </c>
      <c r="C45" s="10">
        <v>43853</v>
      </c>
      <c r="D45" s="2">
        <v>288</v>
      </c>
      <c r="E45" s="2">
        <v>10</v>
      </c>
      <c r="F45" t="str">
        <f xml:space="preserve"> INDEX(User!B:C,MATCH(B45,User!C:C,0),1)</f>
        <v>Timothy</v>
      </c>
      <c r="G45">
        <f t="shared" si="5"/>
        <v>278</v>
      </c>
      <c r="H45" t="str">
        <f t="shared" si="6"/>
        <v>Thursday</v>
      </c>
      <c r="I45" t="str">
        <f t="shared" si="7"/>
        <v>Jan</v>
      </c>
      <c r="J45" t="str">
        <f t="shared" si="3"/>
        <v>Jan</v>
      </c>
      <c r="M45" t="str">
        <f t="shared" si="4"/>
        <v>Jan</v>
      </c>
      <c r="N45" s="6" t="s">
        <v>160</v>
      </c>
      <c r="O45" s="7">
        <v>472</v>
      </c>
      <c r="P45" s="7">
        <v>30</v>
      </c>
    </row>
    <row r="46" spans="1:16">
      <c r="A46" s="2">
        <v>137</v>
      </c>
      <c r="B46" s="2" t="s">
        <v>225</v>
      </c>
      <c r="C46" s="10">
        <v>43853</v>
      </c>
      <c r="D46" s="2">
        <v>303</v>
      </c>
      <c r="E46" s="2">
        <v>10</v>
      </c>
      <c r="F46" t="str">
        <f xml:space="preserve"> INDEX(User!B:C,MATCH(B46,User!C:C,0),1)</f>
        <v>Noah</v>
      </c>
      <c r="G46">
        <f t="shared" si="5"/>
        <v>293</v>
      </c>
      <c r="H46" t="str">
        <f t="shared" si="6"/>
        <v>Thursday</v>
      </c>
      <c r="I46" t="str">
        <f t="shared" si="7"/>
        <v>Jan</v>
      </c>
      <c r="J46" t="str">
        <f t="shared" si="3"/>
        <v>Jan</v>
      </c>
      <c r="M46" t="str">
        <f t="shared" si="4"/>
        <v>Jan</v>
      </c>
      <c r="N46" s="6" t="s">
        <v>171</v>
      </c>
      <c r="O46" s="7">
        <v>395</v>
      </c>
      <c r="P46" s="7">
        <v>40</v>
      </c>
    </row>
    <row r="47" spans="1:16">
      <c r="A47" s="2">
        <v>164</v>
      </c>
      <c r="B47" s="2" t="s">
        <v>192</v>
      </c>
      <c r="C47" s="10">
        <v>43853</v>
      </c>
      <c r="D47" s="2">
        <v>349</v>
      </c>
      <c r="E47" s="2">
        <v>10</v>
      </c>
      <c r="F47" t="str">
        <f xml:space="preserve"> INDEX(User!B:C,MATCH(B47,User!C:C,0),1)</f>
        <v>Benjamin</v>
      </c>
      <c r="G47">
        <f t="shared" si="5"/>
        <v>339</v>
      </c>
      <c r="H47" t="str">
        <f t="shared" si="6"/>
        <v>Thursday</v>
      </c>
      <c r="I47" t="str">
        <f t="shared" si="7"/>
        <v>Jan</v>
      </c>
      <c r="J47" t="str">
        <f t="shared" si="3"/>
        <v>Jan</v>
      </c>
      <c r="M47" t="str">
        <f t="shared" si="4"/>
        <v>Feb</v>
      </c>
      <c r="N47" s="6" t="s">
        <v>172</v>
      </c>
      <c r="O47" s="7">
        <v>524</v>
      </c>
      <c r="P47" s="7">
        <v>20</v>
      </c>
    </row>
    <row r="48" spans="1:16">
      <c r="A48" s="2">
        <v>127</v>
      </c>
      <c r="B48" s="2" t="s">
        <v>175</v>
      </c>
      <c r="C48" s="10">
        <v>43854</v>
      </c>
      <c r="D48" s="2">
        <v>150</v>
      </c>
      <c r="E48" s="2">
        <v>10</v>
      </c>
      <c r="F48" t="str">
        <f xml:space="preserve"> INDEX(User!B:C,MATCH(B48,User!C:C,0),1)</f>
        <v>Elijah</v>
      </c>
      <c r="G48">
        <f t="shared" si="5"/>
        <v>140</v>
      </c>
      <c r="H48" t="str">
        <f t="shared" si="6"/>
        <v>Friday</v>
      </c>
      <c r="I48" t="str">
        <f t="shared" si="7"/>
        <v>Jan</v>
      </c>
      <c r="J48" t="str">
        <f t="shared" si="3"/>
        <v>Jan</v>
      </c>
      <c r="M48" t="str">
        <f t="shared" si="4"/>
        <v>Jan</v>
      </c>
      <c r="N48" s="6" t="s">
        <v>164</v>
      </c>
      <c r="O48" s="7">
        <v>1899</v>
      </c>
      <c r="P48" s="7">
        <v>70</v>
      </c>
    </row>
    <row r="49" spans="1:16">
      <c r="A49" s="2">
        <v>78</v>
      </c>
      <c r="B49" s="2" t="s">
        <v>183</v>
      </c>
      <c r="C49" s="10">
        <v>43856</v>
      </c>
      <c r="D49" s="2">
        <v>65</v>
      </c>
      <c r="E49" s="2">
        <v>10</v>
      </c>
      <c r="F49" t="str">
        <f xml:space="preserve"> INDEX(User!B:C,MATCH(B49,User!C:C,0),1)</f>
        <v>Christian</v>
      </c>
      <c r="G49">
        <f t="shared" si="5"/>
        <v>55</v>
      </c>
      <c r="H49" t="str">
        <f t="shared" si="6"/>
        <v>Sunday</v>
      </c>
      <c r="I49" t="str">
        <f t="shared" si="7"/>
        <v>Jan</v>
      </c>
      <c r="J49" t="str">
        <f t="shared" si="3"/>
        <v>Jan</v>
      </c>
      <c r="M49" t="str">
        <f t="shared" si="4"/>
        <v>Mar</v>
      </c>
      <c r="N49" s="6" t="s">
        <v>190</v>
      </c>
      <c r="O49" s="7">
        <v>181</v>
      </c>
      <c r="P49" s="7">
        <v>10</v>
      </c>
    </row>
    <row r="50" spans="1:16">
      <c r="A50" s="2">
        <v>93</v>
      </c>
      <c r="B50" s="2" t="s">
        <v>180</v>
      </c>
      <c r="C50" s="10">
        <v>43856</v>
      </c>
      <c r="D50" s="2">
        <v>207</v>
      </c>
      <c r="E50" s="2">
        <v>10</v>
      </c>
      <c r="F50" t="str">
        <f xml:space="preserve"> INDEX(User!B:C,MATCH(B50,User!C:C,0),1)</f>
        <v>Mason</v>
      </c>
      <c r="G50">
        <f t="shared" si="5"/>
        <v>197</v>
      </c>
      <c r="H50" t="str">
        <f t="shared" si="6"/>
        <v>Sunday</v>
      </c>
      <c r="I50" t="str">
        <f t="shared" si="7"/>
        <v>Jan</v>
      </c>
      <c r="J50" t="str">
        <f t="shared" si="3"/>
        <v>Jan</v>
      </c>
      <c r="M50" t="str">
        <f t="shared" si="4"/>
        <v>Mar</v>
      </c>
      <c r="N50" s="6" t="s">
        <v>223</v>
      </c>
      <c r="O50" s="7">
        <v>318</v>
      </c>
      <c r="P50" s="7">
        <v>10</v>
      </c>
    </row>
    <row r="51" spans="1:16">
      <c r="A51" s="2">
        <v>129</v>
      </c>
      <c r="B51" s="2" t="s">
        <v>212</v>
      </c>
      <c r="C51" s="10">
        <v>43856</v>
      </c>
      <c r="D51" s="2">
        <v>279</v>
      </c>
      <c r="E51" s="2">
        <v>10</v>
      </c>
      <c r="F51" t="str">
        <f xml:space="preserve"> INDEX(User!B:C,MATCH(B51,User!C:C,0),1)</f>
        <v>Brandon</v>
      </c>
      <c r="G51">
        <f t="shared" si="5"/>
        <v>269</v>
      </c>
      <c r="H51" t="str">
        <f t="shared" si="6"/>
        <v>Sunday</v>
      </c>
      <c r="I51" t="str">
        <f t="shared" si="7"/>
        <v>Jan</v>
      </c>
      <c r="J51" t="str">
        <f t="shared" si="3"/>
        <v>Jan</v>
      </c>
      <c r="M51" t="str">
        <f t="shared" si="4"/>
        <v>Jan</v>
      </c>
      <c r="N51" s="6" t="s">
        <v>181</v>
      </c>
      <c r="O51" s="7">
        <v>672</v>
      </c>
      <c r="P51" s="7">
        <v>50</v>
      </c>
    </row>
    <row r="52" spans="1:16">
      <c r="A52" s="2">
        <v>50</v>
      </c>
      <c r="B52" s="2" t="s">
        <v>164</v>
      </c>
      <c r="C52" s="10">
        <v>43857</v>
      </c>
      <c r="D52" s="2">
        <v>338</v>
      </c>
      <c r="E52" s="2">
        <v>10</v>
      </c>
      <c r="F52" t="str">
        <f xml:space="preserve"> INDEX(User!B:C,MATCH(B52,User!C:C,0),1)</f>
        <v>Alexander</v>
      </c>
      <c r="G52">
        <f t="shared" si="5"/>
        <v>328</v>
      </c>
      <c r="H52" t="str">
        <f t="shared" si="6"/>
        <v>Monday</v>
      </c>
      <c r="I52" t="str">
        <f t="shared" si="7"/>
        <v>Jan</v>
      </c>
      <c r="J52" t="str">
        <f t="shared" si="3"/>
        <v>Jan</v>
      </c>
      <c r="M52" t="str">
        <f t="shared" si="4"/>
        <v>Mar</v>
      </c>
      <c r="N52" s="6" t="s">
        <v>196</v>
      </c>
      <c r="O52" s="7">
        <v>198</v>
      </c>
      <c r="P52" s="7">
        <v>10</v>
      </c>
    </row>
    <row r="53" spans="1:16">
      <c r="A53" s="2">
        <v>64</v>
      </c>
      <c r="B53" s="2" t="s">
        <v>201</v>
      </c>
      <c r="C53" s="10">
        <v>43857</v>
      </c>
      <c r="D53" s="2">
        <v>230</v>
      </c>
      <c r="E53" s="2">
        <v>10</v>
      </c>
      <c r="F53" t="str">
        <f xml:space="preserve"> INDEX(User!B:C,MATCH(B53,User!C:C,0),1)</f>
        <v>Richard</v>
      </c>
      <c r="G53">
        <f t="shared" si="5"/>
        <v>220</v>
      </c>
      <c r="H53" t="str">
        <f t="shared" si="6"/>
        <v>Monday</v>
      </c>
      <c r="I53" t="str">
        <f t="shared" si="7"/>
        <v>Jan</v>
      </c>
      <c r="J53" t="str">
        <f t="shared" si="3"/>
        <v>Jan</v>
      </c>
      <c r="M53" t="str">
        <f t="shared" si="4"/>
        <v>Mar</v>
      </c>
      <c r="N53" s="6" t="s">
        <v>198</v>
      </c>
      <c r="O53" s="7">
        <v>62</v>
      </c>
      <c r="P53" s="7">
        <v>10</v>
      </c>
    </row>
    <row r="54" spans="1:16">
      <c r="A54" s="2">
        <v>88</v>
      </c>
      <c r="B54" s="2" t="s">
        <v>162</v>
      </c>
      <c r="C54" s="10">
        <v>43857</v>
      </c>
      <c r="D54" s="2">
        <v>114</v>
      </c>
      <c r="E54" s="2">
        <v>10</v>
      </c>
      <c r="F54" t="str">
        <f xml:space="preserve"> INDEX(User!B:C,MATCH(B54,User!C:C,0),1)</f>
        <v>Riley</v>
      </c>
      <c r="G54">
        <f t="shared" si="5"/>
        <v>104</v>
      </c>
      <c r="H54" t="str">
        <f t="shared" si="6"/>
        <v>Monday</v>
      </c>
      <c r="I54" t="str">
        <f t="shared" si="7"/>
        <v>Jan</v>
      </c>
      <c r="J54" t="str">
        <f t="shared" si="3"/>
        <v>Jan</v>
      </c>
      <c r="M54" t="str">
        <f t="shared" si="4"/>
        <v>Jan</v>
      </c>
      <c r="N54" s="6" t="s">
        <v>202</v>
      </c>
      <c r="O54" s="7">
        <v>1391</v>
      </c>
      <c r="P54" s="7">
        <v>80</v>
      </c>
    </row>
    <row r="55" spans="1:16">
      <c r="A55" s="2">
        <v>152</v>
      </c>
      <c r="B55" s="2" t="s">
        <v>169</v>
      </c>
      <c r="C55" s="10">
        <v>43857</v>
      </c>
      <c r="D55" s="2">
        <v>246</v>
      </c>
      <c r="E55" s="2">
        <v>10</v>
      </c>
      <c r="F55" t="str">
        <f xml:space="preserve"> INDEX(User!B:C,MATCH(B55,User!C:C,0),1)</f>
        <v>Walter</v>
      </c>
      <c r="G55">
        <f t="shared" si="5"/>
        <v>236</v>
      </c>
      <c r="H55" t="str">
        <f t="shared" si="6"/>
        <v>Monday</v>
      </c>
      <c r="I55" t="str">
        <f t="shared" si="7"/>
        <v>Jan</v>
      </c>
      <c r="J55" t="str">
        <f t="shared" si="3"/>
        <v>Jan</v>
      </c>
      <c r="M55" t="str">
        <f t="shared" si="4"/>
        <v>Feb</v>
      </c>
      <c r="N55" s="6" t="s">
        <v>174</v>
      </c>
      <c r="O55" s="7">
        <v>698</v>
      </c>
      <c r="P55" s="7">
        <v>30</v>
      </c>
    </row>
    <row r="56" spans="1:16">
      <c r="A56" s="2">
        <v>154</v>
      </c>
      <c r="B56" s="2" t="s">
        <v>212</v>
      </c>
      <c r="C56" s="10">
        <v>43857</v>
      </c>
      <c r="D56" s="2">
        <v>101</v>
      </c>
      <c r="E56" s="2">
        <v>10</v>
      </c>
      <c r="F56" t="str">
        <f xml:space="preserve"> INDEX(User!B:C,MATCH(B56,User!C:C,0),1)</f>
        <v>Brandon</v>
      </c>
      <c r="G56">
        <f t="shared" si="5"/>
        <v>91</v>
      </c>
      <c r="H56" t="str">
        <f t="shared" si="6"/>
        <v>Monday</v>
      </c>
      <c r="I56" t="str">
        <f t="shared" si="7"/>
        <v>Jan</v>
      </c>
      <c r="J56" t="str">
        <f t="shared" si="3"/>
        <v>Jan</v>
      </c>
      <c r="M56" t="str">
        <f t="shared" si="4"/>
        <v>Mar</v>
      </c>
      <c r="N56" s="6" t="s">
        <v>213</v>
      </c>
      <c r="O56" s="7">
        <v>1112</v>
      </c>
      <c r="P56" s="7">
        <v>40</v>
      </c>
    </row>
    <row r="57" spans="1:16">
      <c r="A57" s="2">
        <v>117</v>
      </c>
      <c r="B57" s="2" t="s">
        <v>208</v>
      </c>
      <c r="C57" s="10">
        <v>43858</v>
      </c>
      <c r="D57" s="2">
        <v>251</v>
      </c>
      <c r="E57" s="2">
        <v>10</v>
      </c>
      <c r="F57" t="str">
        <f xml:space="preserve"> INDEX(User!B:C,MATCH(B57,User!C:C,0),1)</f>
        <v>Justin</v>
      </c>
      <c r="G57">
        <f t="shared" si="5"/>
        <v>241</v>
      </c>
      <c r="H57" t="str">
        <f t="shared" si="6"/>
        <v>Tuesday</v>
      </c>
      <c r="I57" t="str">
        <f t="shared" si="7"/>
        <v>Jan</v>
      </c>
      <c r="J57" t="str">
        <f t="shared" si="3"/>
        <v>Jan</v>
      </c>
      <c r="M57" t="str">
        <f t="shared" si="4"/>
        <v>Jan</v>
      </c>
      <c r="N57" s="6" t="s">
        <v>224</v>
      </c>
      <c r="O57" s="7">
        <v>531</v>
      </c>
      <c r="P57" s="7">
        <v>20</v>
      </c>
    </row>
    <row r="58" spans="1:16">
      <c r="A58" s="2">
        <v>118</v>
      </c>
      <c r="B58" s="2" t="s">
        <v>236</v>
      </c>
      <c r="C58" s="10">
        <v>43859</v>
      </c>
      <c r="D58" s="2">
        <v>124</v>
      </c>
      <c r="E58" s="2">
        <v>10</v>
      </c>
      <c r="F58" t="str">
        <f xml:space="preserve"> INDEX(User!B:C,MATCH(B58,User!C:C,0),1)</f>
        <v>Thomas</v>
      </c>
      <c r="G58">
        <f t="shared" si="5"/>
        <v>114</v>
      </c>
      <c r="H58" t="str">
        <f t="shared" si="6"/>
        <v>Wednesday</v>
      </c>
      <c r="I58" t="str">
        <f t="shared" si="7"/>
        <v>Jan</v>
      </c>
      <c r="J58" t="str">
        <f t="shared" si="3"/>
        <v>Jan</v>
      </c>
      <c r="M58" t="str">
        <f t="shared" si="4"/>
        <v>Jan</v>
      </c>
      <c r="N58" s="6" t="s">
        <v>169</v>
      </c>
      <c r="O58" s="7">
        <v>1149</v>
      </c>
      <c r="P58" s="7">
        <v>60</v>
      </c>
    </row>
    <row r="59" spans="1:16">
      <c r="A59" s="2">
        <v>5</v>
      </c>
      <c r="B59" s="2" t="s">
        <v>162</v>
      </c>
      <c r="C59" s="10">
        <v>43860</v>
      </c>
      <c r="D59" s="2">
        <v>337</v>
      </c>
      <c r="E59" s="2">
        <v>10</v>
      </c>
      <c r="F59" t="str">
        <f xml:space="preserve"> INDEX(User!B:C,MATCH(B59,User!C:C,0),1)</f>
        <v>Riley</v>
      </c>
      <c r="G59">
        <f t="shared" si="5"/>
        <v>327</v>
      </c>
      <c r="H59" t="str">
        <f t="shared" si="6"/>
        <v>Thursday</v>
      </c>
      <c r="I59" t="str">
        <f t="shared" si="7"/>
        <v>Jan</v>
      </c>
      <c r="J59" t="str">
        <f t="shared" si="3"/>
        <v>Jan</v>
      </c>
      <c r="M59" t="str">
        <f t="shared" si="4"/>
        <v>Jan</v>
      </c>
      <c r="N59" s="6" t="s">
        <v>186</v>
      </c>
      <c r="O59" s="7">
        <v>262</v>
      </c>
      <c r="P59" s="7">
        <v>10</v>
      </c>
    </row>
    <row r="60" spans="1:16">
      <c r="A60" s="2">
        <v>68</v>
      </c>
      <c r="B60" s="2" t="s">
        <v>157</v>
      </c>
      <c r="C60" s="10">
        <v>43860</v>
      </c>
      <c r="D60" s="2">
        <v>163</v>
      </c>
      <c r="E60" s="2">
        <v>10</v>
      </c>
      <c r="F60" t="str">
        <f xml:space="preserve"> INDEX(User!B:C,MATCH(B60,User!C:C,0),1)</f>
        <v>Nicholas</v>
      </c>
      <c r="G60">
        <f t="shared" si="5"/>
        <v>153</v>
      </c>
      <c r="H60" t="str">
        <f t="shared" si="6"/>
        <v>Thursday</v>
      </c>
      <c r="I60" t="str">
        <f t="shared" si="7"/>
        <v>Jan</v>
      </c>
      <c r="J60" t="str">
        <f t="shared" si="3"/>
        <v>Jan</v>
      </c>
      <c r="M60" t="str">
        <f t="shared" si="4"/>
        <v>Jan</v>
      </c>
      <c r="N60" s="6" t="s">
        <v>207</v>
      </c>
      <c r="O60" s="7">
        <v>470</v>
      </c>
      <c r="P60" s="7">
        <v>20</v>
      </c>
    </row>
    <row r="61" spans="1:16">
      <c r="A61" s="2">
        <v>75</v>
      </c>
      <c r="B61" s="2" t="s">
        <v>171</v>
      </c>
      <c r="C61" s="10">
        <v>43860</v>
      </c>
      <c r="D61" s="2">
        <v>163</v>
      </c>
      <c r="E61" s="2">
        <v>10</v>
      </c>
      <c r="F61" t="str">
        <f xml:space="preserve"> INDEX(User!B:C,MATCH(B61,User!C:C,0),1)</f>
        <v>Gregory</v>
      </c>
      <c r="G61">
        <f t="shared" si="5"/>
        <v>153</v>
      </c>
      <c r="H61" t="str">
        <f t="shared" si="6"/>
        <v>Thursday</v>
      </c>
      <c r="I61" t="str">
        <f t="shared" si="7"/>
        <v>Jan</v>
      </c>
      <c r="J61" t="str">
        <f t="shared" si="3"/>
        <v>Jan</v>
      </c>
      <c r="M61" t="str">
        <f t="shared" si="4"/>
        <v>Jan</v>
      </c>
      <c r="N61" s="6" t="s">
        <v>156</v>
      </c>
      <c r="O61" s="7">
        <v>617</v>
      </c>
      <c r="P61" s="7">
        <v>40</v>
      </c>
    </row>
    <row r="62" spans="1:16">
      <c r="A62" s="2">
        <v>128</v>
      </c>
      <c r="B62" s="2" t="s">
        <v>169</v>
      </c>
      <c r="C62" s="10">
        <v>43860</v>
      </c>
      <c r="D62" s="2">
        <v>298</v>
      </c>
      <c r="E62" s="2">
        <v>10</v>
      </c>
      <c r="F62" t="str">
        <f xml:space="preserve"> INDEX(User!B:C,MATCH(B62,User!C:C,0),1)</f>
        <v>Walter</v>
      </c>
      <c r="G62">
        <f t="shared" si="5"/>
        <v>288</v>
      </c>
      <c r="H62" t="str">
        <f t="shared" si="6"/>
        <v>Thursday</v>
      </c>
      <c r="I62" t="str">
        <f t="shared" si="7"/>
        <v>Jan</v>
      </c>
      <c r="J62" t="str">
        <f t="shared" si="3"/>
        <v>Jan</v>
      </c>
      <c r="M62" t="str">
        <f t="shared" si="4"/>
        <v>Feb</v>
      </c>
      <c r="N62" s="6" t="s">
        <v>214</v>
      </c>
      <c r="O62" s="7">
        <v>47</v>
      </c>
      <c r="P62" s="7">
        <v>10</v>
      </c>
    </row>
    <row r="63" spans="1:16">
      <c r="A63" s="2">
        <v>159</v>
      </c>
      <c r="B63" s="2" t="s">
        <v>211</v>
      </c>
      <c r="C63" s="10">
        <v>43860</v>
      </c>
      <c r="D63" s="2">
        <v>218</v>
      </c>
      <c r="E63" s="2">
        <v>10</v>
      </c>
      <c r="F63" t="str">
        <f xml:space="preserve"> INDEX(User!B:C,MATCH(B63,User!C:C,0),1)</f>
        <v>Christopher</v>
      </c>
      <c r="G63">
        <f t="shared" si="5"/>
        <v>208</v>
      </c>
      <c r="H63" t="str">
        <f t="shared" si="6"/>
        <v>Thursday</v>
      </c>
      <c r="I63" t="str">
        <f t="shared" si="7"/>
        <v>Jan</v>
      </c>
      <c r="J63" t="str">
        <f t="shared" si="3"/>
        <v>Jan</v>
      </c>
      <c r="M63" t="str">
        <f t="shared" si="4"/>
        <v>Jan</v>
      </c>
      <c r="N63" s="6" t="s">
        <v>183</v>
      </c>
      <c r="O63" s="7">
        <v>321</v>
      </c>
      <c r="P63" s="7">
        <v>30</v>
      </c>
    </row>
    <row r="64" spans="1:16">
      <c r="A64" s="2">
        <v>143</v>
      </c>
      <c r="B64" s="2" t="s">
        <v>207</v>
      </c>
      <c r="C64" s="10">
        <v>43861</v>
      </c>
      <c r="D64" s="2">
        <v>299</v>
      </c>
      <c r="E64" s="2">
        <v>10</v>
      </c>
      <c r="F64" t="str">
        <f xml:space="preserve"> INDEX(User!B:C,MATCH(B64,User!C:C,0),1)</f>
        <v>Carl</v>
      </c>
      <c r="G64">
        <f t="shared" si="5"/>
        <v>289</v>
      </c>
      <c r="H64" t="str">
        <f t="shared" si="6"/>
        <v>Friday</v>
      </c>
      <c r="I64" t="str">
        <f t="shared" si="7"/>
        <v>Jan</v>
      </c>
      <c r="J64" t="str">
        <f t="shared" si="3"/>
        <v>Jan</v>
      </c>
      <c r="M64" t="str">
        <f t="shared" si="4"/>
        <v>Feb</v>
      </c>
      <c r="N64" s="6" t="s">
        <v>219</v>
      </c>
      <c r="O64" s="7">
        <v>158</v>
      </c>
      <c r="P64" s="7">
        <v>10</v>
      </c>
    </row>
    <row r="65" spans="1:16">
      <c r="A65" s="2">
        <v>9</v>
      </c>
      <c r="B65" s="2" t="s">
        <v>208</v>
      </c>
      <c r="C65" s="10">
        <v>43862</v>
      </c>
      <c r="D65" s="2">
        <v>329</v>
      </c>
      <c r="E65" s="2">
        <v>10</v>
      </c>
      <c r="F65" t="str">
        <f xml:space="preserve"> INDEX(User!B:C,MATCH(B65,User!C:C,0),1)</f>
        <v>Justin</v>
      </c>
      <c r="G65">
        <f t="shared" si="5"/>
        <v>319</v>
      </c>
      <c r="H65" t="str">
        <f t="shared" si="6"/>
        <v>Saturday</v>
      </c>
      <c r="I65" t="str">
        <f t="shared" si="7"/>
        <v>Feb</v>
      </c>
      <c r="J65" t="str">
        <f t="shared" si="3"/>
        <v>Jan</v>
      </c>
      <c r="M65" t="e">
        <f t="shared" si="4"/>
        <v>#N/A</v>
      </c>
      <c r="N65" s="6" t="s">
        <v>317</v>
      </c>
      <c r="O65" s="7">
        <v>32653</v>
      </c>
      <c r="P65" s="7">
        <v>1700</v>
      </c>
    </row>
    <row r="66" spans="1:16">
      <c r="A66" s="2">
        <v>116</v>
      </c>
      <c r="B66" s="2" t="s">
        <v>211</v>
      </c>
      <c r="C66" s="10">
        <v>43862</v>
      </c>
      <c r="D66" s="2">
        <v>134</v>
      </c>
      <c r="E66" s="2">
        <v>10</v>
      </c>
      <c r="F66" t="str">
        <f xml:space="preserve"> INDEX(User!B:C,MATCH(B66,User!C:C,0),1)</f>
        <v>Christopher</v>
      </c>
      <c r="G66">
        <f t="shared" ref="G66:G97" si="8">D66-E66</f>
        <v>124</v>
      </c>
      <c r="H66" t="str">
        <f t="shared" ref="H66:H97" si="9" xml:space="preserve"> TEXT(C66,"dddd")</f>
        <v>Saturday</v>
      </c>
      <c r="I66" t="str">
        <f t="shared" ref="I66:I97" si="10" xml:space="preserve"> TEXT(C66,"mmm")</f>
        <v>Feb</v>
      </c>
      <c r="J66" t="str">
        <f t="shared" si="3"/>
        <v>Jan</v>
      </c>
    </row>
    <row r="67" spans="1:16">
      <c r="A67" s="2">
        <v>155</v>
      </c>
      <c r="B67" s="2" t="s">
        <v>219</v>
      </c>
      <c r="C67" s="10">
        <v>43862</v>
      </c>
      <c r="D67" s="2">
        <v>168</v>
      </c>
      <c r="E67" s="2">
        <v>10</v>
      </c>
      <c r="F67" t="str">
        <f xml:space="preserve"> INDEX(User!B:C,MATCH(B67,User!C:C,0),1)</f>
        <v>Terry</v>
      </c>
      <c r="G67">
        <f t="shared" si="8"/>
        <v>158</v>
      </c>
      <c r="H67" t="str">
        <f t="shared" si="9"/>
        <v>Saturday</v>
      </c>
      <c r="I67" t="str">
        <f t="shared" si="10"/>
        <v>Feb</v>
      </c>
      <c r="J67" t="str">
        <f t="shared" ref="J67:J119" si="11" xml:space="preserve"> VLOOKUP(B67,B:I,8,FALSE)</f>
        <v>Feb</v>
      </c>
    </row>
    <row r="68" spans="1:16">
      <c r="A68" s="2">
        <v>140</v>
      </c>
      <c r="B68" s="2" t="s">
        <v>171</v>
      </c>
      <c r="C68" s="10">
        <v>43863</v>
      </c>
      <c r="D68" s="2">
        <v>57</v>
      </c>
      <c r="E68" s="2">
        <v>10</v>
      </c>
      <c r="F68" t="str">
        <f xml:space="preserve"> INDEX(User!B:C,MATCH(B68,User!C:C,0),1)</f>
        <v>Gregory</v>
      </c>
      <c r="G68">
        <f t="shared" si="8"/>
        <v>47</v>
      </c>
      <c r="H68" t="str">
        <f t="shared" si="9"/>
        <v>Sunday</v>
      </c>
      <c r="I68" t="str">
        <f t="shared" si="10"/>
        <v>Feb</v>
      </c>
      <c r="J68" t="str">
        <f t="shared" si="11"/>
        <v>Jan</v>
      </c>
    </row>
    <row r="69" spans="1:16">
      <c r="A69" s="2">
        <v>31</v>
      </c>
      <c r="B69" s="2" t="s">
        <v>197</v>
      </c>
      <c r="C69" s="10">
        <v>43864</v>
      </c>
      <c r="D69" s="2">
        <v>275</v>
      </c>
      <c r="E69" s="2">
        <v>10</v>
      </c>
      <c r="F69" t="str">
        <f xml:space="preserve"> INDEX(User!B:C,MATCH(B69,User!C:C,0),1)</f>
        <v>Larry</v>
      </c>
      <c r="G69">
        <f t="shared" si="8"/>
        <v>265</v>
      </c>
      <c r="H69" t="str">
        <f t="shared" si="9"/>
        <v>Monday</v>
      </c>
      <c r="I69" t="str">
        <f t="shared" si="10"/>
        <v>Feb</v>
      </c>
      <c r="J69" t="str">
        <f t="shared" si="11"/>
        <v>Jan</v>
      </c>
    </row>
    <row r="70" spans="1:16">
      <c r="A70" s="2">
        <v>89</v>
      </c>
      <c r="B70" s="2" t="s">
        <v>171</v>
      </c>
      <c r="C70" s="10">
        <v>43864</v>
      </c>
      <c r="D70" s="2">
        <v>73</v>
      </c>
      <c r="E70" s="2">
        <v>10</v>
      </c>
      <c r="F70" t="str">
        <f xml:space="preserve"> INDEX(User!B:C,MATCH(B70,User!C:C,0),1)</f>
        <v>Gregory</v>
      </c>
      <c r="G70">
        <f t="shared" si="8"/>
        <v>63</v>
      </c>
      <c r="H70" t="str">
        <f t="shared" si="9"/>
        <v>Monday</v>
      </c>
      <c r="I70" t="str">
        <f t="shared" si="10"/>
        <v>Feb</v>
      </c>
      <c r="J70" t="str">
        <f t="shared" si="11"/>
        <v>Jan</v>
      </c>
    </row>
    <row r="71" spans="1:16">
      <c r="A71" s="2">
        <v>77</v>
      </c>
      <c r="B71" s="2" t="s">
        <v>171</v>
      </c>
      <c r="C71" s="10">
        <v>43865</v>
      </c>
      <c r="D71" s="2">
        <v>142</v>
      </c>
      <c r="E71" s="2">
        <v>10</v>
      </c>
      <c r="F71" t="str">
        <f xml:space="preserve"> INDEX(User!B:C,MATCH(B71,User!C:C,0),1)</f>
        <v>Gregory</v>
      </c>
      <c r="G71">
        <f t="shared" si="8"/>
        <v>132</v>
      </c>
      <c r="H71" t="str">
        <f t="shared" si="9"/>
        <v>Tuesday</v>
      </c>
      <c r="I71" t="str">
        <f t="shared" si="10"/>
        <v>Feb</v>
      </c>
      <c r="J71" t="str">
        <f t="shared" si="11"/>
        <v>Jan</v>
      </c>
    </row>
    <row r="72" spans="1:16">
      <c r="A72" s="2">
        <v>69</v>
      </c>
      <c r="B72" s="2" t="s">
        <v>204</v>
      </c>
      <c r="C72" s="10">
        <v>43866</v>
      </c>
      <c r="D72" s="2">
        <v>132</v>
      </c>
      <c r="E72" s="2">
        <v>10</v>
      </c>
      <c r="F72" t="str">
        <f xml:space="preserve"> INDEX(User!B:C,MATCH(B72,User!C:C,0),1)</f>
        <v>Samuel</v>
      </c>
      <c r="G72">
        <f t="shared" si="8"/>
        <v>122</v>
      </c>
      <c r="H72" t="str">
        <f t="shared" si="9"/>
        <v>Wednesday</v>
      </c>
      <c r="I72" t="str">
        <f t="shared" si="10"/>
        <v>Feb</v>
      </c>
      <c r="J72" t="str">
        <f t="shared" si="11"/>
        <v>Feb</v>
      </c>
    </row>
    <row r="73" spans="1:16">
      <c r="A73" s="2">
        <v>84</v>
      </c>
      <c r="B73" s="2" t="s">
        <v>214</v>
      </c>
      <c r="C73" s="10">
        <v>43866</v>
      </c>
      <c r="D73" s="2">
        <v>57</v>
      </c>
      <c r="E73" s="2">
        <v>10</v>
      </c>
      <c r="F73" t="str">
        <f xml:space="preserve"> INDEX(User!B:C,MATCH(B73,User!C:C,0),1)</f>
        <v>Roger</v>
      </c>
      <c r="G73">
        <f t="shared" si="8"/>
        <v>47</v>
      </c>
      <c r="H73" t="str">
        <f t="shared" si="9"/>
        <v>Wednesday</v>
      </c>
      <c r="I73" t="str">
        <f t="shared" si="10"/>
        <v>Feb</v>
      </c>
      <c r="J73" t="str">
        <f t="shared" si="11"/>
        <v>Feb</v>
      </c>
    </row>
    <row r="74" spans="1:16">
      <c r="A74" s="2">
        <v>108</v>
      </c>
      <c r="B74" s="2" t="s">
        <v>179</v>
      </c>
      <c r="C74" s="10">
        <v>43866</v>
      </c>
      <c r="D74" s="2">
        <v>130</v>
      </c>
      <c r="E74" s="2">
        <v>10</v>
      </c>
      <c r="F74" t="str">
        <f xml:space="preserve"> INDEX(User!B:C,MATCH(B74,User!C:C,0),1)</f>
        <v>Benjamin</v>
      </c>
      <c r="G74">
        <f t="shared" si="8"/>
        <v>120</v>
      </c>
      <c r="H74" t="str">
        <f t="shared" si="9"/>
        <v>Wednesday</v>
      </c>
      <c r="I74" t="str">
        <f t="shared" si="10"/>
        <v>Feb</v>
      </c>
      <c r="J74" t="str">
        <f t="shared" si="11"/>
        <v>Jan</v>
      </c>
    </row>
    <row r="75" spans="1:16">
      <c r="A75" s="2">
        <v>142</v>
      </c>
      <c r="B75" s="2" t="s">
        <v>225</v>
      </c>
      <c r="C75" s="10">
        <v>43866</v>
      </c>
      <c r="D75" s="2">
        <v>340</v>
      </c>
      <c r="E75" s="2">
        <v>10</v>
      </c>
      <c r="F75" t="str">
        <f xml:space="preserve"> INDEX(User!B:C,MATCH(B75,User!C:C,0),1)</f>
        <v>Noah</v>
      </c>
      <c r="G75">
        <f t="shared" si="8"/>
        <v>330</v>
      </c>
      <c r="H75" t="str">
        <f t="shared" si="9"/>
        <v>Wednesday</v>
      </c>
      <c r="I75" t="str">
        <f t="shared" si="10"/>
        <v>Feb</v>
      </c>
      <c r="J75" t="str">
        <f t="shared" si="11"/>
        <v>Jan</v>
      </c>
    </row>
    <row r="76" spans="1:16">
      <c r="A76" s="2">
        <v>45</v>
      </c>
      <c r="B76" s="2" t="s">
        <v>194</v>
      </c>
      <c r="C76" s="10">
        <v>43867</v>
      </c>
      <c r="D76" s="2">
        <v>186</v>
      </c>
      <c r="E76" s="2">
        <v>10</v>
      </c>
      <c r="F76" t="str">
        <f xml:space="preserve"> INDEX(User!B:C,MATCH(B76,User!C:C,0),1)</f>
        <v>Joseph</v>
      </c>
      <c r="G76">
        <f t="shared" si="8"/>
        <v>176</v>
      </c>
      <c r="H76" t="str">
        <f t="shared" si="9"/>
        <v>Thursday</v>
      </c>
      <c r="I76" t="str">
        <f t="shared" si="10"/>
        <v>Feb</v>
      </c>
      <c r="J76" t="str">
        <f t="shared" si="11"/>
        <v>Jan</v>
      </c>
    </row>
    <row r="77" spans="1:16">
      <c r="A77" s="2">
        <v>97</v>
      </c>
      <c r="B77" s="2" t="s">
        <v>172</v>
      </c>
      <c r="C77" s="10">
        <v>43868</v>
      </c>
      <c r="D77" s="2">
        <v>242</v>
      </c>
      <c r="E77" s="2">
        <v>10</v>
      </c>
      <c r="F77" t="str">
        <f xml:space="preserve"> INDEX(User!B:C,MATCH(B77,User!C:C,0),1)</f>
        <v>Raymond</v>
      </c>
      <c r="G77">
        <f t="shared" si="8"/>
        <v>232</v>
      </c>
      <c r="H77" t="str">
        <f t="shared" si="9"/>
        <v>Friday</v>
      </c>
      <c r="I77" t="str">
        <f t="shared" si="10"/>
        <v>Feb</v>
      </c>
      <c r="J77" t="str">
        <f t="shared" si="11"/>
        <v>Feb</v>
      </c>
    </row>
    <row r="78" spans="1:16">
      <c r="A78" s="2">
        <v>131</v>
      </c>
      <c r="B78" s="2" t="s">
        <v>201</v>
      </c>
      <c r="C78" s="10">
        <v>43868</v>
      </c>
      <c r="D78" s="2">
        <v>291</v>
      </c>
      <c r="E78" s="2">
        <v>10</v>
      </c>
      <c r="F78" t="str">
        <f xml:space="preserve"> INDEX(User!B:C,MATCH(B78,User!C:C,0),1)</f>
        <v>Richard</v>
      </c>
      <c r="G78">
        <f t="shared" si="8"/>
        <v>281</v>
      </c>
      <c r="H78" t="str">
        <f t="shared" si="9"/>
        <v>Friday</v>
      </c>
      <c r="I78" t="str">
        <f t="shared" si="10"/>
        <v>Feb</v>
      </c>
      <c r="J78" t="str">
        <f t="shared" si="11"/>
        <v>Jan</v>
      </c>
    </row>
    <row r="79" spans="1:16">
      <c r="A79" s="2">
        <v>165</v>
      </c>
      <c r="B79" s="2" t="s">
        <v>188</v>
      </c>
      <c r="C79" s="10">
        <v>43868</v>
      </c>
      <c r="D79" s="2">
        <v>172</v>
      </c>
      <c r="E79" s="2">
        <v>10</v>
      </c>
      <c r="F79" t="str">
        <f xml:space="preserve"> INDEX(User!B:C,MATCH(B79,User!C:C,0),1)</f>
        <v>Daniel</v>
      </c>
      <c r="G79">
        <f t="shared" si="8"/>
        <v>162</v>
      </c>
      <c r="H79" t="str">
        <f t="shared" si="9"/>
        <v>Friday</v>
      </c>
      <c r="I79" t="str">
        <f t="shared" si="10"/>
        <v>Feb</v>
      </c>
      <c r="J79" t="str">
        <f t="shared" si="11"/>
        <v>Jan</v>
      </c>
    </row>
    <row r="80" spans="1:16">
      <c r="A80" s="2">
        <v>104</v>
      </c>
      <c r="B80" s="2" t="s">
        <v>174</v>
      </c>
      <c r="C80" s="10">
        <v>43869</v>
      </c>
      <c r="D80" s="2">
        <v>203</v>
      </c>
      <c r="E80" s="2">
        <v>10</v>
      </c>
      <c r="F80" t="str">
        <f xml:space="preserve"> INDEX(User!B:C,MATCH(B80,User!C:C,0),1)</f>
        <v>Douglas</v>
      </c>
      <c r="G80">
        <f t="shared" si="8"/>
        <v>193</v>
      </c>
      <c r="H80" t="str">
        <f t="shared" si="9"/>
        <v>Saturday</v>
      </c>
      <c r="I80" t="str">
        <f t="shared" si="10"/>
        <v>Feb</v>
      </c>
      <c r="J80" t="str">
        <f t="shared" si="11"/>
        <v>Feb</v>
      </c>
    </row>
    <row r="81" spans="1:10">
      <c r="A81" s="2">
        <v>146</v>
      </c>
      <c r="B81" s="2" t="s">
        <v>169</v>
      </c>
      <c r="C81" s="10">
        <v>43870</v>
      </c>
      <c r="D81" s="2">
        <v>210</v>
      </c>
      <c r="E81" s="2">
        <v>10</v>
      </c>
      <c r="F81" t="str">
        <f xml:space="preserve"> INDEX(User!B:C,MATCH(B81,User!C:C,0),1)</f>
        <v>Walter</v>
      </c>
      <c r="G81">
        <f t="shared" si="8"/>
        <v>200</v>
      </c>
      <c r="H81" t="str">
        <f t="shared" si="9"/>
        <v>Sunday</v>
      </c>
      <c r="I81" t="str">
        <f t="shared" si="10"/>
        <v>Feb</v>
      </c>
      <c r="J81" t="str">
        <f t="shared" si="11"/>
        <v>Jan</v>
      </c>
    </row>
    <row r="82" spans="1:10">
      <c r="A82" s="2">
        <v>157</v>
      </c>
      <c r="B82" s="2" t="s">
        <v>201</v>
      </c>
      <c r="C82" s="10">
        <v>43870</v>
      </c>
      <c r="D82" s="2">
        <v>286</v>
      </c>
      <c r="E82" s="2">
        <v>10</v>
      </c>
      <c r="F82" t="str">
        <f xml:space="preserve"> INDEX(User!B:C,MATCH(B82,User!C:C,0),1)</f>
        <v>Richard</v>
      </c>
      <c r="G82">
        <f t="shared" si="8"/>
        <v>276</v>
      </c>
      <c r="H82" t="str">
        <f t="shared" si="9"/>
        <v>Sunday</v>
      </c>
      <c r="I82" t="str">
        <f t="shared" si="10"/>
        <v>Feb</v>
      </c>
      <c r="J82" t="str">
        <f t="shared" si="11"/>
        <v>Jan</v>
      </c>
    </row>
    <row r="83" spans="1:10">
      <c r="A83" s="2">
        <v>14</v>
      </c>
      <c r="B83" s="2" t="s">
        <v>165</v>
      </c>
      <c r="C83" s="10">
        <v>43871</v>
      </c>
      <c r="D83" s="2">
        <v>310</v>
      </c>
      <c r="E83" s="2">
        <v>10</v>
      </c>
      <c r="F83" t="str">
        <f xml:space="preserve"> INDEX(User!B:C,MATCH(B83,User!C:C,0),1)</f>
        <v>Robert</v>
      </c>
      <c r="G83">
        <f t="shared" si="8"/>
        <v>300</v>
      </c>
      <c r="H83" t="str">
        <f t="shared" si="9"/>
        <v>Monday</v>
      </c>
      <c r="I83" t="str">
        <f t="shared" si="10"/>
        <v>Feb</v>
      </c>
      <c r="J83" t="str">
        <f t="shared" si="11"/>
        <v>Jan</v>
      </c>
    </row>
    <row r="84" spans="1:10">
      <c r="A84" s="2">
        <v>115</v>
      </c>
      <c r="B84" s="2" t="s">
        <v>177</v>
      </c>
      <c r="C84" s="10">
        <v>43871</v>
      </c>
      <c r="D84" s="2">
        <v>174</v>
      </c>
      <c r="E84" s="2">
        <v>10</v>
      </c>
      <c r="F84" t="str">
        <f xml:space="preserve"> INDEX(User!B:C,MATCH(B84,User!C:C,0),1)</f>
        <v>Scott</v>
      </c>
      <c r="G84">
        <f t="shared" si="8"/>
        <v>164</v>
      </c>
      <c r="H84" t="str">
        <f t="shared" si="9"/>
        <v>Monday</v>
      </c>
      <c r="I84" t="str">
        <f t="shared" si="10"/>
        <v>Feb</v>
      </c>
      <c r="J84" t="str">
        <f t="shared" si="11"/>
        <v>Feb</v>
      </c>
    </row>
    <row r="85" spans="1:10">
      <c r="A85" s="2">
        <v>161</v>
      </c>
      <c r="B85" s="2" t="s">
        <v>170</v>
      </c>
      <c r="C85" s="10">
        <v>43871</v>
      </c>
      <c r="D85" s="2">
        <v>290</v>
      </c>
      <c r="E85" s="2">
        <v>10</v>
      </c>
      <c r="F85" t="str">
        <f xml:space="preserve"> INDEX(User!B:C,MATCH(B85,User!C:C,0),1)</f>
        <v>Kevin</v>
      </c>
      <c r="G85">
        <f t="shared" si="8"/>
        <v>280</v>
      </c>
      <c r="H85" t="str">
        <f t="shared" si="9"/>
        <v>Monday</v>
      </c>
      <c r="I85" t="str">
        <f t="shared" si="10"/>
        <v>Feb</v>
      </c>
      <c r="J85" t="str">
        <f t="shared" si="11"/>
        <v>Jan</v>
      </c>
    </row>
    <row r="86" spans="1:10">
      <c r="A86" s="2">
        <v>95</v>
      </c>
      <c r="B86" s="2" t="s">
        <v>179</v>
      </c>
      <c r="C86" s="10">
        <v>43872</v>
      </c>
      <c r="D86" s="2">
        <v>269</v>
      </c>
      <c r="E86" s="2">
        <v>10</v>
      </c>
      <c r="F86" t="str">
        <f xml:space="preserve"> INDEX(User!B:C,MATCH(B86,User!C:C,0),1)</f>
        <v>Benjamin</v>
      </c>
      <c r="G86">
        <f t="shared" si="8"/>
        <v>259</v>
      </c>
      <c r="H86" t="str">
        <f t="shared" si="9"/>
        <v>Tuesday</v>
      </c>
      <c r="I86" t="str">
        <f t="shared" si="10"/>
        <v>Feb</v>
      </c>
      <c r="J86" t="str">
        <f t="shared" si="11"/>
        <v>Jan</v>
      </c>
    </row>
    <row r="87" spans="1:10">
      <c r="A87" s="2">
        <v>3</v>
      </c>
      <c r="B87" s="2" t="s">
        <v>164</v>
      </c>
      <c r="C87" s="10">
        <v>43873</v>
      </c>
      <c r="D87" s="2">
        <v>316</v>
      </c>
      <c r="E87" s="2">
        <v>10</v>
      </c>
      <c r="F87" t="str">
        <f xml:space="preserve"> INDEX(User!B:C,MATCH(B87,User!C:C,0),1)</f>
        <v>Alexander</v>
      </c>
      <c r="G87">
        <f t="shared" si="8"/>
        <v>306</v>
      </c>
      <c r="H87" t="str">
        <f t="shared" si="9"/>
        <v>Wednesday</v>
      </c>
      <c r="I87" t="str">
        <f t="shared" si="10"/>
        <v>Feb</v>
      </c>
      <c r="J87" t="str">
        <f t="shared" si="11"/>
        <v>Jan</v>
      </c>
    </row>
    <row r="88" spans="1:10">
      <c r="A88" s="2">
        <v>35</v>
      </c>
      <c r="B88" s="2" t="s">
        <v>202</v>
      </c>
      <c r="C88" s="10">
        <v>43873</v>
      </c>
      <c r="D88" s="2">
        <v>75</v>
      </c>
      <c r="E88" s="2">
        <v>10</v>
      </c>
      <c r="F88" t="str">
        <f xml:space="preserve"> INDEX(User!B:C,MATCH(B88,User!C:C,0),1)</f>
        <v>Adam</v>
      </c>
      <c r="G88">
        <f t="shared" si="8"/>
        <v>65</v>
      </c>
      <c r="H88" t="str">
        <f t="shared" si="9"/>
        <v>Wednesday</v>
      </c>
      <c r="I88" t="str">
        <f t="shared" si="10"/>
        <v>Feb</v>
      </c>
      <c r="J88" t="str">
        <f t="shared" si="11"/>
        <v>Jan</v>
      </c>
    </row>
    <row r="89" spans="1:10">
      <c r="A89" s="2">
        <v>47</v>
      </c>
      <c r="B89" s="2" t="s">
        <v>164</v>
      </c>
      <c r="C89" s="10">
        <v>43874</v>
      </c>
      <c r="D89" s="2">
        <v>306</v>
      </c>
      <c r="E89" s="2">
        <v>10</v>
      </c>
      <c r="F89" t="str">
        <f xml:space="preserve"> INDEX(User!B:C,MATCH(B89,User!C:C,0),1)</f>
        <v>Alexander</v>
      </c>
      <c r="G89">
        <f t="shared" si="8"/>
        <v>296</v>
      </c>
      <c r="H89" t="str">
        <f t="shared" si="9"/>
        <v>Thursday</v>
      </c>
      <c r="I89" t="str">
        <f t="shared" si="10"/>
        <v>Feb</v>
      </c>
      <c r="J89" t="str">
        <f t="shared" si="11"/>
        <v>Jan</v>
      </c>
    </row>
    <row r="90" spans="1:10">
      <c r="A90" s="2">
        <v>54</v>
      </c>
      <c r="B90" s="2" t="s">
        <v>179</v>
      </c>
      <c r="C90" s="10">
        <v>43874</v>
      </c>
      <c r="D90" s="2">
        <v>97</v>
      </c>
      <c r="E90" s="2">
        <v>10</v>
      </c>
      <c r="F90" t="str">
        <f xml:space="preserve"> INDEX(User!B:C,MATCH(B90,User!C:C,0),1)</f>
        <v>Benjamin</v>
      </c>
      <c r="G90">
        <f t="shared" si="8"/>
        <v>87</v>
      </c>
      <c r="H90" t="str">
        <f t="shared" si="9"/>
        <v>Thursday</v>
      </c>
      <c r="I90" t="str">
        <f t="shared" si="10"/>
        <v>Feb</v>
      </c>
      <c r="J90" t="str">
        <f t="shared" si="11"/>
        <v>Jan</v>
      </c>
    </row>
    <row r="91" spans="1:10">
      <c r="A91" s="2">
        <v>86</v>
      </c>
      <c r="B91" s="2" t="s">
        <v>174</v>
      </c>
      <c r="C91" s="10">
        <v>43874</v>
      </c>
      <c r="D91" s="2">
        <v>330</v>
      </c>
      <c r="E91" s="2">
        <v>10</v>
      </c>
      <c r="F91" t="str">
        <f xml:space="preserve"> INDEX(User!B:C,MATCH(B91,User!C:C,0),1)</f>
        <v>Douglas</v>
      </c>
      <c r="G91">
        <f t="shared" si="8"/>
        <v>320</v>
      </c>
      <c r="H91" t="str">
        <f t="shared" si="9"/>
        <v>Thursday</v>
      </c>
      <c r="I91" t="str">
        <f t="shared" si="10"/>
        <v>Feb</v>
      </c>
      <c r="J91" t="str">
        <f t="shared" si="11"/>
        <v>Feb</v>
      </c>
    </row>
    <row r="92" spans="1:10">
      <c r="A92" s="2">
        <v>61</v>
      </c>
      <c r="B92" s="2" t="s">
        <v>154</v>
      </c>
      <c r="C92" s="10">
        <v>43875</v>
      </c>
      <c r="D92" s="2">
        <v>241</v>
      </c>
      <c r="E92" s="2">
        <v>10</v>
      </c>
      <c r="F92" t="str">
        <f xml:space="preserve"> INDEX(User!B:C,MATCH(B92,User!C:C,0),1)</f>
        <v>Mia</v>
      </c>
      <c r="G92">
        <f t="shared" si="8"/>
        <v>231</v>
      </c>
      <c r="H92" t="str">
        <f t="shared" si="9"/>
        <v>Friday</v>
      </c>
      <c r="I92" t="str">
        <f t="shared" si="10"/>
        <v>Feb</v>
      </c>
      <c r="J92" t="str">
        <f t="shared" si="11"/>
        <v>Jan</v>
      </c>
    </row>
    <row r="93" spans="1:10">
      <c r="A93" s="2">
        <v>29</v>
      </c>
      <c r="B93" s="2" t="s">
        <v>201</v>
      </c>
      <c r="C93" s="10">
        <v>43876</v>
      </c>
      <c r="D93" s="2">
        <v>149</v>
      </c>
      <c r="E93" s="2">
        <v>10</v>
      </c>
      <c r="F93" t="str">
        <f xml:space="preserve"> INDEX(User!B:C,MATCH(B93,User!C:C,0),1)</f>
        <v>Richard</v>
      </c>
      <c r="G93">
        <f t="shared" si="8"/>
        <v>139</v>
      </c>
      <c r="H93" t="str">
        <f t="shared" si="9"/>
        <v>Saturday</v>
      </c>
      <c r="I93" t="str">
        <f t="shared" si="10"/>
        <v>Feb</v>
      </c>
      <c r="J93" t="str">
        <f t="shared" si="11"/>
        <v>Jan</v>
      </c>
    </row>
    <row r="94" spans="1:10">
      <c r="A94" s="2">
        <v>63</v>
      </c>
      <c r="B94" s="2" t="s">
        <v>169</v>
      </c>
      <c r="C94" s="10">
        <v>43876</v>
      </c>
      <c r="D94" s="2">
        <v>55</v>
      </c>
      <c r="E94" s="2">
        <v>10</v>
      </c>
      <c r="F94" t="str">
        <f xml:space="preserve"> INDEX(User!B:C,MATCH(B94,User!C:C,0),1)</f>
        <v>Walter</v>
      </c>
      <c r="G94">
        <f t="shared" si="8"/>
        <v>45</v>
      </c>
      <c r="H94" t="str">
        <f t="shared" si="9"/>
        <v>Saturday</v>
      </c>
      <c r="I94" t="str">
        <f t="shared" si="10"/>
        <v>Feb</v>
      </c>
      <c r="J94" t="str">
        <f t="shared" si="11"/>
        <v>Jan</v>
      </c>
    </row>
    <row r="95" spans="1:10">
      <c r="A95" s="2">
        <v>120</v>
      </c>
      <c r="B95" s="2" t="s">
        <v>160</v>
      </c>
      <c r="C95" s="10">
        <v>43876</v>
      </c>
      <c r="D95" s="2">
        <v>228</v>
      </c>
      <c r="E95" s="2">
        <v>10</v>
      </c>
      <c r="F95" t="str">
        <f xml:space="preserve"> INDEX(User!B:C,MATCH(B95,User!C:C,0),1)</f>
        <v>Frank</v>
      </c>
      <c r="G95">
        <f t="shared" si="8"/>
        <v>218</v>
      </c>
      <c r="H95" t="str">
        <f t="shared" si="9"/>
        <v>Saturday</v>
      </c>
      <c r="I95" t="str">
        <f t="shared" si="10"/>
        <v>Feb</v>
      </c>
      <c r="J95" t="str">
        <f t="shared" si="11"/>
        <v>Jan</v>
      </c>
    </row>
    <row r="96" spans="1:10">
      <c r="A96" s="2">
        <v>139</v>
      </c>
      <c r="B96" s="2" t="s">
        <v>156</v>
      </c>
      <c r="C96" s="10">
        <v>43876</v>
      </c>
      <c r="D96" s="2">
        <v>158</v>
      </c>
      <c r="E96" s="2">
        <v>10</v>
      </c>
      <c r="F96" t="str">
        <f xml:space="preserve"> INDEX(User!B:C,MATCH(B96,User!C:C,0),1)</f>
        <v>Keith</v>
      </c>
      <c r="G96">
        <f t="shared" si="8"/>
        <v>148</v>
      </c>
      <c r="H96" t="str">
        <f t="shared" si="9"/>
        <v>Saturday</v>
      </c>
      <c r="I96" t="str">
        <f t="shared" si="10"/>
        <v>Feb</v>
      </c>
      <c r="J96" t="str">
        <f t="shared" si="11"/>
        <v>Jan</v>
      </c>
    </row>
    <row r="97" spans="1:10">
      <c r="A97" s="2">
        <v>149</v>
      </c>
      <c r="B97" s="2" t="s">
        <v>230</v>
      </c>
      <c r="C97" s="10">
        <v>43876</v>
      </c>
      <c r="D97" s="2">
        <v>113</v>
      </c>
      <c r="E97" s="2">
        <v>10</v>
      </c>
      <c r="F97" t="str">
        <f xml:space="preserve"> INDEX(User!B:C,MATCH(B97,User!C:C,0),1)</f>
        <v>Mark</v>
      </c>
      <c r="G97">
        <f t="shared" si="8"/>
        <v>103</v>
      </c>
      <c r="H97" t="str">
        <f t="shared" si="9"/>
        <v>Saturday</v>
      </c>
      <c r="I97" t="str">
        <f t="shared" si="10"/>
        <v>Feb</v>
      </c>
      <c r="J97" t="str">
        <f t="shared" si="11"/>
        <v>Jan</v>
      </c>
    </row>
    <row r="98" spans="1:10">
      <c r="A98" s="2">
        <v>23</v>
      </c>
      <c r="B98" s="2" t="s">
        <v>181</v>
      </c>
      <c r="C98" s="10">
        <v>43877</v>
      </c>
      <c r="D98" s="2">
        <v>300</v>
      </c>
      <c r="E98" s="2">
        <v>10</v>
      </c>
      <c r="F98" t="str">
        <f xml:space="preserve"> INDEX(User!B:C,MATCH(B98,User!C:C,0),1)</f>
        <v>Tyler</v>
      </c>
      <c r="G98">
        <f t="shared" ref="G98:G129" si="12">D98-E98</f>
        <v>290</v>
      </c>
      <c r="H98" t="str">
        <f t="shared" ref="H98:H129" si="13" xml:space="preserve"> TEXT(C98,"dddd")</f>
        <v>Sunday</v>
      </c>
      <c r="I98" t="str">
        <f t="shared" ref="I98:I129" si="14" xml:space="preserve"> TEXT(C98,"mmm")</f>
        <v>Feb</v>
      </c>
      <c r="J98" t="str">
        <f t="shared" si="11"/>
        <v>Jan</v>
      </c>
    </row>
    <row r="99" spans="1:10">
      <c r="A99" s="2">
        <v>51</v>
      </c>
      <c r="B99" s="2" t="s">
        <v>224</v>
      </c>
      <c r="C99" s="10">
        <v>43878</v>
      </c>
      <c r="D99" s="2">
        <v>285</v>
      </c>
      <c r="E99" s="2">
        <v>10</v>
      </c>
      <c r="F99" t="str">
        <f xml:space="preserve"> INDEX(User!B:C,MATCH(B99,User!C:C,0),1)</f>
        <v>Baba</v>
      </c>
      <c r="G99">
        <f t="shared" si="12"/>
        <v>275</v>
      </c>
      <c r="H99" t="str">
        <f t="shared" si="13"/>
        <v>Monday</v>
      </c>
      <c r="I99" t="str">
        <f t="shared" si="14"/>
        <v>Feb</v>
      </c>
      <c r="J99" t="str">
        <f t="shared" si="11"/>
        <v>Jan</v>
      </c>
    </row>
    <row r="100" spans="1:10">
      <c r="A100" s="2">
        <v>76</v>
      </c>
      <c r="B100" s="2" t="s">
        <v>164</v>
      </c>
      <c r="C100" s="10">
        <v>43878</v>
      </c>
      <c r="D100" s="2">
        <v>349</v>
      </c>
      <c r="E100" s="2">
        <v>10</v>
      </c>
      <c r="F100" t="str">
        <f xml:space="preserve"> INDEX(User!B:C,MATCH(B100,User!C:C,0),1)</f>
        <v>Alexander</v>
      </c>
      <c r="G100">
        <f t="shared" si="12"/>
        <v>339</v>
      </c>
      <c r="H100" t="str">
        <f t="shared" si="13"/>
        <v>Monday</v>
      </c>
      <c r="I100" t="str">
        <f t="shared" si="14"/>
        <v>Feb</v>
      </c>
      <c r="J100" t="str">
        <f t="shared" si="11"/>
        <v>Jan</v>
      </c>
    </row>
    <row r="101" spans="1:10">
      <c r="A101" s="2">
        <v>27</v>
      </c>
      <c r="B101" s="2" t="s">
        <v>199</v>
      </c>
      <c r="C101" s="10">
        <v>43879</v>
      </c>
      <c r="D101" s="2">
        <v>318</v>
      </c>
      <c r="E101" s="2">
        <v>10</v>
      </c>
      <c r="F101" t="str">
        <f xml:space="preserve"> INDEX(User!B:C,MATCH(B101,User!C:C,0),1)</f>
        <v>Sean</v>
      </c>
      <c r="G101">
        <f t="shared" si="12"/>
        <v>308</v>
      </c>
      <c r="H101" t="str">
        <f t="shared" si="13"/>
        <v>Tuesday</v>
      </c>
      <c r="I101" t="str">
        <f t="shared" si="14"/>
        <v>Feb</v>
      </c>
      <c r="J101" t="str">
        <f t="shared" si="11"/>
        <v>Jan</v>
      </c>
    </row>
    <row r="102" spans="1:10">
      <c r="A102" s="2">
        <v>136</v>
      </c>
      <c r="B102" s="2" t="s">
        <v>201</v>
      </c>
      <c r="C102" s="10">
        <v>43879</v>
      </c>
      <c r="D102" s="2">
        <v>149</v>
      </c>
      <c r="E102" s="2">
        <v>10</v>
      </c>
      <c r="F102" t="str">
        <f xml:space="preserve"> INDEX(User!B:C,MATCH(B102,User!C:C,0),1)</f>
        <v>Richard</v>
      </c>
      <c r="G102">
        <f t="shared" si="12"/>
        <v>139</v>
      </c>
      <c r="H102" t="str">
        <f t="shared" si="13"/>
        <v>Tuesday</v>
      </c>
      <c r="I102" t="str">
        <f t="shared" si="14"/>
        <v>Feb</v>
      </c>
      <c r="J102" t="str">
        <f t="shared" si="11"/>
        <v>Jan</v>
      </c>
    </row>
    <row r="103" spans="1:10">
      <c r="A103" s="2">
        <v>21</v>
      </c>
      <c r="B103" s="2" t="s">
        <v>173</v>
      </c>
      <c r="C103" s="10">
        <v>43880</v>
      </c>
      <c r="D103" s="2">
        <v>52</v>
      </c>
      <c r="E103" s="2">
        <v>10</v>
      </c>
      <c r="F103" t="str">
        <f xml:space="preserve"> INDEX(User!B:C,MATCH(B103,User!C:C,0),1)</f>
        <v>Eric</v>
      </c>
      <c r="G103">
        <f t="shared" si="12"/>
        <v>42</v>
      </c>
      <c r="H103" t="str">
        <f t="shared" si="13"/>
        <v>Wednesday</v>
      </c>
      <c r="I103" t="str">
        <f t="shared" si="14"/>
        <v>Feb</v>
      </c>
      <c r="J103" t="str">
        <f t="shared" si="11"/>
        <v>Jan</v>
      </c>
    </row>
    <row r="104" spans="1:10">
      <c r="A104" s="2">
        <v>66</v>
      </c>
      <c r="B104" s="2" t="s">
        <v>165</v>
      </c>
      <c r="C104" s="10">
        <v>43882</v>
      </c>
      <c r="D104" s="2">
        <v>165</v>
      </c>
      <c r="E104" s="2">
        <v>10</v>
      </c>
      <c r="F104" t="str">
        <f xml:space="preserve"> INDEX(User!B:C,MATCH(B104,User!C:C,0),1)</f>
        <v>Robert</v>
      </c>
      <c r="G104">
        <f t="shared" si="12"/>
        <v>155</v>
      </c>
      <c r="H104" t="str">
        <f t="shared" si="13"/>
        <v>Friday</v>
      </c>
      <c r="I104" t="str">
        <f t="shared" si="14"/>
        <v>Feb</v>
      </c>
      <c r="J104" t="str">
        <f t="shared" si="11"/>
        <v>Jan</v>
      </c>
    </row>
    <row r="105" spans="1:10">
      <c r="A105" s="2">
        <v>92</v>
      </c>
      <c r="B105" s="2" t="s">
        <v>203</v>
      </c>
      <c r="C105" s="10">
        <v>43882</v>
      </c>
      <c r="D105" s="2">
        <v>136</v>
      </c>
      <c r="E105" s="2">
        <v>10</v>
      </c>
      <c r="F105" t="str">
        <f xml:space="preserve"> INDEX(User!B:C,MATCH(B105,User!C:C,0),1)</f>
        <v>Donald</v>
      </c>
      <c r="G105">
        <f t="shared" si="12"/>
        <v>126</v>
      </c>
      <c r="H105" t="str">
        <f t="shared" si="13"/>
        <v>Friday</v>
      </c>
      <c r="I105" t="str">
        <f t="shared" si="14"/>
        <v>Feb</v>
      </c>
      <c r="J105" t="str">
        <f t="shared" si="11"/>
        <v>Feb</v>
      </c>
    </row>
    <row r="106" spans="1:10">
      <c r="A106" s="2">
        <v>11</v>
      </c>
      <c r="B106" s="2" t="s">
        <v>165</v>
      </c>
      <c r="C106" s="10">
        <v>43883</v>
      </c>
      <c r="D106" s="2">
        <v>325</v>
      </c>
      <c r="E106" s="2">
        <v>10</v>
      </c>
      <c r="F106" t="str">
        <f xml:space="preserve"> INDEX(User!B:C,MATCH(B106,User!C:C,0),1)</f>
        <v>Robert</v>
      </c>
      <c r="G106">
        <f t="shared" si="12"/>
        <v>315</v>
      </c>
      <c r="H106" t="str">
        <f t="shared" si="13"/>
        <v>Saturday</v>
      </c>
      <c r="I106" t="str">
        <f t="shared" si="14"/>
        <v>Feb</v>
      </c>
      <c r="J106" t="str">
        <f t="shared" si="11"/>
        <v>Jan</v>
      </c>
    </row>
    <row r="107" spans="1:10">
      <c r="A107" s="2">
        <v>22</v>
      </c>
      <c r="B107" s="2" t="s">
        <v>158</v>
      </c>
      <c r="C107" s="10">
        <v>43883</v>
      </c>
      <c r="D107" s="2">
        <v>68</v>
      </c>
      <c r="E107" s="2">
        <v>10</v>
      </c>
      <c r="F107" t="str">
        <f xml:space="preserve"> INDEX(User!B:C,MATCH(B107,User!C:C,0),1)</f>
        <v>Jacob</v>
      </c>
      <c r="G107">
        <f t="shared" si="12"/>
        <v>58</v>
      </c>
      <c r="H107" t="str">
        <f t="shared" si="13"/>
        <v>Saturday</v>
      </c>
      <c r="I107" t="str">
        <f t="shared" si="14"/>
        <v>Feb</v>
      </c>
      <c r="J107" t="str">
        <f t="shared" si="11"/>
        <v>Jan</v>
      </c>
    </row>
    <row r="108" spans="1:10">
      <c r="A108" s="2">
        <v>38</v>
      </c>
      <c r="B108" s="2" t="s">
        <v>167</v>
      </c>
      <c r="C108" s="10">
        <v>43883</v>
      </c>
      <c r="D108" s="2">
        <v>54</v>
      </c>
      <c r="E108" s="2">
        <v>10</v>
      </c>
      <c r="F108" t="str">
        <f xml:space="preserve"> INDEX(User!B:C,MATCH(B108,User!C:C,0),1)</f>
        <v>Paul</v>
      </c>
      <c r="G108">
        <f t="shared" si="12"/>
        <v>44</v>
      </c>
      <c r="H108" t="str">
        <f t="shared" si="13"/>
        <v>Saturday</v>
      </c>
      <c r="I108" t="str">
        <f t="shared" si="14"/>
        <v>Feb</v>
      </c>
      <c r="J108" t="str">
        <f t="shared" si="11"/>
        <v>Feb</v>
      </c>
    </row>
    <row r="109" spans="1:10">
      <c r="A109" s="2">
        <v>43</v>
      </c>
      <c r="B109" s="2" t="s">
        <v>181</v>
      </c>
      <c r="C109" s="10">
        <v>43883</v>
      </c>
      <c r="D109" s="2">
        <v>69</v>
      </c>
      <c r="E109" s="2">
        <v>10</v>
      </c>
      <c r="F109" t="str">
        <f xml:space="preserve"> INDEX(User!B:C,MATCH(B109,User!C:C,0),1)</f>
        <v>Tyler</v>
      </c>
      <c r="G109">
        <f t="shared" si="12"/>
        <v>59</v>
      </c>
      <c r="H109" t="str">
        <f t="shared" si="13"/>
        <v>Saturday</v>
      </c>
      <c r="I109" t="str">
        <f t="shared" si="14"/>
        <v>Feb</v>
      </c>
      <c r="J109" t="str">
        <f t="shared" si="11"/>
        <v>Jan</v>
      </c>
    </row>
    <row r="110" spans="1:10">
      <c r="A110" s="2">
        <v>103</v>
      </c>
      <c r="B110" s="2" t="s">
        <v>157</v>
      </c>
      <c r="C110" s="10">
        <v>43883</v>
      </c>
      <c r="D110" s="2">
        <v>190</v>
      </c>
      <c r="E110" s="2">
        <v>10</v>
      </c>
      <c r="F110" t="str">
        <f xml:space="preserve"> INDEX(User!B:C,MATCH(B110,User!C:C,0),1)</f>
        <v>Nicholas</v>
      </c>
      <c r="G110">
        <f t="shared" si="12"/>
        <v>180</v>
      </c>
      <c r="H110" t="str">
        <f t="shared" si="13"/>
        <v>Saturday</v>
      </c>
      <c r="I110" t="str">
        <f t="shared" si="14"/>
        <v>Feb</v>
      </c>
      <c r="J110" t="str">
        <f t="shared" si="11"/>
        <v>Jan</v>
      </c>
    </row>
    <row r="111" spans="1:10">
      <c r="A111" s="2">
        <v>123</v>
      </c>
      <c r="B111" s="2" t="s">
        <v>160</v>
      </c>
      <c r="C111" s="10">
        <v>43883</v>
      </c>
      <c r="D111" s="2">
        <v>174</v>
      </c>
      <c r="E111" s="2">
        <v>10</v>
      </c>
      <c r="F111" t="str">
        <f xml:space="preserve"> INDEX(User!B:C,MATCH(B111,User!C:C,0),1)</f>
        <v>Frank</v>
      </c>
      <c r="G111">
        <f t="shared" si="12"/>
        <v>164</v>
      </c>
      <c r="H111" t="str">
        <f t="shared" si="13"/>
        <v>Saturday</v>
      </c>
      <c r="I111" t="str">
        <f t="shared" si="14"/>
        <v>Feb</v>
      </c>
      <c r="J111" t="str">
        <f t="shared" si="11"/>
        <v>Jan</v>
      </c>
    </row>
    <row r="112" spans="1:10">
      <c r="A112" s="2">
        <v>162</v>
      </c>
      <c r="B112" s="2" t="s">
        <v>202</v>
      </c>
      <c r="C112" s="10">
        <v>43883</v>
      </c>
      <c r="D112" s="2">
        <v>207</v>
      </c>
      <c r="E112" s="2">
        <v>10</v>
      </c>
      <c r="F112" t="str">
        <f xml:space="preserve"> INDEX(User!B:C,MATCH(B112,User!C:C,0),1)</f>
        <v>Adam</v>
      </c>
      <c r="G112">
        <f t="shared" si="12"/>
        <v>197</v>
      </c>
      <c r="H112" t="str">
        <f t="shared" si="13"/>
        <v>Saturday</v>
      </c>
      <c r="I112" t="str">
        <f t="shared" si="14"/>
        <v>Feb</v>
      </c>
      <c r="J112" t="str">
        <f t="shared" si="11"/>
        <v>Jan</v>
      </c>
    </row>
    <row r="113" spans="1:10">
      <c r="A113" s="2">
        <v>134</v>
      </c>
      <c r="B113" s="2" t="s">
        <v>152</v>
      </c>
      <c r="C113" s="10">
        <v>43884</v>
      </c>
      <c r="D113" s="2">
        <v>348</v>
      </c>
      <c r="E113" s="2">
        <v>10</v>
      </c>
      <c r="F113" t="str">
        <f xml:space="preserve"> INDEX(User!B:C,MATCH(B113,User!C:C,0),1)</f>
        <v>Isabella</v>
      </c>
      <c r="G113">
        <f t="shared" si="12"/>
        <v>338</v>
      </c>
      <c r="H113" t="str">
        <f t="shared" si="13"/>
        <v>Sunday</v>
      </c>
      <c r="I113" t="str">
        <f t="shared" si="14"/>
        <v>Feb</v>
      </c>
      <c r="J113" t="str">
        <f t="shared" si="11"/>
        <v>Jan</v>
      </c>
    </row>
    <row r="114" spans="1:10">
      <c r="A114" s="2">
        <v>90</v>
      </c>
      <c r="B114" s="2" t="s">
        <v>164</v>
      </c>
      <c r="C114" s="10">
        <v>43885</v>
      </c>
      <c r="D114" s="2">
        <v>289</v>
      </c>
      <c r="E114" s="2">
        <v>10</v>
      </c>
      <c r="F114" t="str">
        <f xml:space="preserve"> INDEX(User!B:C,MATCH(B114,User!C:C,0),1)</f>
        <v>Alexander</v>
      </c>
      <c r="G114">
        <f t="shared" si="12"/>
        <v>279</v>
      </c>
      <c r="H114" t="str">
        <f t="shared" si="13"/>
        <v>Monday</v>
      </c>
      <c r="I114" t="str">
        <f t="shared" si="14"/>
        <v>Feb</v>
      </c>
      <c r="J114" t="str">
        <f t="shared" si="11"/>
        <v>Jan</v>
      </c>
    </row>
    <row r="115" spans="1:10">
      <c r="A115" s="2">
        <v>126</v>
      </c>
      <c r="B115" s="2" t="s">
        <v>152</v>
      </c>
      <c r="C115" s="10">
        <v>43885</v>
      </c>
      <c r="D115" s="2">
        <v>72</v>
      </c>
      <c r="E115" s="2">
        <v>10</v>
      </c>
      <c r="F115" t="str">
        <f xml:space="preserve"> INDEX(User!B:C,MATCH(B115,User!C:C,0),1)</f>
        <v>Isabella</v>
      </c>
      <c r="G115">
        <f t="shared" si="12"/>
        <v>62</v>
      </c>
      <c r="H115" t="str">
        <f t="shared" si="13"/>
        <v>Monday</v>
      </c>
      <c r="I115" t="str">
        <f t="shared" si="14"/>
        <v>Feb</v>
      </c>
      <c r="J115" t="str">
        <f t="shared" si="11"/>
        <v>Jan</v>
      </c>
    </row>
    <row r="116" spans="1:10">
      <c r="A116" s="2">
        <v>28</v>
      </c>
      <c r="B116" s="2" t="s">
        <v>212</v>
      </c>
      <c r="C116" s="10">
        <v>43886</v>
      </c>
      <c r="D116" s="2">
        <v>236</v>
      </c>
      <c r="E116" s="2">
        <v>10</v>
      </c>
      <c r="F116" t="str">
        <f xml:space="preserve"> INDEX(User!B:C,MATCH(B116,User!C:C,0),1)</f>
        <v>Brandon</v>
      </c>
      <c r="G116">
        <f t="shared" si="12"/>
        <v>226</v>
      </c>
      <c r="H116" t="str">
        <f t="shared" si="13"/>
        <v>Tuesday</v>
      </c>
      <c r="I116" t="str">
        <f t="shared" si="14"/>
        <v>Feb</v>
      </c>
      <c r="J116" t="str">
        <f t="shared" si="11"/>
        <v>Jan</v>
      </c>
    </row>
    <row r="117" spans="1:10">
      <c r="A117" s="2">
        <v>169</v>
      </c>
      <c r="B117" s="2" t="s">
        <v>192</v>
      </c>
      <c r="C117" s="10">
        <v>43886</v>
      </c>
      <c r="D117" s="2">
        <v>62</v>
      </c>
      <c r="E117" s="2">
        <v>10</v>
      </c>
      <c r="F117" t="str">
        <f xml:space="preserve"> INDEX(User!B:C,MATCH(B117,User!C:C,0),1)</f>
        <v>Benjamin</v>
      </c>
      <c r="G117">
        <f t="shared" si="12"/>
        <v>52</v>
      </c>
      <c r="H117" t="str">
        <f t="shared" si="13"/>
        <v>Tuesday</v>
      </c>
      <c r="I117" t="str">
        <f t="shared" si="14"/>
        <v>Feb</v>
      </c>
      <c r="J117" t="str">
        <f t="shared" si="11"/>
        <v>Jan</v>
      </c>
    </row>
    <row r="118" spans="1:10">
      <c r="A118" s="2">
        <v>4</v>
      </c>
      <c r="B118" s="2" t="s">
        <v>202</v>
      </c>
      <c r="C118" s="10">
        <v>43887</v>
      </c>
      <c r="D118" s="2">
        <v>141</v>
      </c>
      <c r="E118" s="2">
        <v>10</v>
      </c>
      <c r="F118" t="str">
        <f xml:space="preserve"> INDEX(User!B:C,MATCH(B118,User!C:C,0),1)</f>
        <v>Adam</v>
      </c>
      <c r="G118">
        <f t="shared" si="12"/>
        <v>131</v>
      </c>
      <c r="H118" t="str">
        <f t="shared" si="13"/>
        <v>Wednesday</v>
      </c>
      <c r="I118" t="str">
        <f t="shared" si="14"/>
        <v>Feb</v>
      </c>
      <c r="J118" t="str">
        <f t="shared" si="11"/>
        <v>Jan</v>
      </c>
    </row>
    <row r="119" spans="1:10">
      <c r="A119" s="2">
        <v>59</v>
      </c>
      <c r="B119" s="2" t="s">
        <v>184</v>
      </c>
      <c r="C119" s="10">
        <v>43887</v>
      </c>
      <c r="D119" s="2">
        <v>97</v>
      </c>
      <c r="E119" s="2">
        <v>10</v>
      </c>
      <c r="F119" t="str">
        <f xml:space="preserve"> INDEX(User!B:C,MATCH(B119,User!C:C,0),1)</f>
        <v>Evelyn</v>
      </c>
      <c r="G119">
        <f t="shared" si="12"/>
        <v>87</v>
      </c>
      <c r="H119" t="str">
        <f t="shared" si="13"/>
        <v>Wednesday</v>
      </c>
      <c r="I119" t="str">
        <f t="shared" si="14"/>
        <v>Feb</v>
      </c>
      <c r="J119" t="str">
        <f t="shared" si="11"/>
        <v>Feb</v>
      </c>
    </row>
    <row r="120" spans="1:10">
      <c r="A120" s="2">
        <v>1</v>
      </c>
      <c r="B120" s="2" t="s">
        <v>202</v>
      </c>
      <c r="C120" s="10">
        <v>43888</v>
      </c>
      <c r="D120" s="2">
        <v>305</v>
      </c>
      <c r="E120" s="2">
        <v>10</v>
      </c>
      <c r="F120" t="str">
        <f xml:space="preserve"> INDEX(User!B:C,MATCH(B120,User!C:C,0),1)</f>
        <v>Adam</v>
      </c>
      <c r="G120">
        <f t="shared" si="12"/>
        <v>295</v>
      </c>
      <c r="H120" t="str">
        <f t="shared" si="13"/>
        <v>Thursday</v>
      </c>
      <c r="I120" t="str">
        <f t="shared" si="14"/>
        <v>Feb</v>
      </c>
      <c r="J120" t="str">
        <f xml:space="preserve"> VLOOKUP(B120,B:I,8,FALSE)</f>
        <v>Jan</v>
      </c>
    </row>
    <row r="121" spans="1:10">
      <c r="A121" s="2">
        <v>26</v>
      </c>
      <c r="B121" s="2" t="s">
        <v>183</v>
      </c>
      <c r="C121" s="10">
        <v>43888</v>
      </c>
      <c r="D121" s="2">
        <v>112</v>
      </c>
      <c r="E121" s="2">
        <v>10</v>
      </c>
      <c r="F121" t="str">
        <f xml:space="preserve"> INDEX(User!B:C,MATCH(B121,User!C:C,0),1)</f>
        <v>Christian</v>
      </c>
      <c r="G121">
        <f t="shared" si="12"/>
        <v>102</v>
      </c>
      <c r="H121" t="str">
        <f t="shared" si="13"/>
        <v>Thursday</v>
      </c>
      <c r="I121" t="str">
        <f t="shared" si="14"/>
        <v>Feb</v>
      </c>
      <c r="J121" t="str">
        <f t="shared" ref="J121:J171" si="15" xml:space="preserve"> VLOOKUP(B121,B:I,8,FALSE)</f>
        <v>Jan</v>
      </c>
    </row>
    <row r="122" spans="1:10">
      <c r="A122" s="2">
        <v>141</v>
      </c>
      <c r="B122" s="2" t="s">
        <v>174</v>
      </c>
      <c r="C122" s="10">
        <v>43888</v>
      </c>
      <c r="D122" s="2">
        <v>195</v>
      </c>
      <c r="E122" s="2">
        <v>10</v>
      </c>
      <c r="F122" t="str">
        <f xml:space="preserve"> INDEX(User!B:C,MATCH(B122,User!C:C,0),1)</f>
        <v>Douglas</v>
      </c>
      <c r="G122">
        <f t="shared" si="12"/>
        <v>185</v>
      </c>
      <c r="H122" t="str">
        <f t="shared" si="13"/>
        <v>Thursday</v>
      </c>
      <c r="I122" t="str">
        <f t="shared" si="14"/>
        <v>Feb</v>
      </c>
      <c r="J122" t="str">
        <f t="shared" si="15"/>
        <v>Feb</v>
      </c>
    </row>
    <row r="123" spans="1:10">
      <c r="A123" s="2">
        <v>158</v>
      </c>
      <c r="B123" s="2" t="s">
        <v>176</v>
      </c>
      <c r="C123" s="10">
        <v>43888</v>
      </c>
      <c r="D123" s="2">
        <v>315</v>
      </c>
      <c r="E123" s="2">
        <v>10</v>
      </c>
      <c r="F123" t="str">
        <f xml:space="preserve"> INDEX(User!B:C,MATCH(B123,User!C:C,0),1)</f>
        <v>Casper</v>
      </c>
      <c r="G123">
        <f t="shared" si="12"/>
        <v>305</v>
      </c>
      <c r="H123" t="str">
        <f t="shared" si="13"/>
        <v>Thursday</v>
      </c>
      <c r="I123" t="str">
        <f t="shared" si="14"/>
        <v>Feb</v>
      </c>
      <c r="J123" t="str">
        <f t="shared" si="15"/>
        <v>Feb</v>
      </c>
    </row>
    <row r="124" spans="1:10">
      <c r="A124" s="2">
        <v>36</v>
      </c>
      <c r="B124" s="2" t="s">
        <v>195</v>
      </c>
      <c r="C124" s="10">
        <v>43889</v>
      </c>
      <c r="D124" s="2">
        <v>98</v>
      </c>
      <c r="E124" s="2">
        <v>10</v>
      </c>
      <c r="F124" t="str">
        <f xml:space="preserve"> INDEX(User!B:C,MATCH(B124,User!C:C,0),1)</f>
        <v>Roger</v>
      </c>
      <c r="G124">
        <f t="shared" si="12"/>
        <v>88</v>
      </c>
      <c r="H124" t="str">
        <f t="shared" si="13"/>
        <v>Friday</v>
      </c>
      <c r="I124" t="str">
        <f t="shared" si="14"/>
        <v>Feb</v>
      </c>
      <c r="J124" t="str">
        <f t="shared" si="15"/>
        <v>Feb</v>
      </c>
    </row>
    <row r="125" spans="1:10">
      <c r="A125" s="2">
        <v>112</v>
      </c>
      <c r="B125" s="2" t="s">
        <v>215</v>
      </c>
      <c r="C125" s="10">
        <v>43890</v>
      </c>
      <c r="D125" s="2">
        <v>93</v>
      </c>
      <c r="E125" s="2">
        <v>10</v>
      </c>
      <c r="F125" t="str">
        <f xml:space="preserve"> INDEX(User!B:C,MATCH(B125,User!C:C,0),1)</f>
        <v>Ethan</v>
      </c>
      <c r="G125">
        <f t="shared" si="12"/>
        <v>83</v>
      </c>
      <c r="H125" t="str">
        <f t="shared" si="13"/>
        <v>Saturday</v>
      </c>
      <c r="I125" t="str">
        <f t="shared" si="14"/>
        <v>Feb</v>
      </c>
      <c r="J125" t="str">
        <f t="shared" si="15"/>
        <v>Jan</v>
      </c>
    </row>
    <row r="126" spans="1:10">
      <c r="A126" s="2">
        <v>114</v>
      </c>
      <c r="B126" s="2" t="s">
        <v>192</v>
      </c>
      <c r="C126" s="10">
        <v>43891</v>
      </c>
      <c r="D126" s="2">
        <v>310</v>
      </c>
      <c r="E126" s="2">
        <v>10</v>
      </c>
      <c r="F126" t="str">
        <f xml:space="preserve"> INDEX(User!B:C,MATCH(B126,User!C:C,0),1)</f>
        <v>Benjamin</v>
      </c>
      <c r="G126">
        <f t="shared" si="12"/>
        <v>300</v>
      </c>
      <c r="H126" t="str">
        <f t="shared" si="13"/>
        <v>Sunday</v>
      </c>
      <c r="I126" t="str">
        <f t="shared" si="14"/>
        <v>Mar</v>
      </c>
      <c r="J126" t="str">
        <f t="shared" si="15"/>
        <v>Jan</v>
      </c>
    </row>
    <row r="127" spans="1:10">
      <c r="A127" s="2">
        <v>106</v>
      </c>
      <c r="B127" s="2" t="s">
        <v>215</v>
      </c>
      <c r="C127" s="10">
        <v>43892</v>
      </c>
      <c r="D127" s="2">
        <v>177</v>
      </c>
      <c r="E127" s="2">
        <v>10</v>
      </c>
      <c r="F127" t="str">
        <f xml:space="preserve"> INDEX(User!B:C,MATCH(B127,User!C:C,0),1)</f>
        <v>Ethan</v>
      </c>
      <c r="G127">
        <f t="shared" si="12"/>
        <v>167</v>
      </c>
      <c r="H127" t="str">
        <f t="shared" si="13"/>
        <v>Monday</v>
      </c>
      <c r="I127" t="str">
        <f t="shared" si="14"/>
        <v>Mar</v>
      </c>
      <c r="J127" t="str">
        <f t="shared" si="15"/>
        <v>Jan</v>
      </c>
    </row>
    <row r="128" spans="1:10">
      <c r="A128" s="2">
        <v>74</v>
      </c>
      <c r="B128" s="2" t="s">
        <v>215</v>
      </c>
      <c r="C128" s="10">
        <v>43895</v>
      </c>
      <c r="D128" s="2">
        <v>160</v>
      </c>
      <c r="E128" s="2">
        <v>10</v>
      </c>
      <c r="F128" t="str">
        <f xml:space="preserve"> INDEX(User!B:C,MATCH(B128,User!C:C,0),1)</f>
        <v>Ethan</v>
      </c>
      <c r="G128">
        <f t="shared" si="12"/>
        <v>150</v>
      </c>
      <c r="H128" t="str">
        <f t="shared" si="13"/>
        <v>Thursday</v>
      </c>
      <c r="I128" t="str">
        <f t="shared" si="14"/>
        <v>Mar</v>
      </c>
      <c r="J128" t="str">
        <f t="shared" si="15"/>
        <v>Jan</v>
      </c>
    </row>
    <row r="129" spans="1:10">
      <c r="A129" s="2">
        <v>81</v>
      </c>
      <c r="B129" s="2" t="s">
        <v>180</v>
      </c>
      <c r="C129" s="10">
        <v>43895</v>
      </c>
      <c r="D129" s="2">
        <v>213</v>
      </c>
      <c r="E129" s="2">
        <v>10</v>
      </c>
      <c r="F129" t="str">
        <f xml:space="preserve"> INDEX(User!B:C,MATCH(B129,User!C:C,0),1)</f>
        <v>Mason</v>
      </c>
      <c r="G129">
        <f t="shared" si="12"/>
        <v>203</v>
      </c>
      <c r="H129" t="str">
        <f t="shared" si="13"/>
        <v>Thursday</v>
      </c>
      <c r="I129" t="str">
        <f t="shared" si="14"/>
        <v>Mar</v>
      </c>
      <c r="J129" t="str">
        <f t="shared" si="15"/>
        <v>Jan</v>
      </c>
    </row>
    <row r="130" spans="1:10">
      <c r="A130" s="2">
        <v>82</v>
      </c>
      <c r="B130" s="2" t="s">
        <v>165</v>
      </c>
      <c r="C130" s="10">
        <v>43895</v>
      </c>
      <c r="D130" s="2">
        <v>327</v>
      </c>
      <c r="E130" s="2">
        <v>10</v>
      </c>
      <c r="F130" t="str">
        <f xml:space="preserve"> INDEX(User!B:C,MATCH(B130,User!C:C,0),1)</f>
        <v>Robert</v>
      </c>
      <c r="G130">
        <f t="shared" ref="G130:G161" si="16">D130-E130</f>
        <v>317</v>
      </c>
      <c r="H130" t="str">
        <f t="shared" ref="H130:H161" si="17" xml:space="preserve"> TEXT(C130,"dddd")</f>
        <v>Thursday</v>
      </c>
      <c r="I130" t="str">
        <f t="shared" ref="I130:I161" si="18" xml:space="preserve"> TEXT(C130,"mmm")</f>
        <v>Mar</v>
      </c>
      <c r="J130" t="str">
        <f t="shared" si="15"/>
        <v>Jan</v>
      </c>
    </row>
    <row r="131" spans="1:10">
      <c r="A131" s="2">
        <v>101</v>
      </c>
      <c r="B131" s="2" t="s">
        <v>223</v>
      </c>
      <c r="C131" s="10">
        <v>43895</v>
      </c>
      <c r="D131" s="2">
        <v>328</v>
      </c>
      <c r="E131" s="2">
        <v>10</v>
      </c>
      <c r="F131" t="str">
        <f xml:space="preserve"> INDEX(User!B:C,MATCH(B131,User!C:C,0),1)</f>
        <v>Iqra</v>
      </c>
      <c r="G131">
        <f t="shared" si="16"/>
        <v>318</v>
      </c>
      <c r="H131" t="str">
        <f t="shared" si="17"/>
        <v>Thursday</v>
      </c>
      <c r="I131" t="str">
        <f t="shared" si="18"/>
        <v>Mar</v>
      </c>
      <c r="J131" t="str">
        <f t="shared" si="15"/>
        <v>Mar</v>
      </c>
    </row>
    <row r="132" spans="1:10">
      <c r="A132" s="2">
        <v>16</v>
      </c>
      <c r="B132" s="2" t="s">
        <v>172</v>
      </c>
      <c r="C132" s="10">
        <v>43896</v>
      </c>
      <c r="D132" s="2">
        <v>302</v>
      </c>
      <c r="E132" s="2">
        <v>10</v>
      </c>
      <c r="F132" t="str">
        <f xml:space="preserve"> INDEX(User!B:C,MATCH(B132,User!C:C,0),1)</f>
        <v>Raymond</v>
      </c>
      <c r="G132">
        <f t="shared" si="16"/>
        <v>292</v>
      </c>
      <c r="H132" t="str">
        <f t="shared" si="17"/>
        <v>Friday</v>
      </c>
      <c r="I132" t="str">
        <f t="shared" si="18"/>
        <v>Mar</v>
      </c>
      <c r="J132" t="str">
        <f t="shared" si="15"/>
        <v>Feb</v>
      </c>
    </row>
    <row r="133" spans="1:10">
      <c r="A133" s="2">
        <v>42</v>
      </c>
      <c r="B133" s="2" t="s">
        <v>158</v>
      </c>
      <c r="C133" s="10">
        <v>43896</v>
      </c>
      <c r="D133" s="2">
        <v>92</v>
      </c>
      <c r="E133" s="2">
        <v>10</v>
      </c>
      <c r="F133" t="str">
        <f xml:space="preserve"> INDEX(User!B:C,MATCH(B133,User!C:C,0),1)</f>
        <v>Jacob</v>
      </c>
      <c r="G133">
        <f t="shared" si="16"/>
        <v>82</v>
      </c>
      <c r="H133" t="str">
        <f t="shared" si="17"/>
        <v>Friday</v>
      </c>
      <c r="I133" t="str">
        <f t="shared" si="18"/>
        <v>Mar</v>
      </c>
      <c r="J133" t="str">
        <f t="shared" si="15"/>
        <v>Jan</v>
      </c>
    </row>
    <row r="134" spans="1:10">
      <c r="A134" s="2">
        <v>151</v>
      </c>
      <c r="B134" s="2" t="s">
        <v>184</v>
      </c>
      <c r="C134" s="10">
        <v>43896</v>
      </c>
      <c r="D134" s="2">
        <v>53</v>
      </c>
      <c r="E134" s="2">
        <v>10</v>
      </c>
      <c r="F134" t="str">
        <f xml:space="preserve"> INDEX(User!B:C,MATCH(B134,User!C:C,0),1)</f>
        <v>Evelyn</v>
      </c>
      <c r="G134">
        <f t="shared" si="16"/>
        <v>43</v>
      </c>
      <c r="H134" t="str">
        <f t="shared" si="17"/>
        <v>Friday</v>
      </c>
      <c r="I134" t="str">
        <f t="shared" si="18"/>
        <v>Mar</v>
      </c>
      <c r="J134" t="str">
        <f t="shared" si="15"/>
        <v>Feb</v>
      </c>
    </row>
    <row r="135" spans="1:10">
      <c r="A135" s="2">
        <v>10</v>
      </c>
      <c r="B135" s="2" t="s">
        <v>185</v>
      </c>
      <c r="C135" s="10">
        <v>43897</v>
      </c>
      <c r="D135" s="2">
        <v>174</v>
      </c>
      <c r="E135" s="2">
        <v>10</v>
      </c>
      <c r="F135" t="str">
        <f xml:space="preserve"> INDEX(User!B:C,MATCH(B135,User!C:C,0),1)</f>
        <v>Lee</v>
      </c>
      <c r="G135">
        <f t="shared" si="16"/>
        <v>164</v>
      </c>
      <c r="H135" t="str">
        <f t="shared" si="17"/>
        <v>Saturday</v>
      </c>
      <c r="I135" t="str">
        <f t="shared" si="18"/>
        <v>Mar</v>
      </c>
      <c r="J135" t="str">
        <f t="shared" si="15"/>
        <v>Jan</v>
      </c>
    </row>
    <row r="136" spans="1:10">
      <c r="A136" s="2">
        <v>94</v>
      </c>
      <c r="B136" s="2" t="s">
        <v>192</v>
      </c>
      <c r="C136" s="10">
        <v>43897</v>
      </c>
      <c r="D136" s="2">
        <v>158</v>
      </c>
      <c r="E136" s="2">
        <v>10</v>
      </c>
      <c r="F136" t="str">
        <f xml:space="preserve"> INDEX(User!B:C,MATCH(B136,User!C:C,0),1)</f>
        <v>Benjamin</v>
      </c>
      <c r="G136">
        <f t="shared" si="16"/>
        <v>148</v>
      </c>
      <c r="H136" t="str">
        <f t="shared" si="17"/>
        <v>Saturday</v>
      </c>
      <c r="I136" t="str">
        <f t="shared" si="18"/>
        <v>Mar</v>
      </c>
      <c r="J136" t="str">
        <f t="shared" si="15"/>
        <v>Jan</v>
      </c>
    </row>
    <row r="137" spans="1:10">
      <c r="A137" s="2">
        <v>135</v>
      </c>
      <c r="B137" s="2" t="s">
        <v>221</v>
      </c>
      <c r="C137" s="10">
        <v>43897</v>
      </c>
      <c r="D137" s="2">
        <v>324</v>
      </c>
      <c r="E137" s="2">
        <v>10</v>
      </c>
      <c r="F137" t="str">
        <f xml:space="preserve"> INDEX(User!B:C,MATCH(B137,User!C:C,0),1)</f>
        <v>Timothy</v>
      </c>
      <c r="G137">
        <f t="shared" si="16"/>
        <v>314</v>
      </c>
      <c r="H137" t="str">
        <f t="shared" si="17"/>
        <v>Saturday</v>
      </c>
      <c r="I137" t="str">
        <f t="shared" si="18"/>
        <v>Mar</v>
      </c>
      <c r="J137" t="str">
        <f t="shared" si="15"/>
        <v>Jan</v>
      </c>
    </row>
    <row r="138" spans="1:10">
      <c r="A138" s="2">
        <v>40</v>
      </c>
      <c r="B138" s="2" t="s">
        <v>157</v>
      </c>
      <c r="C138" s="10">
        <v>43898</v>
      </c>
      <c r="D138" s="2">
        <v>272</v>
      </c>
      <c r="E138" s="2">
        <v>10</v>
      </c>
      <c r="F138" t="str">
        <f xml:space="preserve"> INDEX(User!B:C,MATCH(B138,User!C:C,0),1)</f>
        <v>Nicholas</v>
      </c>
      <c r="G138">
        <f t="shared" si="16"/>
        <v>262</v>
      </c>
      <c r="H138" t="str">
        <f t="shared" si="17"/>
        <v>Sunday</v>
      </c>
      <c r="I138" t="str">
        <f t="shared" si="18"/>
        <v>Mar</v>
      </c>
      <c r="J138" t="str">
        <f t="shared" si="15"/>
        <v>Jan</v>
      </c>
    </row>
    <row r="139" spans="1:10">
      <c r="A139" s="2">
        <v>6</v>
      </c>
      <c r="B139" s="2" t="s">
        <v>181</v>
      </c>
      <c r="C139" s="10">
        <v>43899</v>
      </c>
      <c r="D139" s="2">
        <v>53</v>
      </c>
      <c r="E139" s="2">
        <v>10</v>
      </c>
      <c r="F139" t="str">
        <f xml:space="preserve"> INDEX(User!B:C,MATCH(B139,User!C:C,0),1)</f>
        <v>Tyler</v>
      </c>
      <c r="G139">
        <f t="shared" si="16"/>
        <v>43</v>
      </c>
      <c r="H139" t="str">
        <f t="shared" si="17"/>
        <v>Monday</v>
      </c>
      <c r="I139" t="str">
        <f t="shared" si="18"/>
        <v>Mar</v>
      </c>
      <c r="J139" t="str">
        <f t="shared" si="15"/>
        <v>Jan</v>
      </c>
    </row>
    <row r="140" spans="1:10">
      <c r="A140" s="2">
        <v>30</v>
      </c>
      <c r="B140" s="2" t="s">
        <v>233</v>
      </c>
      <c r="C140" s="10">
        <v>43900</v>
      </c>
      <c r="D140" s="2">
        <v>141</v>
      </c>
      <c r="E140" s="2">
        <v>10</v>
      </c>
      <c r="F140" t="str">
        <f xml:space="preserve"> INDEX(User!B:C,MATCH(B140,User!C:C,0),1)</f>
        <v>Michael</v>
      </c>
      <c r="G140">
        <f t="shared" si="16"/>
        <v>131</v>
      </c>
      <c r="H140" t="str">
        <f t="shared" si="17"/>
        <v>Tuesday</v>
      </c>
      <c r="I140" t="str">
        <f t="shared" si="18"/>
        <v>Mar</v>
      </c>
      <c r="J140" t="str">
        <f t="shared" si="15"/>
        <v>Mar</v>
      </c>
    </row>
    <row r="141" spans="1:10">
      <c r="A141" s="2">
        <v>71</v>
      </c>
      <c r="B141" s="2" t="s">
        <v>197</v>
      </c>
      <c r="C141" s="10">
        <v>43900</v>
      </c>
      <c r="D141" s="2">
        <v>286</v>
      </c>
      <c r="E141" s="2">
        <v>10</v>
      </c>
      <c r="F141" t="str">
        <f xml:space="preserve"> INDEX(User!B:C,MATCH(B141,User!C:C,0),1)</f>
        <v>Larry</v>
      </c>
      <c r="G141">
        <f t="shared" si="16"/>
        <v>276</v>
      </c>
      <c r="H141" t="str">
        <f t="shared" si="17"/>
        <v>Tuesday</v>
      </c>
      <c r="I141" t="str">
        <f t="shared" si="18"/>
        <v>Mar</v>
      </c>
      <c r="J141" t="str">
        <f t="shared" si="15"/>
        <v>Jan</v>
      </c>
    </row>
    <row r="142" spans="1:10">
      <c r="A142" s="2">
        <v>19</v>
      </c>
      <c r="B142" s="2" t="s">
        <v>213</v>
      </c>
      <c r="C142" s="10">
        <v>43901</v>
      </c>
      <c r="D142" s="2">
        <v>249</v>
      </c>
      <c r="E142" s="2">
        <v>10</v>
      </c>
      <c r="F142" t="str">
        <f xml:space="preserve"> INDEX(User!B:C,MATCH(B142,User!C:C,0),1)</f>
        <v>Zachary</v>
      </c>
      <c r="G142">
        <f t="shared" si="16"/>
        <v>239</v>
      </c>
      <c r="H142" t="str">
        <f t="shared" si="17"/>
        <v>Wednesday</v>
      </c>
      <c r="I142" t="str">
        <f t="shared" si="18"/>
        <v>Mar</v>
      </c>
      <c r="J142" t="str">
        <f t="shared" si="15"/>
        <v>Mar</v>
      </c>
    </row>
    <row r="143" spans="1:10">
      <c r="A143" s="2">
        <v>83</v>
      </c>
      <c r="B143" s="2" t="s">
        <v>164</v>
      </c>
      <c r="C143" s="10">
        <v>43901</v>
      </c>
      <c r="D143" s="2">
        <v>105</v>
      </c>
      <c r="E143" s="2">
        <v>10</v>
      </c>
      <c r="F143" t="str">
        <f xml:space="preserve"> INDEX(User!B:C,MATCH(B143,User!C:C,0),1)</f>
        <v>Alexander</v>
      </c>
      <c r="G143">
        <f t="shared" si="16"/>
        <v>95</v>
      </c>
      <c r="H143" t="str">
        <f t="shared" si="17"/>
        <v>Wednesday</v>
      </c>
      <c r="I143" t="str">
        <f t="shared" si="18"/>
        <v>Mar</v>
      </c>
      <c r="J143" t="str">
        <f t="shared" si="15"/>
        <v>Jan</v>
      </c>
    </row>
    <row r="144" spans="1:10">
      <c r="A144" s="2">
        <v>125</v>
      </c>
      <c r="B144" s="2" t="s">
        <v>230</v>
      </c>
      <c r="C144" s="10">
        <v>43901</v>
      </c>
      <c r="D144" s="2">
        <v>182</v>
      </c>
      <c r="E144" s="2">
        <v>10</v>
      </c>
      <c r="F144" t="str">
        <f xml:space="preserve"> INDEX(User!B:C,MATCH(B144,User!C:C,0),1)</f>
        <v>Mark</v>
      </c>
      <c r="G144">
        <f t="shared" si="16"/>
        <v>172</v>
      </c>
      <c r="H144" t="str">
        <f t="shared" si="17"/>
        <v>Wednesday</v>
      </c>
      <c r="I144" t="str">
        <f t="shared" si="18"/>
        <v>Mar</v>
      </c>
      <c r="J144" t="str">
        <f t="shared" si="15"/>
        <v>Jan</v>
      </c>
    </row>
    <row r="145" spans="1:10">
      <c r="A145" s="2">
        <v>7</v>
      </c>
      <c r="B145" s="2" t="s">
        <v>202</v>
      </c>
      <c r="C145" s="10">
        <v>43902</v>
      </c>
      <c r="D145" s="2">
        <v>52</v>
      </c>
      <c r="E145" s="2">
        <v>10</v>
      </c>
      <c r="F145" t="str">
        <f xml:space="preserve"> INDEX(User!B:C,MATCH(B145,User!C:C,0),1)</f>
        <v>Adam</v>
      </c>
      <c r="G145">
        <f t="shared" si="16"/>
        <v>42</v>
      </c>
      <c r="H145" t="str">
        <f t="shared" si="17"/>
        <v>Thursday</v>
      </c>
      <c r="I145" t="str">
        <f t="shared" si="18"/>
        <v>Mar</v>
      </c>
      <c r="J145" t="str">
        <f t="shared" si="15"/>
        <v>Jan</v>
      </c>
    </row>
    <row r="146" spans="1:10">
      <c r="A146" s="2">
        <v>153</v>
      </c>
      <c r="B146" s="2" t="s">
        <v>213</v>
      </c>
      <c r="C146" s="10">
        <v>43902</v>
      </c>
      <c r="D146" s="2">
        <v>340</v>
      </c>
      <c r="E146" s="2">
        <v>10</v>
      </c>
      <c r="F146" t="str">
        <f xml:space="preserve"> INDEX(User!B:C,MATCH(B146,User!C:C,0),1)</f>
        <v>Zachary</v>
      </c>
      <c r="G146">
        <f t="shared" si="16"/>
        <v>330</v>
      </c>
      <c r="H146" t="str">
        <f t="shared" si="17"/>
        <v>Thursday</v>
      </c>
      <c r="I146" t="str">
        <f t="shared" si="18"/>
        <v>Mar</v>
      </c>
      <c r="J146" t="str">
        <f t="shared" si="15"/>
        <v>Mar</v>
      </c>
    </row>
    <row r="147" spans="1:10">
      <c r="A147" s="2">
        <v>25</v>
      </c>
      <c r="B147" s="2" t="s">
        <v>197</v>
      </c>
      <c r="C147" s="10">
        <v>43903</v>
      </c>
      <c r="D147" s="2">
        <v>288</v>
      </c>
      <c r="E147" s="2">
        <v>10</v>
      </c>
      <c r="F147" t="str">
        <f xml:space="preserve"> INDEX(User!B:C,MATCH(B147,User!C:C,0),1)</f>
        <v>Larry</v>
      </c>
      <c r="G147">
        <f t="shared" si="16"/>
        <v>278</v>
      </c>
      <c r="H147" t="str">
        <f t="shared" si="17"/>
        <v>Friday</v>
      </c>
      <c r="I147" t="str">
        <f t="shared" si="18"/>
        <v>Mar</v>
      </c>
      <c r="J147" t="str">
        <f t="shared" si="15"/>
        <v>Jan</v>
      </c>
    </row>
    <row r="148" spans="1:10">
      <c r="A148" s="2">
        <v>17</v>
      </c>
      <c r="B148" s="2" t="s">
        <v>164</v>
      </c>
      <c r="C148" s="10">
        <v>43904</v>
      </c>
      <c r="D148" s="2">
        <v>266</v>
      </c>
      <c r="E148" s="2">
        <v>10</v>
      </c>
      <c r="F148" t="str">
        <f xml:space="preserve"> INDEX(User!B:C,MATCH(B148,User!C:C,0),1)</f>
        <v>Alexander</v>
      </c>
      <c r="G148">
        <f t="shared" si="16"/>
        <v>256</v>
      </c>
      <c r="H148" t="str">
        <f t="shared" si="17"/>
        <v>Saturday</v>
      </c>
      <c r="I148" t="str">
        <f t="shared" si="18"/>
        <v>Mar</v>
      </c>
      <c r="J148" t="str">
        <f t="shared" si="15"/>
        <v>Jan</v>
      </c>
    </row>
    <row r="149" spans="1:10">
      <c r="A149" s="2">
        <v>55</v>
      </c>
      <c r="B149" s="2" t="s">
        <v>156</v>
      </c>
      <c r="C149" s="10">
        <v>43904</v>
      </c>
      <c r="D149" s="2">
        <v>190</v>
      </c>
      <c r="E149" s="2">
        <v>10</v>
      </c>
      <c r="F149" t="str">
        <f xml:space="preserve"> INDEX(User!B:C,MATCH(B149,User!C:C,0),1)</f>
        <v>Keith</v>
      </c>
      <c r="G149">
        <f t="shared" si="16"/>
        <v>180</v>
      </c>
      <c r="H149" t="str">
        <f t="shared" si="17"/>
        <v>Saturday</v>
      </c>
      <c r="I149" t="str">
        <f t="shared" si="18"/>
        <v>Mar</v>
      </c>
      <c r="J149" t="str">
        <f t="shared" si="15"/>
        <v>Jan</v>
      </c>
    </row>
    <row r="150" spans="1:10">
      <c r="A150" s="2">
        <v>79</v>
      </c>
      <c r="B150" s="2" t="s">
        <v>154</v>
      </c>
      <c r="C150" s="10">
        <v>43904</v>
      </c>
      <c r="D150" s="2">
        <v>299</v>
      </c>
      <c r="E150" s="2">
        <v>10</v>
      </c>
      <c r="F150" t="str">
        <f xml:space="preserve"> INDEX(User!B:C,MATCH(B150,User!C:C,0),1)</f>
        <v>Mia</v>
      </c>
      <c r="G150">
        <f t="shared" si="16"/>
        <v>289</v>
      </c>
      <c r="H150" t="str">
        <f t="shared" si="17"/>
        <v>Saturday</v>
      </c>
      <c r="I150" t="str">
        <f t="shared" si="18"/>
        <v>Mar</v>
      </c>
      <c r="J150" t="str">
        <f t="shared" si="15"/>
        <v>Jan</v>
      </c>
    </row>
    <row r="151" spans="1:10">
      <c r="A151" s="2">
        <v>111</v>
      </c>
      <c r="B151" s="2" t="s">
        <v>162</v>
      </c>
      <c r="C151" s="10">
        <v>43904</v>
      </c>
      <c r="D151" s="2">
        <v>350</v>
      </c>
      <c r="E151" s="2">
        <v>10</v>
      </c>
      <c r="F151" t="str">
        <f xml:space="preserve"> INDEX(User!B:C,MATCH(B151,User!C:C,0),1)</f>
        <v>Riley</v>
      </c>
      <c r="G151">
        <f t="shared" si="16"/>
        <v>340</v>
      </c>
      <c r="H151" t="str">
        <f t="shared" si="17"/>
        <v>Saturday</v>
      </c>
      <c r="I151" t="str">
        <f t="shared" si="18"/>
        <v>Mar</v>
      </c>
      <c r="J151" t="str">
        <f t="shared" si="15"/>
        <v>Jan</v>
      </c>
    </row>
    <row r="152" spans="1:10">
      <c r="A152" s="2">
        <v>119</v>
      </c>
      <c r="B152" s="2" t="s">
        <v>165</v>
      </c>
      <c r="C152" s="10">
        <v>43904</v>
      </c>
      <c r="D152" s="2">
        <v>177</v>
      </c>
      <c r="E152" s="2">
        <v>10</v>
      </c>
      <c r="F152" t="str">
        <f xml:space="preserve"> INDEX(User!B:C,MATCH(B152,User!C:C,0),1)</f>
        <v>Robert</v>
      </c>
      <c r="G152">
        <f t="shared" si="16"/>
        <v>167</v>
      </c>
      <c r="H152" t="str">
        <f t="shared" si="17"/>
        <v>Saturday</v>
      </c>
      <c r="I152" t="str">
        <f t="shared" si="18"/>
        <v>Mar</v>
      </c>
      <c r="J152" t="str">
        <f t="shared" si="15"/>
        <v>Jan</v>
      </c>
    </row>
    <row r="153" spans="1:10">
      <c r="A153" s="2">
        <v>57</v>
      </c>
      <c r="B153" s="2" t="s">
        <v>206</v>
      </c>
      <c r="C153" s="10">
        <v>43905</v>
      </c>
      <c r="D153" s="2">
        <v>124</v>
      </c>
      <c r="E153" s="2">
        <v>10</v>
      </c>
      <c r="F153" t="str">
        <f xml:space="preserve"> INDEX(User!B:C,MATCH(B153,User!C:C,0),1)</f>
        <v>Sophia</v>
      </c>
      <c r="G153">
        <f t="shared" si="16"/>
        <v>114</v>
      </c>
      <c r="H153" t="str">
        <f t="shared" si="17"/>
        <v>Sunday</v>
      </c>
      <c r="I153" t="str">
        <f t="shared" si="18"/>
        <v>Mar</v>
      </c>
      <c r="J153" t="str">
        <f t="shared" si="15"/>
        <v>Mar</v>
      </c>
    </row>
    <row r="154" spans="1:10">
      <c r="A154" s="2">
        <v>72</v>
      </c>
      <c r="B154" s="2" t="s">
        <v>190</v>
      </c>
      <c r="C154" s="10">
        <v>43905</v>
      </c>
      <c r="D154" s="2">
        <v>191</v>
      </c>
      <c r="E154" s="2">
        <v>10</v>
      </c>
      <c r="F154" t="str">
        <f xml:space="preserve"> INDEX(User!B:C,MATCH(B154,User!C:C,0),1)</f>
        <v>Jack</v>
      </c>
      <c r="G154">
        <f t="shared" si="16"/>
        <v>181</v>
      </c>
      <c r="H154" t="str">
        <f t="shared" si="17"/>
        <v>Sunday</v>
      </c>
      <c r="I154" t="str">
        <f t="shared" si="18"/>
        <v>Mar</v>
      </c>
      <c r="J154" t="str">
        <f t="shared" si="15"/>
        <v>Mar</v>
      </c>
    </row>
    <row r="155" spans="1:10">
      <c r="A155" s="2">
        <v>96</v>
      </c>
      <c r="B155" s="2" t="s">
        <v>220</v>
      </c>
      <c r="C155" s="10">
        <v>43905</v>
      </c>
      <c r="D155" s="2">
        <v>223</v>
      </c>
      <c r="E155" s="2">
        <v>10</v>
      </c>
      <c r="F155" t="str">
        <f xml:space="preserve"> INDEX(User!B:C,MATCH(B155,User!C:C,0),1)</f>
        <v>Jurgen</v>
      </c>
      <c r="G155">
        <f t="shared" si="16"/>
        <v>213</v>
      </c>
      <c r="H155" t="str">
        <f t="shared" si="17"/>
        <v>Sunday</v>
      </c>
      <c r="I155" t="str">
        <f t="shared" si="18"/>
        <v>Mar</v>
      </c>
      <c r="J155" t="str">
        <f t="shared" si="15"/>
        <v>Mar</v>
      </c>
    </row>
    <row r="156" spans="1:10">
      <c r="A156" s="2">
        <v>124</v>
      </c>
      <c r="B156" s="2" t="s">
        <v>207</v>
      </c>
      <c r="C156" s="10">
        <v>43905</v>
      </c>
      <c r="D156" s="2">
        <v>191</v>
      </c>
      <c r="E156" s="2">
        <v>10</v>
      </c>
      <c r="F156" t="str">
        <f xml:space="preserve"> INDEX(User!B:C,MATCH(B156,User!C:C,0),1)</f>
        <v>Carl</v>
      </c>
      <c r="G156">
        <f t="shared" si="16"/>
        <v>181</v>
      </c>
      <c r="H156" t="str">
        <f t="shared" si="17"/>
        <v>Sunday</v>
      </c>
      <c r="I156" t="str">
        <f t="shared" si="18"/>
        <v>Mar</v>
      </c>
      <c r="J156" t="str">
        <f t="shared" si="15"/>
        <v>Jan</v>
      </c>
    </row>
    <row r="157" spans="1:10">
      <c r="A157" s="2">
        <v>166</v>
      </c>
      <c r="B157" s="2" t="s">
        <v>198</v>
      </c>
      <c r="C157" s="10">
        <v>43905</v>
      </c>
      <c r="D157" s="2">
        <v>72</v>
      </c>
      <c r="E157" s="2">
        <v>10</v>
      </c>
      <c r="F157" t="str">
        <f xml:space="preserve"> INDEX(User!B:C,MATCH(B157,User!C:C,0),1)</f>
        <v>Henry</v>
      </c>
      <c r="G157">
        <f t="shared" si="16"/>
        <v>62</v>
      </c>
      <c r="H157" t="str">
        <f t="shared" si="17"/>
        <v>Sunday</v>
      </c>
      <c r="I157" t="str">
        <f t="shared" si="18"/>
        <v>Mar</v>
      </c>
      <c r="J157" t="str">
        <f t="shared" si="15"/>
        <v>Mar</v>
      </c>
    </row>
    <row r="158" spans="1:10">
      <c r="A158" s="2">
        <v>44</v>
      </c>
      <c r="B158" s="2" t="s">
        <v>165</v>
      </c>
      <c r="C158" s="10">
        <v>43906</v>
      </c>
      <c r="D158" s="2">
        <v>82</v>
      </c>
      <c r="E158" s="2">
        <v>10</v>
      </c>
      <c r="F158" t="str">
        <f xml:space="preserve"> INDEX(User!B:C,MATCH(B158,User!C:C,0),1)</f>
        <v>Robert</v>
      </c>
      <c r="G158">
        <f t="shared" si="16"/>
        <v>72</v>
      </c>
      <c r="H158" t="str">
        <f t="shared" si="17"/>
        <v>Monday</v>
      </c>
      <c r="I158" t="str">
        <f t="shared" si="18"/>
        <v>Mar</v>
      </c>
      <c r="J158" t="str">
        <f t="shared" si="15"/>
        <v>Jan</v>
      </c>
    </row>
    <row r="159" spans="1:10">
      <c r="A159" s="2">
        <v>122</v>
      </c>
      <c r="B159" s="2" t="s">
        <v>213</v>
      </c>
      <c r="C159" s="10">
        <v>43906</v>
      </c>
      <c r="D159" s="2">
        <v>267</v>
      </c>
      <c r="E159" s="2">
        <v>10</v>
      </c>
      <c r="F159" t="str">
        <f xml:space="preserve"> INDEX(User!B:C,MATCH(B159,User!C:C,0),1)</f>
        <v>Zachary</v>
      </c>
      <c r="G159">
        <f t="shared" si="16"/>
        <v>257</v>
      </c>
      <c r="H159" t="str">
        <f t="shared" si="17"/>
        <v>Monday</v>
      </c>
      <c r="I159" t="str">
        <f t="shared" si="18"/>
        <v>Mar</v>
      </c>
      <c r="J159" t="str">
        <f t="shared" si="15"/>
        <v>Mar</v>
      </c>
    </row>
    <row r="160" spans="1:10">
      <c r="A160" s="2">
        <v>13</v>
      </c>
      <c r="B160" s="2" t="s">
        <v>213</v>
      </c>
      <c r="C160" s="10">
        <v>43907</v>
      </c>
      <c r="D160" s="2">
        <v>296</v>
      </c>
      <c r="E160" s="2">
        <v>10</v>
      </c>
      <c r="F160" t="str">
        <f xml:space="preserve"> INDEX(User!B:C,MATCH(B160,User!C:C,0),1)</f>
        <v>Zachary</v>
      </c>
      <c r="G160">
        <f t="shared" si="16"/>
        <v>286</v>
      </c>
      <c r="H160" t="str">
        <f t="shared" si="17"/>
        <v>Tuesday</v>
      </c>
      <c r="I160" t="str">
        <f t="shared" si="18"/>
        <v>Mar</v>
      </c>
      <c r="J160" t="str">
        <f t="shared" si="15"/>
        <v>Mar</v>
      </c>
    </row>
    <row r="161" spans="1:10">
      <c r="A161" s="2">
        <v>15</v>
      </c>
      <c r="B161" s="2" t="s">
        <v>181</v>
      </c>
      <c r="C161" s="10">
        <v>43907</v>
      </c>
      <c r="D161" s="2">
        <v>92</v>
      </c>
      <c r="E161" s="2">
        <v>10</v>
      </c>
      <c r="F161" t="str">
        <f xml:space="preserve"> INDEX(User!B:C,MATCH(B161,User!C:C,0),1)</f>
        <v>Tyler</v>
      </c>
      <c r="G161">
        <f t="shared" si="16"/>
        <v>82</v>
      </c>
      <c r="H161" t="str">
        <f t="shared" si="17"/>
        <v>Tuesday</v>
      </c>
      <c r="I161" t="str">
        <f t="shared" si="18"/>
        <v>Mar</v>
      </c>
      <c r="J161" t="str">
        <f t="shared" si="15"/>
        <v>Jan</v>
      </c>
    </row>
    <row r="162" spans="1:10">
      <c r="A162" s="2">
        <v>46</v>
      </c>
      <c r="B162" s="2" t="s">
        <v>220</v>
      </c>
      <c r="C162" s="10">
        <v>43907</v>
      </c>
      <c r="D162" s="2">
        <v>265</v>
      </c>
      <c r="E162" s="2">
        <v>10</v>
      </c>
      <c r="F162" t="str">
        <f xml:space="preserve"> INDEX(User!B:C,MATCH(B162,User!C:C,0),1)</f>
        <v>Jurgen</v>
      </c>
      <c r="G162">
        <f t="shared" ref="G162:G171" si="19">D162-E162</f>
        <v>255</v>
      </c>
      <c r="H162" t="str">
        <f t="shared" ref="H162:H171" si="20" xml:space="preserve"> TEXT(C162,"dddd")</f>
        <v>Tuesday</v>
      </c>
      <c r="I162" t="str">
        <f t="shared" ref="I162:I171" si="21" xml:space="preserve"> TEXT(C162,"mmm")</f>
        <v>Mar</v>
      </c>
      <c r="J162" t="str">
        <f t="shared" si="15"/>
        <v>Mar</v>
      </c>
    </row>
    <row r="163" spans="1:10">
      <c r="A163" s="2">
        <v>133</v>
      </c>
      <c r="B163" s="2" t="s">
        <v>201</v>
      </c>
      <c r="C163" s="10">
        <v>43908</v>
      </c>
      <c r="D163" s="2">
        <v>86</v>
      </c>
      <c r="E163" s="2">
        <v>10</v>
      </c>
      <c r="F163" t="str">
        <f xml:space="preserve"> INDEX(User!B:C,MATCH(B163,User!C:C,0),1)</f>
        <v>Richard</v>
      </c>
      <c r="G163">
        <f t="shared" si="19"/>
        <v>76</v>
      </c>
      <c r="H163" t="str">
        <f t="shared" si="20"/>
        <v>Wednesday</v>
      </c>
      <c r="I163" t="str">
        <f t="shared" si="21"/>
        <v>Mar</v>
      </c>
      <c r="J163" t="str">
        <f t="shared" si="15"/>
        <v>Jan</v>
      </c>
    </row>
    <row r="164" spans="1:10">
      <c r="A164" s="2">
        <v>12</v>
      </c>
      <c r="B164" s="2" t="s">
        <v>158</v>
      </c>
      <c r="C164" s="10">
        <v>43909</v>
      </c>
      <c r="D164" s="2">
        <v>333</v>
      </c>
      <c r="E164" s="2">
        <v>10</v>
      </c>
      <c r="F164" t="str">
        <f xml:space="preserve"> INDEX(User!B:C,MATCH(B164,User!C:C,0),1)</f>
        <v>Jacob</v>
      </c>
      <c r="G164">
        <f t="shared" si="19"/>
        <v>323</v>
      </c>
      <c r="H164" t="str">
        <f t="shared" si="20"/>
        <v>Thursday</v>
      </c>
      <c r="I164" t="str">
        <f t="shared" si="21"/>
        <v>Mar</v>
      </c>
      <c r="J164" t="str">
        <f t="shared" si="15"/>
        <v>Jan</v>
      </c>
    </row>
    <row r="165" spans="1:10">
      <c r="A165" s="2">
        <v>60</v>
      </c>
      <c r="B165" s="2" t="s">
        <v>154</v>
      </c>
      <c r="C165" s="10">
        <v>43909</v>
      </c>
      <c r="D165" s="2">
        <v>327</v>
      </c>
      <c r="E165" s="2">
        <v>10</v>
      </c>
      <c r="F165" t="str">
        <f xml:space="preserve"> INDEX(User!B:C,MATCH(B165,User!C:C,0),1)</f>
        <v>Mia</v>
      </c>
      <c r="G165">
        <f t="shared" si="19"/>
        <v>317</v>
      </c>
      <c r="H165" t="str">
        <f t="shared" si="20"/>
        <v>Thursday</v>
      </c>
      <c r="I165" t="str">
        <f t="shared" si="21"/>
        <v>Mar</v>
      </c>
      <c r="J165" t="str">
        <f t="shared" si="15"/>
        <v>Jan</v>
      </c>
    </row>
    <row r="166" spans="1:10">
      <c r="A166" s="2">
        <v>147</v>
      </c>
      <c r="B166" s="2" t="s">
        <v>157</v>
      </c>
      <c r="C166" s="10">
        <v>43909</v>
      </c>
      <c r="D166" s="2">
        <v>341</v>
      </c>
      <c r="E166" s="2">
        <v>10</v>
      </c>
      <c r="F166" t="str">
        <f xml:space="preserve"> INDEX(User!B:C,MATCH(B166,User!C:C,0),1)</f>
        <v>Nicholas</v>
      </c>
      <c r="G166">
        <f t="shared" si="19"/>
        <v>331</v>
      </c>
      <c r="H166" t="str">
        <f t="shared" si="20"/>
        <v>Thursday</v>
      </c>
      <c r="I166" t="str">
        <f t="shared" si="21"/>
        <v>Mar</v>
      </c>
      <c r="J166" t="str">
        <f t="shared" si="15"/>
        <v>Jan</v>
      </c>
    </row>
    <row r="167" spans="1:10">
      <c r="A167" s="2">
        <v>156</v>
      </c>
      <c r="B167" s="2" t="s">
        <v>191</v>
      </c>
      <c r="C167" s="10">
        <v>43909</v>
      </c>
      <c r="D167" s="2">
        <v>277</v>
      </c>
      <c r="E167" s="2">
        <v>10</v>
      </c>
      <c r="F167" t="str">
        <f xml:space="preserve"> INDEX(User!B:C,MATCH(B167,User!C:C,0),1)</f>
        <v>Joshua</v>
      </c>
      <c r="G167">
        <f t="shared" si="19"/>
        <v>267</v>
      </c>
      <c r="H167" t="str">
        <f t="shared" si="20"/>
        <v>Thursday</v>
      </c>
      <c r="I167" t="str">
        <f t="shared" si="21"/>
        <v>Mar</v>
      </c>
      <c r="J167" t="str">
        <f t="shared" si="15"/>
        <v>Jan</v>
      </c>
    </row>
    <row r="168" spans="1:10">
      <c r="A168" s="2">
        <v>160</v>
      </c>
      <c r="B168" s="2" t="s">
        <v>231</v>
      </c>
      <c r="C168" s="10">
        <v>43910</v>
      </c>
      <c r="D168" s="2">
        <v>110</v>
      </c>
      <c r="E168" s="2">
        <v>10</v>
      </c>
      <c r="F168" t="str">
        <f xml:space="preserve"> INDEX(User!B:C,MATCH(B168,User!C:C,0),1)</f>
        <v>William</v>
      </c>
      <c r="G168">
        <f t="shared" si="19"/>
        <v>100</v>
      </c>
      <c r="H168" t="str">
        <f t="shared" si="20"/>
        <v>Friday</v>
      </c>
      <c r="I168" t="str">
        <f t="shared" si="21"/>
        <v>Mar</v>
      </c>
      <c r="J168" t="str">
        <f t="shared" si="15"/>
        <v>Jan</v>
      </c>
    </row>
    <row r="169" spans="1:10">
      <c r="A169" s="2">
        <v>34</v>
      </c>
      <c r="B169" s="2" t="s">
        <v>162</v>
      </c>
      <c r="C169" s="10">
        <v>43911</v>
      </c>
      <c r="D169" s="2">
        <v>191</v>
      </c>
      <c r="E169" s="2">
        <v>10</v>
      </c>
      <c r="F169" t="str">
        <f xml:space="preserve"> INDEX(User!B:C,MATCH(B169,User!C:C,0),1)</f>
        <v>Riley</v>
      </c>
      <c r="G169">
        <f t="shared" si="19"/>
        <v>181</v>
      </c>
      <c r="H169" t="str">
        <f t="shared" si="20"/>
        <v>Saturday</v>
      </c>
      <c r="I169" t="str">
        <f t="shared" si="21"/>
        <v>Mar</v>
      </c>
      <c r="J169" t="str">
        <f t="shared" si="15"/>
        <v>Jan</v>
      </c>
    </row>
    <row r="170" spans="1:10">
      <c r="A170" s="2">
        <v>67</v>
      </c>
      <c r="B170" s="2" t="s">
        <v>205</v>
      </c>
      <c r="C170" s="10">
        <v>43911</v>
      </c>
      <c r="D170" s="2">
        <v>101</v>
      </c>
      <c r="E170" s="2">
        <v>10</v>
      </c>
      <c r="F170" t="str">
        <f xml:space="preserve"> INDEX(User!B:C,MATCH(B170,User!C:C,0),1)</f>
        <v>Riise</v>
      </c>
      <c r="G170">
        <f t="shared" si="19"/>
        <v>91</v>
      </c>
      <c r="H170" t="str">
        <f t="shared" si="20"/>
        <v>Saturday</v>
      </c>
      <c r="I170" t="str">
        <f t="shared" si="21"/>
        <v>Mar</v>
      </c>
      <c r="J170" t="str">
        <f t="shared" si="15"/>
        <v>Mar</v>
      </c>
    </row>
    <row r="171" spans="1:10">
      <c r="A171" s="2">
        <v>105</v>
      </c>
      <c r="B171" s="2" t="s">
        <v>196</v>
      </c>
      <c r="C171" s="10">
        <v>43911</v>
      </c>
      <c r="D171" s="2">
        <v>208</v>
      </c>
      <c r="E171" s="2">
        <v>10</v>
      </c>
      <c r="F171" t="str">
        <f xml:space="preserve"> INDEX(User!B:C,MATCH(B171,User!C:C,0),1)</f>
        <v>Aaron</v>
      </c>
      <c r="G171">
        <f t="shared" si="19"/>
        <v>198</v>
      </c>
      <c r="H171" t="str">
        <f t="shared" si="20"/>
        <v>Saturday</v>
      </c>
      <c r="I171" t="str">
        <f t="shared" si="21"/>
        <v>Mar</v>
      </c>
      <c r="J171" t="str">
        <f t="shared" si="15"/>
        <v>Mar</v>
      </c>
    </row>
    <row r="172" spans="1:10">
      <c r="A172" s="2"/>
      <c r="B172" s="2"/>
      <c r="C172" s="2"/>
      <c r="D172" s="2"/>
      <c r="E172" s="2"/>
    </row>
    <row r="173" spans="1:10">
      <c r="A173" s="2"/>
      <c r="B173" s="2"/>
      <c r="C173" s="2"/>
      <c r="D173" s="2"/>
      <c r="E173" s="2"/>
    </row>
    <row r="174" spans="1:10">
      <c r="A174" s="2"/>
      <c r="B174" s="2"/>
      <c r="C174" s="2"/>
      <c r="D174" s="2"/>
      <c r="E174" s="2"/>
    </row>
    <row r="175" spans="1:10">
      <c r="A175" s="2"/>
      <c r="B175" s="2"/>
      <c r="C175" s="2"/>
      <c r="D175" s="2"/>
      <c r="E175" s="2"/>
    </row>
    <row r="176" spans="1:10">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sheetData>
  <autoFilter ref="M1:P65" xr:uid="{F2562EF4-BEB0-9849-943E-A79EA3FDF62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A6BEB-1402-CD49-A92D-D5BB744F76F7}">
  <dimension ref="A1:C158"/>
  <sheetViews>
    <sheetView workbookViewId="0">
      <selection activeCell="C1" sqref="C1:C1048576"/>
    </sheetView>
  </sheetViews>
  <sheetFormatPr baseColWidth="10" defaultRowHeight="16"/>
  <cols>
    <col min="1" max="1" width="10.83203125" style="2"/>
    <col min="2" max="2" width="11.6640625" style="2" customWidth="1"/>
    <col min="3" max="3" width="18" style="2" bestFit="1" customWidth="1"/>
  </cols>
  <sheetData>
    <row r="1" spans="1:3">
      <c r="A1" s="1" t="s">
        <v>0</v>
      </c>
      <c r="B1" s="1" t="s">
        <v>1</v>
      </c>
      <c r="C1" s="1" t="s">
        <v>2</v>
      </c>
    </row>
    <row r="2" spans="1:3">
      <c r="A2" s="2">
        <v>1</v>
      </c>
      <c r="B2" s="2" t="s">
        <v>7</v>
      </c>
      <c r="C2" s="2" t="s">
        <v>237</v>
      </c>
    </row>
    <row r="3" spans="1:3">
      <c r="A3" s="2">
        <v>2</v>
      </c>
      <c r="B3" s="2" t="s">
        <v>8</v>
      </c>
      <c r="C3" s="2" t="s">
        <v>185</v>
      </c>
    </row>
    <row r="4" spans="1:3">
      <c r="A4" s="2">
        <v>3</v>
      </c>
      <c r="B4" s="2" t="s">
        <v>9</v>
      </c>
      <c r="C4" s="2" t="s">
        <v>162</v>
      </c>
    </row>
    <row r="5" spans="1:3">
      <c r="A5" s="2">
        <v>4</v>
      </c>
      <c r="B5" s="2" t="s">
        <v>10</v>
      </c>
      <c r="C5" s="2" t="s">
        <v>238</v>
      </c>
    </row>
    <row r="6" spans="1:3">
      <c r="A6" s="2">
        <v>5</v>
      </c>
      <c r="B6" s="2" t="s">
        <v>11</v>
      </c>
      <c r="C6" s="2" t="s">
        <v>195</v>
      </c>
    </row>
    <row r="7" spans="1:3">
      <c r="A7" s="2">
        <v>6</v>
      </c>
      <c r="B7" s="2" t="s">
        <v>12</v>
      </c>
      <c r="C7" s="2" t="s">
        <v>200</v>
      </c>
    </row>
    <row r="8" spans="1:3">
      <c r="A8" s="2">
        <v>7</v>
      </c>
      <c r="B8" s="2" t="s">
        <v>13</v>
      </c>
      <c r="C8" s="2" t="s">
        <v>176</v>
      </c>
    </row>
    <row r="9" spans="1:3">
      <c r="A9" s="2">
        <v>8</v>
      </c>
      <c r="B9" s="2" t="s">
        <v>14</v>
      </c>
      <c r="C9" s="2" t="s">
        <v>223</v>
      </c>
    </row>
    <row r="10" spans="1:3">
      <c r="A10" s="2">
        <v>9</v>
      </c>
      <c r="B10" s="2" t="s">
        <v>15</v>
      </c>
      <c r="C10" s="2" t="s">
        <v>224</v>
      </c>
    </row>
    <row r="11" spans="1:3">
      <c r="A11" s="2">
        <v>10</v>
      </c>
      <c r="B11" s="2" t="s">
        <v>16</v>
      </c>
      <c r="C11" s="2" t="s">
        <v>205</v>
      </c>
    </row>
    <row r="12" spans="1:3">
      <c r="A12" s="2">
        <v>11</v>
      </c>
      <c r="B12" s="2" t="s">
        <v>17</v>
      </c>
      <c r="C12" s="2" t="s">
        <v>220</v>
      </c>
    </row>
    <row r="13" spans="1:3">
      <c r="A13" s="2">
        <v>12</v>
      </c>
      <c r="B13" s="2" t="s">
        <v>18</v>
      </c>
      <c r="C13" s="2" t="s">
        <v>222</v>
      </c>
    </row>
    <row r="14" spans="1:3">
      <c r="A14" s="2">
        <v>13</v>
      </c>
      <c r="B14" s="3" t="s">
        <v>19</v>
      </c>
      <c r="C14" s="2" t="s">
        <v>225</v>
      </c>
    </row>
    <row r="15" spans="1:3">
      <c r="A15" s="2">
        <v>14</v>
      </c>
      <c r="B15" s="3" t="s">
        <v>21</v>
      </c>
      <c r="C15" s="2" t="s">
        <v>234</v>
      </c>
    </row>
    <row r="16" spans="1:3">
      <c r="A16" s="2">
        <v>15</v>
      </c>
      <c r="B16" s="3" t="s">
        <v>23</v>
      </c>
      <c r="C16" s="2" t="s">
        <v>231</v>
      </c>
    </row>
    <row r="17" spans="1:3">
      <c r="A17" s="2">
        <v>16</v>
      </c>
      <c r="B17" s="3" t="s">
        <v>25</v>
      </c>
      <c r="C17" s="2" t="s">
        <v>175</v>
      </c>
    </row>
    <row r="18" spans="1:3">
      <c r="A18" s="2">
        <v>17</v>
      </c>
      <c r="B18" s="3" t="s">
        <v>27</v>
      </c>
      <c r="C18" s="2" t="s">
        <v>159</v>
      </c>
    </row>
    <row r="19" spans="1:3">
      <c r="A19" s="2">
        <v>18</v>
      </c>
      <c r="B19" s="3" t="s">
        <v>29</v>
      </c>
      <c r="C19" s="2" t="s">
        <v>192</v>
      </c>
    </row>
    <row r="20" spans="1:3">
      <c r="A20" s="2">
        <v>19</v>
      </c>
      <c r="B20" s="3" t="s">
        <v>31</v>
      </c>
      <c r="C20" s="2" t="s">
        <v>239</v>
      </c>
    </row>
    <row r="21" spans="1:3">
      <c r="A21" s="2">
        <v>20</v>
      </c>
      <c r="B21" s="3" t="s">
        <v>33</v>
      </c>
      <c r="C21" s="2" t="s">
        <v>180</v>
      </c>
    </row>
    <row r="22" spans="1:3">
      <c r="A22" s="2">
        <v>21</v>
      </c>
      <c r="B22" s="3" t="s">
        <v>35</v>
      </c>
      <c r="C22" s="2" t="s">
        <v>215</v>
      </c>
    </row>
    <row r="23" spans="1:3">
      <c r="A23" s="2">
        <v>22</v>
      </c>
      <c r="B23" s="3" t="s">
        <v>20</v>
      </c>
      <c r="C23" s="2" t="s">
        <v>166</v>
      </c>
    </row>
    <row r="24" spans="1:3">
      <c r="A24" s="2">
        <v>23</v>
      </c>
      <c r="B24" s="3" t="s">
        <v>22</v>
      </c>
      <c r="C24" s="2" t="s">
        <v>229</v>
      </c>
    </row>
    <row r="25" spans="1:3">
      <c r="A25" s="2">
        <v>24</v>
      </c>
      <c r="B25" s="3" t="s">
        <v>24</v>
      </c>
      <c r="C25" s="2" t="s">
        <v>206</v>
      </c>
    </row>
    <row r="26" spans="1:3">
      <c r="A26" s="2">
        <v>25</v>
      </c>
      <c r="B26" s="3" t="s">
        <v>26</v>
      </c>
      <c r="C26" s="2" t="s">
        <v>152</v>
      </c>
    </row>
    <row r="27" spans="1:3">
      <c r="A27" s="2">
        <v>26</v>
      </c>
      <c r="B27" s="3" t="s">
        <v>28</v>
      </c>
      <c r="C27" s="2" t="s">
        <v>240</v>
      </c>
    </row>
    <row r="28" spans="1:3">
      <c r="A28" s="2">
        <v>27</v>
      </c>
      <c r="B28" s="3" t="s">
        <v>30</v>
      </c>
      <c r="C28" s="2" t="s">
        <v>241</v>
      </c>
    </row>
    <row r="29" spans="1:3">
      <c r="A29" s="2">
        <v>28</v>
      </c>
      <c r="B29" s="3" t="s">
        <v>32</v>
      </c>
      <c r="C29" s="2" t="s">
        <v>154</v>
      </c>
    </row>
    <row r="30" spans="1:3">
      <c r="A30" s="2">
        <v>29</v>
      </c>
      <c r="B30" s="3" t="s">
        <v>34</v>
      </c>
      <c r="C30" s="2" t="s">
        <v>217</v>
      </c>
    </row>
    <row r="31" spans="1:3">
      <c r="A31" s="2">
        <v>30</v>
      </c>
      <c r="B31" s="3" t="s">
        <v>36</v>
      </c>
      <c r="C31" s="2" t="s">
        <v>184</v>
      </c>
    </row>
    <row r="32" spans="1:3">
      <c r="A32" s="2">
        <v>31</v>
      </c>
      <c r="B32" s="3" t="s">
        <v>37</v>
      </c>
      <c r="C32" s="2" t="s">
        <v>226</v>
      </c>
    </row>
    <row r="33" spans="1:3">
      <c r="A33" s="2">
        <v>32</v>
      </c>
      <c r="B33" s="3" t="s">
        <v>38</v>
      </c>
      <c r="C33" s="2" t="s">
        <v>165</v>
      </c>
    </row>
    <row r="34" spans="1:3">
      <c r="A34" s="2">
        <v>33</v>
      </c>
      <c r="B34" s="3" t="s">
        <v>39</v>
      </c>
      <c r="C34" s="2" t="s">
        <v>233</v>
      </c>
    </row>
    <row r="35" spans="1:3">
      <c r="A35" s="2">
        <v>34</v>
      </c>
      <c r="B35" s="3" t="s">
        <v>23</v>
      </c>
      <c r="C35" s="2" t="s">
        <v>161</v>
      </c>
    </row>
    <row r="36" spans="1:3">
      <c r="A36" s="2">
        <v>35</v>
      </c>
      <c r="B36" s="3" t="s">
        <v>40</v>
      </c>
      <c r="C36" s="2" t="s">
        <v>232</v>
      </c>
    </row>
    <row r="37" spans="1:3">
      <c r="A37" s="2">
        <v>36</v>
      </c>
      <c r="B37" s="3" t="s">
        <v>41</v>
      </c>
      <c r="C37" s="2" t="s">
        <v>201</v>
      </c>
    </row>
    <row r="38" spans="1:3">
      <c r="A38" s="2">
        <v>37</v>
      </c>
      <c r="B38" s="3" t="s">
        <v>42</v>
      </c>
      <c r="C38" s="2" t="s">
        <v>194</v>
      </c>
    </row>
    <row r="39" spans="1:3">
      <c r="A39" s="2">
        <v>38</v>
      </c>
      <c r="B39" s="3" t="s">
        <v>10</v>
      </c>
      <c r="C39" s="2" t="s">
        <v>236</v>
      </c>
    </row>
    <row r="40" spans="1:3">
      <c r="A40" s="2">
        <v>39</v>
      </c>
      <c r="B40" s="3" t="s">
        <v>43</v>
      </c>
      <c r="C40" s="2" t="s">
        <v>163</v>
      </c>
    </row>
    <row r="41" spans="1:3">
      <c r="A41" s="2">
        <v>40</v>
      </c>
      <c r="B41" s="3" t="s">
        <v>44</v>
      </c>
      <c r="C41" s="2" t="s">
        <v>211</v>
      </c>
    </row>
    <row r="42" spans="1:3">
      <c r="A42" s="2">
        <v>41</v>
      </c>
      <c r="B42" s="3" t="s">
        <v>45</v>
      </c>
      <c r="C42" s="2" t="s">
        <v>188</v>
      </c>
    </row>
    <row r="43" spans="1:3">
      <c r="A43" s="2">
        <v>42</v>
      </c>
      <c r="B43" s="3" t="s">
        <v>46</v>
      </c>
      <c r="C43" s="2" t="s">
        <v>187</v>
      </c>
    </row>
    <row r="44" spans="1:3">
      <c r="A44" s="2">
        <v>43</v>
      </c>
      <c r="B44" s="3" t="s">
        <v>47</v>
      </c>
      <c r="C44" s="2" t="s">
        <v>242</v>
      </c>
    </row>
    <row r="45" spans="1:3">
      <c r="A45" s="2">
        <v>44</v>
      </c>
      <c r="B45" s="3" t="s">
        <v>48</v>
      </c>
      <c r="C45" s="2" t="s">
        <v>203</v>
      </c>
    </row>
    <row r="46" spans="1:3">
      <c r="A46" s="2">
        <v>45</v>
      </c>
      <c r="B46" s="3" t="s">
        <v>49</v>
      </c>
      <c r="C46" s="2" t="s">
        <v>230</v>
      </c>
    </row>
    <row r="47" spans="1:3">
      <c r="A47" s="2">
        <v>46</v>
      </c>
      <c r="B47" s="3" t="s">
        <v>50</v>
      </c>
      <c r="C47" s="2" t="s">
        <v>167</v>
      </c>
    </row>
    <row r="48" spans="1:3">
      <c r="A48" s="2">
        <v>47</v>
      </c>
      <c r="B48" s="3" t="s">
        <v>51</v>
      </c>
      <c r="C48" s="2" t="s">
        <v>155</v>
      </c>
    </row>
    <row r="49" spans="1:3">
      <c r="A49" s="2">
        <v>48</v>
      </c>
      <c r="B49" s="3" t="s">
        <v>52</v>
      </c>
      <c r="C49" s="2" t="s">
        <v>243</v>
      </c>
    </row>
    <row r="50" spans="1:3">
      <c r="A50" s="2">
        <v>49</v>
      </c>
      <c r="B50" s="3" t="s">
        <v>53</v>
      </c>
      <c r="C50" s="2" t="s">
        <v>244</v>
      </c>
    </row>
    <row r="51" spans="1:3">
      <c r="A51" s="2">
        <v>50</v>
      </c>
      <c r="B51" s="3" t="s">
        <v>54</v>
      </c>
      <c r="C51" s="2" t="s">
        <v>191</v>
      </c>
    </row>
    <row r="52" spans="1:3">
      <c r="A52" s="2">
        <v>51</v>
      </c>
      <c r="B52" s="3" t="s">
        <v>55</v>
      </c>
      <c r="C52" s="2" t="s">
        <v>170</v>
      </c>
    </row>
    <row r="53" spans="1:3">
      <c r="A53" s="2">
        <v>52</v>
      </c>
      <c r="B53" s="3" t="s">
        <v>56</v>
      </c>
      <c r="C53" s="2" t="s">
        <v>189</v>
      </c>
    </row>
    <row r="54" spans="1:3">
      <c r="A54" s="2">
        <v>53</v>
      </c>
      <c r="B54" s="3" t="s">
        <v>57</v>
      </c>
      <c r="C54" s="2" t="s">
        <v>193</v>
      </c>
    </row>
    <row r="55" spans="1:3">
      <c r="A55" s="2">
        <v>54</v>
      </c>
      <c r="B55" s="3" t="s">
        <v>58</v>
      </c>
      <c r="C55" s="2" t="s">
        <v>209</v>
      </c>
    </row>
    <row r="56" spans="1:3">
      <c r="A56" s="2">
        <v>55</v>
      </c>
      <c r="B56" s="3" t="s">
        <v>59</v>
      </c>
      <c r="C56" s="2" t="s">
        <v>245</v>
      </c>
    </row>
    <row r="57" spans="1:3">
      <c r="A57" s="2">
        <v>56</v>
      </c>
      <c r="B57" s="3" t="s">
        <v>60</v>
      </c>
      <c r="C57" s="2" t="s">
        <v>221</v>
      </c>
    </row>
    <row r="58" spans="1:3">
      <c r="A58" s="2">
        <v>57</v>
      </c>
      <c r="B58" s="3" t="s">
        <v>61</v>
      </c>
      <c r="C58" s="2" t="s">
        <v>228</v>
      </c>
    </row>
    <row r="59" spans="1:3">
      <c r="A59" s="2">
        <v>58</v>
      </c>
      <c r="B59" s="3" t="s">
        <v>62</v>
      </c>
      <c r="C59" s="2" t="s">
        <v>210</v>
      </c>
    </row>
    <row r="60" spans="1:3">
      <c r="A60" s="2">
        <v>59</v>
      </c>
      <c r="B60" s="3" t="s">
        <v>63</v>
      </c>
      <c r="C60" s="2" t="s">
        <v>227</v>
      </c>
    </row>
    <row r="61" spans="1:3">
      <c r="A61" s="2">
        <v>60</v>
      </c>
      <c r="B61" s="3" t="s">
        <v>64</v>
      </c>
      <c r="C61" s="2" t="s">
        <v>158</v>
      </c>
    </row>
    <row r="62" spans="1:3">
      <c r="A62" s="2">
        <v>61</v>
      </c>
      <c r="B62" s="3" t="s">
        <v>65</v>
      </c>
      <c r="C62" s="2" t="s">
        <v>168</v>
      </c>
    </row>
    <row r="63" spans="1:3">
      <c r="A63" s="2">
        <v>62</v>
      </c>
      <c r="B63" s="3" t="s">
        <v>66</v>
      </c>
      <c r="C63" s="2" t="s">
        <v>157</v>
      </c>
    </row>
    <row r="64" spans="1:3">
      <c r="A64" s="2">
        <v>63</v>
      </c>
      <c r="B64" s="3" t="s">
        <v>67</v>
      </c>
      <c r="C64" s="2" t="s">
        <v>173</v>
      </c>
    </row>
    <row r="65" spans="1:3">
      <c r="A65" s="2">
        <v>64</v>
      </c>
      <c r="B65" s="3" t="s">
        <v>68</v>
      </c>
      <c r="C65" s="2" t="s">
        <v>151</v>
      </c>
    </row>
    <row r="66" spans="1:3">
      <c r="A66" s="2">
        <v>65</v>
      </c>
      <c r="B66" s="3" t="s">
        <v>69</v>
      </c>
      <c r="C66" s="2" t="s">
        <v>235</v>
      </c>
    </row>
    <row r="67" spans="1:3">
      <c r="A67" s="2">
        <v>66</v>
      </c>
      <c r="B67" s="3" t="s">
        <v>70</v>
      </c>
      <c r="C67" s="2" t="s">
        <v>197</v>
      </c>
    </row>
    <row r="68" spans="1:3">
      <c r="A68" s="2">
        <v>67</v>
      </c>
      <c r="B68" s="3" t="s">
        <v>71</v>
      </c>
      <c r="C68" s="2" t="s">
        <v>208</v>
      </c>
    </row>
    <row r="69" spans="1:3">
      <c r="A69" s="2">
        <v>68</v>
      </c>
      <c r="B69" s="3" t="s">
        <v>72</v>
      </c>
      <c r="C69" s="2" t="s">
        <v>177</v>
      </c>
    </row>
    <row r="70" spans="1:3">
      <c r="A70" s="2">
        <v>69</v>
      </c>
      <c r="B70" s="3" t="s">
        <v>73</v>
      </c>
      <c r="C70" s="2" t="s">
        <v>212</v>
      </c>
    </row>
    <row r="71" spans="1:3">
      <c r="A71" s="2">
        <v>70</v>
      </c>
      <c r="B71" s="3" t="s">
        <v>29</v>
      </c>
      <c r="C71" s="2" t="s">
        <v>179</v>
      </c>
    </row>
    <row r="72" spans="1:3">
      <c r="A72" s="2">
        <v>71</v>
      </c>
      <c r="B72" s="3" t="s">
        <v>74</v>
      </c>
      <c r="C72" s="2" t="s">
        <v>204</v>
      </c>
    </row>
    <row r="73" spans="1:3">
      <c r="A73" s="2">
        <v>72</v>
      </c>
      <c r="B73" s="3" t="s">
        <v>75</v>
      </c>
      <c r="C73" s="2" t="s">
        <v>160</v>
      </c>
    </row>
    <row r="74" spans="1:3">
      <c r="A74" s="2">
        <v>73</v>
      </c>
      <c r="B74" s="3" t="s">
        <v>76</v>
      </c>
      <c r="C74" s="2" t="s">
        <v>171</v>
      </c>
    </row>
    <row r="75" spans="1:3">
      <c r="A75" s="2">
        <v>74</v>
      </c>
      <c r="B75" s="3" t="s">
        <v>77</v>
      </c>
      <c r="C75" s="2" t="s">
        <v>172</v>
      </c>
    </row>
    <row r="76" spans="1:3">
      <c r="A76" s="2">
        <v>75</v>
      </c>
      <c r="B76" s="3" t="s">
        <v>78</v>
      </c>
      <c r="C76" s="2" t="s">
        <v>164</v>
      </c>
    </row>
    <row r="77" spans="1:3">
      <c r="A77" s="2">
        <v>76</v>
      </c>
      <c r="B77" s="3" t="s">
        <v>79</v>
      </c>
      <c r="C77" s="2" t="s">
        <v>216</v>
      </c>
    </row>
    <row r="78" spans="1:3">
      <c r="A78" s="2">
        <v>77</v>
      </c>
      <c r="B78" s="3" t="s">
        <v>80</v>
      </c>
      <c r="C78" s="2" t="s">
        <v>190</v>
      </c>
    </row>
    <row r="79" spans="1:3">
      <c r="A79" s="2">
        <v>78</v>
      </c>
      <c r="B79" s="3" t="s">
        <v>81</v>
      </c>
      <c r="C79" s="2" t="s">
        <v>246</v>
      </c>
    </row>
    <row r="80" spans="1:3">
      <c r="A80" s="2">
        <v>79</v>
      </c>
      <c r="B80" s="3" t="s">
        <v>82</v>
      </c>
      <c r="C80" s="2" t="s">
        <v>247</v>
      </c>
    </row>
    <row r="81" spans="1:3">
      <c r="A81" s="2">
        <v>80</v>
      </c>
      <c r="B81" s="3" t="s">
        <v>83</v>
      </c>
      <c r="C81" s="2" t="s">
        <v>181</v>
      </c>
    </row>
    <row r="82" spans="1:3">
      <c r="A82" s="2">
        <v>81</v>
      </c>
      <c r="B82" s="3" t="s">
        <v>84</v>
      </c>
      <c r="C82" s="2" t="s">
        <v>196</v>
      </c>
    </row>
    <row r="83" spans="1:3">
      <c r="A83" s="2">
        <v>82</v>
      </c>
      <c r="B83" s="3" t="s">
        <v>85</v>
      </c>
      <c r="C83" s="2" t="s">
        <v>248</v>
      </c>
    </row>
    <row r="84" spans="1:3">
      <c r="A84" s="2">
        <v>83</v>
      </c>
      <c r="B84" s="3" t="s">
        <v>86</v>
      </c>
      <c r="C84" s="2" t="s">
        <v>198</v>
      </c>
    </row>
    <row r="85" spans="1:3">
      <c r="A85" s="2">
        <v>84</v>
      </c>
      <c r="B85" s="3" t="s">
        <v>87</v>
      </c>
      <c r="C85" s="2" t="s">
        <v>202</v>
      </c>
    </row>
    <row r="86" spans="1:3">
      <c r="A86" s="2">
        <v>85</v>
      </c>
      <c r="B86" s="3" t="s">
        <v>88</v>
      </c>
      <c r="C86" s="2" t="s">
        <v>174</v>
      </c>
    </row>
    <row r="87" spans="1:3">
      <c r="A87" s="2">
        <v>86</v>
      </c>
      <c r="B87" s="3" t="s">
        <v>89</v>
      </c>
      <c r="C87" s="2" t="s">
        <v>249</v>
      </c>
    </row>
    <row r="88" spans="1:3">
      <c r="A88" s="2">
        <v>87</v>
      </c>
      <c r="B88" s="3" t="s">
        <v>90</v>
      </c>
      <c r="C88" s="2" t="s">
        <v>250</v>
      </c>
    </row>
    <row r="89" spans="1:3">
      <c r="A89" s="2">
        <v>88</v>
      </c>
      <c r="B89" s="3" t="s">
        <v>91</v>
      </c>
      <c r="C89" s="2" t="s">
        <v>213</v>
      </c>
    </row>
    <row r="90" spans="1:3">
      <c r="A90" s="2">
        <v>89</v>
      </c>
      <c r="B90" s="3" t="s">
        <v>92</v>
      </c>
      <c r="C90" s="2" t="s">
        <v>218</v>
      </c>
    </row>
    <row r="91" spans="1:3">
      <c r="A91" s="2">
        <v>90</v>
      </c>
      <c r="B91" s="3" t="s">
        <v>93</v>
      </c>
      <c r="C91" s="2" t="s">
        <v>169</v>
      </c>
    </row>
    <row r="92" spans="1:3">
      <c r="A92" s="2">
        <v>91</v>
      </c>
      <c r="B92" s="3" t="s">
        <v>94</v>
      </c>
      <c r="C92" s="2" t="s">
        <v>178</v>
      </c>
    </row>
    <row r="93" spans="1:3">
      <c r="A93" s="2">
        <v>92</v>
      </c>
      <c r="B93" s="3" t="s">
        <v>95</v>
      </c>
      <c r="C93" s="2" t="s">
        <v>153</v>
      </c>
    </row>
    <row r="94" spans="1:3">
      <c r="A94" s="2">
        <v>93</v>
      </c>
      <c r="B94" s="3" t="s">
        <v>35</v>
      </c>
      <c r="C94" s="2" t="s">
        <v>186</v>
      </c>
    </row>
    <row r="95" spans="1:3">
      <c r="A95" s="2">
        <v>94</v>
      </c>
      <c r="B95" s="3" t="s">
        <v>96</v>
      </c>
      <c r="C95" s="2" t="s">
        <v>207</v>
      </c>
    </row>
    <row r="96" spans="1:3">
      <c r="A96" s="2">
        <v>95</v>
      </c>
      <c r="B96" s="3" t="s">
        <v>97</v>
      </c>
      <c r="C96" s="2" t="s">
        <v>156</v>
      </c>
    </row>
    <row r="97" spans="1:3">
      <c r="A97" s="2">
        <v>96</v>
      </c>
      <c r="B97" s="3" t="s">
        <v>11</v>
      </c>
      <c r="C97" s="2" t="s">
        <v>214</v>
      </c>
    </row>
    <row r="98" spans="1:3">
      <c r="A98" s="2">
        <v>97</v>
      </c>
      <c r="B98" s="3" t="s">
        <v>98</v>
      </c>
      <c r="C98" s="2" t="s">
        <v>182</v>
      </c>
    </row>
    <row r="99" spans="1:3">
      <c r="A99" s="2">
        <v>98</v>
      </c>
      <c r="B99" s="3" t="s">
        <v>99</v>
      </c>
      <c r="C99" s="2" t="s">
        <v>183</v>
      </c>
    </row>
    <row r="100" spans="1:3">
      <c r="A100" s="2">
        <v>99</v>
      </c>
      <c r="B100" s="3" t="s">
        <v>100</v>
      </c>
      <c r="C100" s="2" t="s">
        <v>219</v>
      </c>
    </row>
    <row r="101" spans="1:3">
      <c r="A101" s="2">
        <v>100</v>
      </c>
      <c r="B101" s="3" t="s">
        <v>101</v>
      </c>
      <c r="C101" s="2" t="s">
        <v>199</v>
      </c>
    </row>
    <row r="102" spans="1:3">
      <c r="A102" s="2">
        <v>101</v>
      </c>
      <c r="B102" s="3" t="s">
        <v>102</v>
      </c>
      <c r="C102" s="2" t="s">
        <v>251</v>
      </c>
    </row>
    <row r="103" spans="1:3">
      <c r="A103" s="2">
        <v>102</v>
      </c>
      <c r="B103" s="3" t="s">
        <v>103</v>
      </c>
      <c r="C103" s="2" t="s">
        <v>252</v>
      </c>
    </row>
    <row r="104" spans="1:3">
      <c r="A104" s="2">
        <v>103</v>
      </c>
      <c r="B104" s="3" t="s">
        <v>19</v>
      </c>
      <c r="C104" s="2" t="s">
        <v>253</v>
      </c>
    </row>
    <row r="105" spans="1:3">
      <c r="A105" s="2">
        <v>104</v>
      </c>
      <c r="B105" s="3" t="s">
        <v>106</v>
      </c>
      <c r="C105" s="2" t="s">
        <v>254</v>
      </c>
    </row>
    <row r="106" spans="1:3">
      <c r="A106" s="2">
        <v>105</v>
      </c>
      <c r="B106" s="3" t="s">
        <v>108</v>
      </c>
      <c r="C106" s="2" t="s">
        <v>255</v>
      </c>
    </row>
    <row r="107" spans="1:3">
      <c r="A107" s="2">
        <v>106</v>
      </c>
      <c r="B107" s="3" t="s">
        <v>110</v>
      </c>
      <c r="C107" s="2" t="s">
        <v>256</v>
      </c>
    </row>
    <row r="108" spans="1:3">
      <c r="A108" s="2">
        <v>107</v>
      </c>
      <c r="B108" s="3" t="s">
        <v>112</v>
      </c>
      <c r="C108" s="2" t="s">
        <v>257</v>
      </c>
    </row>
    <row r="109" spans="1:3">
      <c r="A109" s="2">
        <v>108</v>
      </c>
      <c r="B109" s="3" t="s">
        <v>114</v>
      </c>
      <c r="C109" s="2" t="s">
        <v>258</v>
      </c>
    </row>
    <row r="110" spans="1:3">
      <c r="A110" s="2">
        <v>109</v>
      </c>
      <c r="B110" s="3" t="s">
        <v>116</v>
      </c>
      <c r="C110" s="2" t="s">
        <v>259</v>
      </c>
    </row>
    <row r="111" spans="1:3">
      <c r="A111" s="2">
        <v>110</v>
      </c>
      <c r="B111" s="3" t="s">
        <v>118</v>
      </c>
      <c r="C111" s="2" t="s">
        <v>260</v>
      </c>
    </row>
    <row r="112" spans="1:3">
      <c r="A112" s="2">
        <v>111</v>
      </c>
      <c r="B112" s="3" t="s">
        <v>120</v>
      </c>
      <c r="C112" s="2" t="s">
        <v>261</v>
      </c>
    </row>
    <row r="113" spans="1:3">
      <c r="A113" s="2">
        <v>112</v>
      </c>
      <c r="B113" s="3" t="s">
        <v>122</v>
      </c>
      <c r="C113" s="2" t="s">
        <v>262</v>
      </c>
    </row>
    <row r="114" spans="1:3">
      <c r="A114" s="2">
        <v>113</v>
      </c>
      <c r="B114" s="3" t="s">
        <v>124</v>
      </c>
      <c r="C114" s="2" t="s">
        <v>263</v>
      </c>
    </row>
    <row r="115" spans="1:3">
      <c r="A115" s="2">
        <v>114</v>
      </c>
      <c r="B115" s="3" t="s">
        <v>126</v>
      </c>
      <c r="C115" s="2" t="s">
        <v>264</v>
      </c>
    </row>
    <row r="116" spans="1:3">
      <c r="A116" s="2">
        <v>115</v>
      </c>
      <c r="B116" s="3" t="s">
        <v>128</v>
      </c>
      <c r="C116" s="2" t="s">
        <v>265</v>
      </c>
    </row>
    <row r="117" spans="1:3">
      <c r="A117" s="2">
        <v>116</v>
      </c>
      <c r="B117" s="3" t="s">
        <v>130</v>
      </c>
      <c r="C117" s="2" t="s">
        <v>266</v>
      </c>
    </row>
    <row r="118" spans="1:3">
      <c r="A118" s="2">
        <v>117</v>
      </c>
      <c r="B118" s="3" t="s">
        <v>132</v>
      </c>
      <c r="C118" s="2" t="s">
        <v>267</v>
      </c>
    </row>
    <row r="119" spans="1:3">
      <c r="A119" s="2">
        <v>118</v>
      </c>
      <c r="B119" s="3" t="s">
        <v>134</v>
      </c>
      <c r="C119" s="2" t="s">
        <v>268</v>
      </c>
    </row>
    <row r="120" spans="1:3">
      <c r="A120" s="2">
        <v>119</v>
      </c>
      <c r="B120" s="3" t="s">
        <v>136</v>
      </c>
      <c r="C120" s="2" t="s">
        <v>269</v>
      </c>
    </row>
    <row r="121" spans="1:3">
      <c r="A121" s="2">
        <v>120</v>
      </c>
      <c r="B121" s="3" t="s">
        <v>138</v>
      </c>
      <c r="C121" s="2" t="s">
        <v>270</v>
      </c>
    </row>
    <row r="122" spans="1:3">
      <c r="A122" s="2">
        <v>121</v>
      </c>
      <c r="B122" s="3" t="s">
        <v>140</v>
      </c>
      <c r="C122" s="2" t="s">
        <v>271</v>
      </c>
    </row>
    <row r="123" spans="1:3">
      <c r="A123" s="2">
        <v>122</v>
      </c>
      <c r="B123" s="3" t="s">
        <v>142</v>
      </c>
      <c r="C123" s="2" t="s">
        <v>272</v>
      </c>
    </row>
    <row r="124" spans="1:3">
      <c r="A124" s="2">
        <v>123</v>
      </c>
      <c r="B124" s="3" t="s">
        <v>144</v>
      </c>
      <c r="C124" s="2" t="s">
        <v>273</v>
      </c>
    </row>
    <row r="125" spans="1:3">
      <c r="A125" s="2">
        <v>124</v>
      </c>
      <c r="B125" s="3" t="s">
        <v>145</v>
      </c>
      <c r="C125" s="2" t="s">
        <v>274</v>
      </c>
    </row>
    <row r="126" spans="1:3">
      <c r="A126" s="2">
        <v>125</v>
      </c>
      <c r="B126" s="3" t="s">
        <v>146</v>
      </c>
      <c r="C126" s="2" t="s">
        <v>275</v>
      </c>
    </row>
    <row r="127" spans="1:3">
      <c r="A127" s="2">
        <v>126</v>
      </c>
      <c r="B127" s="3" t="s">
        <v>147</v>
      </c>
      <c r="C127" s="2" t="s">
        <v>276</v>
      </c>
    </row>
    <row r="128" spans="1:3">
      <c r="A128" s="2">
        <v>127</v>
      </c>
      <c r="B128" s="3" t="s">
        <v>148</v>
      </c>
      <c r="C128" s="2" t="s">
        <v>277</v>
      </c>
    </row>
    <row r="129" spans="1:3">
      <c r="A129" s="2">
        <v>128</v>
      </c>
      <c r="B129" s="3" t="s">
        <v>149</v>
      </c>
      <c r="C129" s="2" t="s">
        <v>278</v>
      </c>
    </row>
    <row r="130" spans="1:3">
      <c r="A130" s="2">
        <v>129</v>
      </c>
      <c r="B130" s="3" t="s">
        <v>150</v>
      </c>
      <c r="C130" s="2" t="s">
        <v>279</v>
      </c>
    </row>
    <row r="131" spans="1:3">
      <c r="A131" s="2">
        <v>130</v>
      </c>
      <c r="B131" s="3" t="s">
        <v>104</v>
      </c>
      <c r="C131" s="2" t="s">
        <v>280</v>
      </c>
    </row>
    <row r="132" spans="1:3">
      <c r="A132" s="2">
        <v>131</v>
      </c>
      <c r="B132" s="3" t="s">
        <v>105</v>
      </c>
      <c r="C132" s="2" t="s">
        <v>281</v>
      </c>
    </row>
    <row r="133" spans="1:3">
      <c r="A133" s="2">
        <v>132</v>
      </c>
      <c r="B133" s="3" t="s">
        <v>107</v>
      </c>
      <c r="C133" s="2" t="s">
        <v>282</v>
      </c>
    </row>
    <row r="134" spans="1:3">
      <c r="A134" s="2">
        <v>133</v>
      </c>
      <c r="B134" s="3" t="s">
        <v>109</v>
      </c>
      <c r="C134" s="2" t="s">
        <v>283</v>
      </c>
    </row>
    <row r="135" spans="1:3">
      <c r="A135" s="2">
        <v>134</v>
      </c>
      <c r="B135" s="3" t="s">
        <v>111</v>
      </c>
      <c r="C135" s="2" t="s">
        <v>284</v>
      </c>
    </row>
    <row r="136" spans="1:3">
      <c r="A136" s="2">
        <v>135</v>
      </c>
      <c r="B136" s="3" t="s">
        <v>113</v>
      </c>
      <c r="C136" s="2" t="s">
        <v>285</v>
      </c>
    </row>
    <row r="137" spans="1:3">
      <c r="A137" s="2">
        <v>136</v>
      </c>
      <c r="B137" s="3" t="s">
        <v>115</v>
      </c>
      <c r="C137" s="2" t="s">
        <v>286</v>
      </c>
    </row>
    <row r="138" spans="1:3">
      <c r="A138" s="2">
        <v>137</v>
      </c>
      <c r="B138" s="3" t="s">
        <v>117</v>
      </c>
      <c r="C138" s="2" t="s">
        <v>287</v>
      </c>
    </row>
    <row r="139" spans="1:3">
      <c r="A139" s="2">
        <v>138</v>
      </c>
      <c r="B139" s="3" t="s">
        <v>119</v>
      </c>
      <c r="C139" s="2" t="s">
        <v>288</v>
      </c>
    </row>
    <row r="140" spans="1:3">
      <c r="A140" s="2">
        <v>139</v>
      </c>
      <c r="B140" s="3" t="s">
        <v>121</v>
      </c>
      <c r="C140" s="2" t="s">
        <v>289</v>
      </c>
    </row>
    <row r="141" spans="1:3">
      <c r="A141" s="2">
        <v>140</v>
      </c>
      <c r="B141" s="3" t="s">
        <v>123</v>
      </c>
      <c r="C141" s="2" t="s">
        <v>290</v>
      </c>
    </row>
    <row r="142" spans="1:3">
      <c r="A142" s="2">
        <v>141</v>
      </c>
      <c r="B142" s="3" t="s">
        <v>125</v>
      </c>
      <c r="C142" s="2" t="s">
        <v>291</v>
      </c>
    </row>
    <row r="143" spans="1:3">
      <c r="A143" s="2">
        <v>142</v>
      </c>
      <c r="B143" s="3" t="s">
        <v>127</v>
      </c>
      <c r="C143" s="2" t="s">
        <v>292</v>
      </c>
    </row>
    <row r="144" spans="1:3">
      <c r="A144" s="2">
        <v>143</v>
      </c>
      <c r="B144" s="3" t="s">
        <v>129</v>
      </c>
      <c r="C144" s="2" t="s">
        <v>293</v>
      </c>
    </row>
    <row r="145" spans="1:3">
      <c r="A145" s="2">
        <v>144</v>
      </c>
      <c r="B145" s="3" t="s">
        <v>131</v>
      </c>
      <c r="C145" s="2" t="s">
        <v>294</v>
      </c>
    </row>
    <row r="146" spans="1:3">
      <c r="A146" s="2">
        <v>145</v>
      </c>
      <c r="B146" s="3" t="s">
        <v>133</v>
      </c>
      <c r="C146" s="2" t="s">
        <v>295</v>
      </c>
    </row>
    <row r="147" spans="1:3">
      <c r="A147" s="2">
        <v>146</v>
      </c>
      <c r="B147" s="3" t="s">
        <v>135</v>
      </c>
      <c r="C147" s="2" t="s">
        <v>296</v>
      </c>
    </row>
    <row r="148" spans="1:3">
      <c r="A148" s="2">
        <v>147</v>
      </c>
      <c r="B148" s="3" t="s">
        <v>137</v>
      </c>
      <c r="C148" s="2" t="s">
        <v>297</v>
      </c>
    </row>
    <row r="149" spans="1:3">
      <c r="A149" s="2">
        <v>148</v>
      </c>
      <c r="B149" s="3" t="s">
        <v>139</v>
      </c>
      <c r="C149" s="2" t="s">
        <v>298</v>
      </c>
    </row>
    <row r="150" spans="1:3">
      <c r="A150" s="2">
        <v>149</v>
      </c>
      <c r="B150" s="3" t="s">
        <v>141</v>
      </c>
      <c r="C150" s="2" t="s">
        <v>299</v>
      </c>
    </row>
    <row r="151" spans="1:3">
      <c r="A151" s="2">
        <v>150</v>
      </c>
      <c r="B151" s="3" t="s">
        <v>143</v>
      </c>
      <c r="C151" s="2" t="s">
        <v>300</v>
      </c>
    </row>
    <row r="152" spans="1:3">
      <c r="B152" s="3"/>
    </row>
    <row r="153" spans="1:3">
      <c r="B153" s="3"/>
    </row>
    <row r="154" spans="1:3">
      <c r="B154" s="3"/>
    </row>
    <row r="155" spans="1:3">
      <c r="B155" s="3"/>
    </row>
    <row r="156" spans="1:3">
      <c r="B156" s="3"/>
    </row>
    <row r="157" spans="1:3">
      <c r="B157" s="3"/>
    </row>
    <row r="158" spans="1:3">
      <c r="B158"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16D2-EC4F-F749-87E2-4628F523BED5}">
  <dimension ref="A1:H201"/>
  <sheetViews>
    <sheetView workbookViewId="0">
      <selection activeCell="C5" sqref="C5"/>
    </sheetView>
  </sheetViews>
  <sheetFormatPr baseColWidth="10" defaultRowHeight="16"/>
  <cols>
    <col min="1" max="2" width="10.83203125" style="2"/>
    <col min="3" max="3" width="23.83203125" customWidth="1"/>
    <col min="4" max="16384" width="10.83203125" style="2"/>
  </cols>
  <sheetData>
    <row r="1" spans="1:8">
      <c r="A1" s="1" t="s">
        <v>0</v>
      </c>
      <c r="B1" s="1" t="s">
        <v>3</v>
      </c>
      <c r="C1" s="9" t="s">
        <v>4</v>
      </c>
      <c r="D1" s="1" t="s">
        <v>5</v>
      </c>
      <c r="E1" s="1" t="s">
        <v>6</v>
      </c>
    </row>
    <row r="2" spans="1:8">
      <c r="A2" s="2">
        <v>1</v>
      </c>
      <c r="B2" s="2" t="s">
        <v>202</v>
      </c>
      <c r="C2" s="10">
        <v>43888</v>
      </c>
      <c r="D2" s="2">
        <v>305</v>
      </c>
      <c r="E2" s="2">
        <v>10</v>
      </c>
      <c r="H2" s="4"/>
    </row>
    <row r="3" spans="1:8">
      <c r="A3" s="2">
        <v>2</v>
      </c>
      <c r="B3" s="2" t="s">
        <v>202</v>
      </c>
      <c r="C3" s="10">
        <v>43843</v>
      </c>
      <c r="D3" s="2">
        <v>275</v>
      </c>
      <c r="E3" s="2">
        <v>10</v>
      </c>
      <c r="H3" s="4"/>
    </row>
    <row r="4" spans="1:8">
      <c r="A4" s="2">
        <v>3</v>
      </c>
      <c r="B4" s="2" t="s">
        <v>164</v>
      </c>
      <c r="C4" s="10">
        <v>43873</v>
      </c>
      <c r="D4" s="2">
        <v>316</v>
      </c>
      <c r="E4" s="2">
        <v>10</v>
      </c>
      <c r="H4" s="4"/>
    </row>
    <row r="5" spans="1:8">
      <c r="A5" s="2">
        <v>4</v>
      </c>
      <c r="B5" s="2" t="s">
        <v>202</v>
      </c>
      <c r="C5" s="10">
        <v>43887</v>
      </c>
      <c r="D5" s="2">
        <v>141</v>
      </c>
      <c r="E5" s="2">
        <v>10</v>
      </c>
      <c r="H5" s="4"/>
    </row>
    <row r="6" spans="1:8">
      <c r="A6" s="2">
        <v>5</v>
      </c>
      <c r="B6" s="2" t="s">
        <v>162</v>
      </c>
      <c r="C6" s="10">
        <v>43860</v>
      </c>
      <c r="D6" s="2">
        <v>337</v>
      </c>
      <c r="E6" s="2">
        <v>10</v>
      </c>
      <c r="H6" s="4"/>
    </row>
    <row r="7" spans="1:8">
      <c r="A7" s="2">
        <v>6</v>
      </c>
      <c r="B7" s="2" t="s">
        <v>181</v>
      </c>
      <c r="C7" s="10">
        <v>43899</v>
      </c>
      <c r="D7" s="2">
        <v>53</v>
      </c>
      <c r="E7" s="2">
        <v>10</v>
      </c>
      <c r="H7" s="4"/>
    </row>
    <row r="8" spans="1:8">
      <c r="A8" s="2">
        <v>7</v>
      </c>
      <c r="B8" s="2" t="s">
        <v>202</v>
      </c>
      <c r="C8" s="10">
        <v>43902</v>
      </c>
      <c r="D8" s="2">
        <v>52</v>
      </c>
      <c r="E8" s="2">
        <v>10</v>
      </c>
      <c r="H8" s="4"/>
    </row>
    <row r="9" spans="1:8">
      <c r="A9" s="2">
        <v>8</v>
      </c>
      <c r="B9" s="2" t="s">
        <v>201</v>
      </c>
      <c r="C9" s="10">
        <v>43837</v>
      </c>
      <c r="D9" s="2">
        <v>227</v>
      </c>
      <c r="E9" s="2">
        <v>10</v>
      </c>
      <c r="H9" s="4"/>
    </row>
    <row r="10" spans="1:8">
      <c r="A10" s="2">
        <v>9</v>
      </c>
      <c r="B10" s="2" t="s">
        <v>208</v>
      </c>
      <c r="C10" s="10">
        <v>43862</v>
      </c>
      <c r="D10" s="2">
        <v>329</v>
      </c>
      <c r="E10" s="2">
        <v>10</v>
      </c>
      <c r="H10" s="4"/>
    </row>
    <row r="11" spans="1:8">
      <c r="A11" s="2">
        <v>10</v>
      </c>
      <c r="B11" s="2" t="s">
        <v>185</v>
      </c>
      <c r="C11" s="10">
        <v>43897</v>
      </c>
      <c r="D11" s="2">
        <v>174</v>
      </c>
      <c r="E11" s="2">
        <v>10</v>
      </c>
      <c r="H11" s="4"/>
    </row>
    <row r="12" spans="1:8">
      <c r="A12" s="2">
        <v>11</v>
      </c>
      <c r="B12" s="2" t="s">
        <v>165</v>
      </c>
      <c r="C12" s="10">
        <v>43883</v>
      </c>
      <c r="D12" s="2">
        <v>325</v>
      </c>
      <c r="E12" s="2">
        <v>10</v>
      </c>
      <c r="H12" s="4"/>
    </row>
    <row r="13" spans="1:8">
      <c r="A13" s="2">
        <v>12</v>
      </c>
      <c r="B13" s="2" t="s">
        <v>158</v>
      </c>
      <c r="C13" s="10">
        <v>43909</v>
      </c>
      <c r="D13" s="2">
        <v>333</v>
      </c>
      <c r="E13" s="2">
        <v>10</v>
      </c>
      <c r="H13" s="4"/>
    </row>
    <row r="14" spans="1:8">
      <c r="A14" s="2">
        <v>13</v>
      </c>
      <c r="B14" s="2" t="s">
        <v>213</v>
      </c>
      <c r="C14" s="10">
        <v>43907</v>
      </c>
      <c r="D14" s="2">
        <v>296</v>
      </c>
      <c r="E14" s="2">
        <v>10</v>
      </c>
      <c r="H14" s="4"/>
    </row>
    <row r="15" spans="1:8">
      <c r="A15" s="2">
        <v>14</v>
      </c>
      <c r="B15" s="2" t="s">
        <v>165</v>
      </c>
      <c r="C15" s="10">
        <v>43871</v>
      </c>
      <c r="D15" s="2">
        <v>310</v>
      </c>
      <c r="E15" s="2">
        <v>10</v>
      </c>
      <c r="H15" s="4"/>
    </row>
    <row r="16" spans="1:8">
      <c r="A16" s="2">
        <v>15</v>
      </c>
      <c r="B16" s="2" t="s">
        <v>181</v>
      </c>
      <c r="C16" s="10">
        <v>43907</v>
      </c>
      <c r="D16" s="2">
        <v>92</v>
      </c>
      <c r="E16" s="2">
        <v>10</v>
      </c>
      <c r="H16" s="4"/>
    </row>
    <row r="17" spans="1:8">
      <c r="A17" s="2">
        <v>16</v>
      </c>
      <c r="B17" s="2" t="s">
        <v>172</v>
      </c>
      <c r="C17" s="10">
        <v>43896</v>
      </c>
      <c r="D17" s="2">
        <v>302</v>
      </c>
      <c r="E17" s="2">
        <v>10</v>
      </c>
      <c r="H17" s="4"/>
    </row>
    <row r="18" spans="1:8">
      <c r="A18" s="2">
        <v>17</v>
      </c>
      <c r="B18" s="2" t="s">
        <v>164</v>
      </c>
      <c r="C18" s="10">
        <v>43904</v>
      </c>
      <c r="D18" s="2">
        <v>266</v>
      </c>
      <c r="E18" s="2">
        <v>10</v>
      </c>
      <c r="H18" s="4"/>
    </row>
    <row r="19" spans="1:8">
      <c r="A19" s="2">
        <v>18</v>
      </c>
      <c r="B19" s="2" t="s">
        <v>154</v>
      </c>
      <c r="C19" s="10">
        <v>43836</v>
      </c>
      <c r="D19" s="2">
        <v>206</v>
      </c>
      <c r="E19" s="2">
        <v>10</v>
      </c>
      <c r="H19" s="4"/>
    </row>
    <row r="20" spans="1:8">
      <c r="A20" s="2">
        <v>19</v>
      </c>
      <c r="B20" s="2" t="s">
        <v>213</v>
      </c>
      <c r="C20" s="10">
        <v>43901</v>
      </c>
      <c r="D20" s="2">
        <v>249</v>
      </c>
      <c r="E20" s="2">
        <v>10</v>
      </c>
    </row>
    <row r="21" spans="1:8">
      <c r="A21" s="2">
        <v>20</v>
      </c>
      <c r="B21" s="2" t="s">
        <v>191</v>
      </c>
      <c r="C21" s="10">
        <v>43844</v>
      </c>
      <c r="D21" s="2">
        <v>260</v>
      </c>
      <c r="E21" s="2">
        <v>10</v>
      </c>
    </row>
    <row r="22" spans="1:8">
      <c r="A22" s="2">
        <v>21</v>
      </c>
      <c r="B22" s="2" t="s">
        <v>173</v>
      </c>
      <c r="C22" s="10">
        <v>43880</v>
      </c>
      <c r="D22" s="2">
        <v>52</v>
      </c>
      <c r="E22" s="2">
        <v>10</v>
      </c>
    </row>
    <row r="23" spans="1:8">
      <c r="A23" s="2">
        <v>22</v>
      </c>
      <c r="B23" s="2" t="s">
        <v>158</v>
      </c>
      <c r="C23" s="10">
        <v>43883</v>
      </c>
      <c r="D23" s="2">
        <v>68</v>
      </c>
      <c r="E23" s="2">
        <v>10</v>
      </c>
    </row>
    <row r="24" spans="1:8">
      <c r="A24" s="2">
        <v>23</v>
      </c>
      <c r="B24" s="2" t="s">
        <v>181</v>
      </c>
      <c r="C24" s="10">
        <v>43877</v>
      </c>
      <c r="D24" s="2">
        <v>300</v>
      </c>
      <c r="E24" s="2">
        <v>10</v>
      </c>
    </row>
    <row r="25" spans="1:8">
      <c r="A25" s="2">
        <v>24</v>
      </c>
      <c r="B25" s="2" t="s">
        <v>231</v>
      </c>
      <c r="C25" s="10">
        <v>43834</v>
      </c>
      <c r="D25" s="2">
        <v>134</v>
      </c>
      <c r="E25" s="2">
        <v>10</v>
      </c>
    </row>
    <row r="26" spans="1:8">
      <c r="A26" s="2">
        <v>25</v>
      </c>
      <c r="B26" s="2" t="s">
        <v>197</v>
      </c>
      <c r="C26" s="10">
        <v>43903</v>
      </c>
      <c r="D26" s="2">
        <v>288</v>
      </c>
      <c r="E26" s="2">
        <v>10</v>
      </c>
    </row>
    <row r="27" spans="1:8">
      <c r="A27" s="2">
        <v>26</v>
      </c>
      <c r="B27" s="2" t="s">
        <v>183</v>
      </c>
      <c r="C27" s="10">
        <v>43888</v>
      </c>
      <c r="D27" s="2">
        <v>112</v>
      </c>
      <c r="E27" s="2">
        <v>10</v>
      </c>
    </row>
    <row r="28" spans="1:8">
      <c r="A28" s="2">
        <v>27</v>
      </c>
      <c r="B28" s="2" t="s">
        <v>199</v>
      </c>
      <c r="C28" s="10">
        <v>43879</v>
      </c>
      <c r="D28" s="2">
        <v>318</v>
      </c>
      <c r="E28" s="2">
        <v>10</v>
      </c>
    </row>
    <row r="29" spans="1:8">
      <c r="A29" s="2">
        <v>28</v>
      </c>
      <c r="B29" s="2" t="s">
        <v>212</v>
      </c>
      <c r="C29" s="10">
        <v>43886</v>
      </c>
      <c r="D29" s="2">
        <v>236</v>
      </c>
      <c r="E29" s="2">
        <v>10</v>
      </c>
    </row>
    <row r="30" spans="1:8">
      <c r="A30" s="2">
        <v>29</v>
      </c>
      <c r="B30" s="2" t="s">
        <v>201</v>
      </c>
      <c r="C30" s="10">
        <v>43876</v>
      </c>
      <c r="D30" s="2">
        <v>149</v>
      </c>
      <c r="E30" s="2">
        <v>10</v>
      </c>
    </row>
    <row r="31" spans="1:8">
      <c r="A31" s="2">
        <v>30</v>
      </c>
      <c r="B31" s="2" t="s">
        <v>233</v>
      </c>
      <c r="C31" s="10">
        <v>43900</v>
      </c>
      <c r="D31" s="2">
        <v>141</v>
      </c>
      <c r="E31" s="2">
        <v>10</v>
      </c>
    </row>
    <row r="32" spans="1:8">
      <c r="A32" s="2">
        <v>31</v>
      </c>
      <c r="B32" s="2" t="s">
        <v>197</v>
      </c>
      <c r="C32" s="10">
        <v>43864</v>
      </c>
      <c r="D32" s="2">
        <v>275</v>
      </c>
      <c r="E32" s="2">
        <v>10</v>
      </c>
    </row>
    <row r="33" spans="1:5">
      <c r="A33" s="2">
        <v>32</v>
      </c>
      <c r="B33" s="2" t="s">
        <v>185</v>
      </c>
      <c r="C33" s="10">
        <v>43845</v>
      </c>
      <c r="D33" s="2">
        <v>93</v>
      </c>
      <c r="E33" s="2">
        <v>10</v>
      </c>
    </row>
    <row r="34" spans="1:5">
      <c r="A34" s="2">
        <v>33</v>
      </c>
      <c r="B34" s="2" t="s">
        <v>169</v>
      </c>
      <c r="C34" s="10">
        <v>43833</v>
      </c>
      <c r="D34" s="2">
        <v>223</v>
      </c>
      <c r="E34" s="2">
        <v>10</v>
      </c>
    </row>
    <row r="35" spans="1:5">
      <c r="A35" s="2">
        <v>34</v>
      </c>
      <c r="B35" s="2" t="s">
        <v>162</v>
      </c>
      <c r="C35" s="10">
        <v>43911</v>
      </c>
      <c r="D35" s="2">
        <v>191</v>
      </c>
      <c r="E35" s="2">
        <v>10</v>
      </c>
    </row>
    <row r="36" spans="1:5">
      <c r="A36" s="2">
        <v>35</v>
      </c>
      <c r="B36" s="2" t="s">
        <v>202</v>
      </c>
      <c r="C36" s="10">
        <v>43873</v>
      </c>
      <c r="D36" s="2">
        <v>75</v>
      </c>
      <c r="E36" s="2">
        <v>10</v>
      </c>
    </row>
    <row r="37" spans="1:5">
      <c r="A37" s="2">
        <v>36</v>
      </c>
      <c r="B37" s="2" t="s">
        <v>195</v>
      </c>
      <c r="C37" s="10">
        <v>43889</v>
      </c>
      <c r="D37" s="2">
        <v>98</v>
      </c>
      <c r="E37" s="2">
        <v>10</v>
      </c>
    </row>
    <row r="38" spans="1:5">
      <c r="A38" s="2">
        <v>37</v>
      </c>
      <c r="B38" s="2" t="s">
        <v>162</v>
      </c>
      <c r="C38" s="10">
        <v>43833</v>
      </c>
      <c r="D38" s="2">
        <v>346</v>
      </c>
      <c r="E38" s="2">
        <v>10</v>
      </c>
    </row>
    <row r="39" spans="1:5">
      <c r="A39" s="2">
        <v>38</v>
      </c>
      <c r="B39" s="2" t="s">
        <v>167</v>
      </c>
      <c r="C39" s="10">
        <v>43883</v>
      </c>
      <c r="D39" s="2">
        <v>54</v>
      </c>
      <c r="E39" s="2">
        <v>10</v>
      </c>
    </row>
    <row r="40" spans="1:5">
      <c r="A40" s="2">
        <v>39</v>
      </c>
      <c r="B40" s="2" t="s">
        <v>215</v>
      </c>
      <c r="C40" s="10">
        <v>43853</v>
      </c>
      <c r="D40" s="2">
        <v>295</v>
      </c>
      <c r="E40" s="2">
        <v>10</v>
      </c>
    </row>
    <row r="41" spans="1:5">
      <c r="A41" s="2">
        <v>40</v>
      </c>
      <c r="B41" s="2" t="s">
        <v>157</v>
      </c>
      <c r="C41" s="10">
        <v>43898</v>
      </c>
      <c r="D41" s="2">
        <v>272</v>
      </c>
      <c r="E41" s="2">
        <v>10</v>
      </c>
    </row>
    <row r="42" spans="1:5">
      <c r="A42" s="2">
        <v>41</v>
      </c>
      <c r="B42" s="2" t="s">
        <v>188</v>
      </c>
      <c r="C42" s="10">
        <v>43849</v>
      </c>
      <c r="D42" s="2">
        <v>312</v>
      </c>
      <c r="E42" s="2">
        <v>10</v>
      </c>
    </row>
    <row r="43" spans="1:5">
      <c r="A43" s="2">
        <v>42</v>
      </c>
      <c r="B43" s="2" t="s">
        <v>158</v>
      </c>
      <c r="C43" s="10">
        <v>43896</v>
      </c>
      <c r="D43" s="2">
        <v>92</v>
      </c>
      <c r="E43" s="2">
        <v>10</v>
      </c>
    </row>
    <row r="44" spans="1:5">
      <c r="A44" s="2">
        <v>43</v>
      </c>
      <c r="B44" s="2" t="s">
        <v>181</v>
      </c>
      <c r="C44" s="10">
        <v>43883</v>
      </c>
      <c r="D44" s="2">
        <v>69</v>
      </c>
      <c r="E44" s="2">
        <v>10</v>
      </c>
    </row>
    <row r="45" spans="1:5">
      <c r="A45" s="2">
        <v>44</v>
      </c>
      <c r="B45" s="2" t="s">
        <v>165</v>
      </c>
      <c r="C45" s="10">
        <v>43906</v>
      </c>
      <c r="D45" s="2">
        <v>82</v>
      </c>
      <c r="E45" s="2">
        <v>10</v>
      </c>
    </row>
    <row r="46" spans="1:5">
      <c r="A46" s="2">
        <v>45</v>
      </c>
      <c r="B46" s="2" t="s">
        <v>194</v>
      </c>
      <c r="C46" s="10">
        <v>43867</v>
      </c>
      <c r="D46" s="2">
        <v>186</v>
      </c>
      <c r="E46" s="2">
        <v>10</v>
      </c>
    </row>
    <row r="47" spans="1:5">
      <c r="A47" s="2">
        <v>46</v>
      </c>
      <c r="B47" s="2" t="s">
        <v>220</v>
      </c>
      <c r="C47" s="10">
        <v>43907</v>
      </c>
      <c r="D47" s="2">
        <v>265</v>
      </c>
      <c r="E47" s="2">
        <v>10</v>
      </c>
    </row>
    <row r="48" spans="1:5">
      <c r="A48" s="2">
        <v>47</v>
      </c>
      <c r="B48" s="2" t="s">
        <v>164</v>
      </c>
      <c r="C48" s="10">
        <v>43874</v>
      </c>
      <c r="D48" s="2">
        <v>306</v>
      </c>
      <c r="E48" s="2">
        <v>10</v>
      </c>
    </row>
    <row r="49" spans="1:5">
      <c r="A49" s="2">
        <v>48</v>
      </c>
      <c r="B49" s="2" t="s">
        <v>179</v>
      </c>
      <c r="C49" s="10">
        <v>43832</v>
      </c>
      <c r="D49" s="2">
        <v>190</v>
      </c>
      <c r="E49" s="2">
        <v>10</v>
      </c>
    </row>
    <row r="50" spans="1:5">
      <c r="A50" s="2">
        <v>49</v>
      </c>
      <c r="B50" s="2" t="s">
        <v>186</v>
      </c>
      <c r="C50" s="10">
        <v>43843</v>
      </c>
      <c r="D50" s="2">
        <v>272</v>
      </c>
      <c r="E50" s="2">
        <v>10</v>
      </c>
    </row>
    <row r="51" spans="1:5">
      <c r="A51" s="2">
        <v>50</v>
      </c>
      <c r="B51" s="2" t="s">
        <v>164</v>
      </c>
      <c r="C51" s="10">
        <v>43857</v>
      </c>
      <c r="D51" s="2">
        <v>338</v>
      </c>
      <c r="E51" s="2">
        <v>10</v>
      </c>
    </row>
    <row r="52" spans="1:5">
      <c r="A52" s="2">
        <v>51</v>
      </c>
      <c r="B52" s="2" t="s">
        <v>224</v>
      </c>
      <c r="C52" s="10">
        <v>43878</v>
      </c>
      <c r="D52" s="2">
        <v>285</v>
      </c>
      <c r="E52" s="2">
        <v>10</v>
      </c>
    </row>
    <row r="53" spans="1:5">
      <c r="A53" s="2">
        <v>52</v>
      </c>
      <c r="B53" s="2" t="s">
        <v>230</v>
      </c>
      <c r="C53" s="10">
        <v>43853</v>
      </c>
      <c r="D53" s="2">
        <v>130</v>
      </c>
      <c r="E53" s="2">
        <v>10</v>
      </c>
    </row>
    <row r="54" spans="1:5">
      <c r="A54" s="2">
        <v>53</v>
      </c>
      <c r="B54" s="2" t="s">
        <v>202</v>
      </c>
      <c r="C54" s="10">
        <v>43833</v>
      </c>
      <c r="D54" s="2">
        <v>170</v>
      </c>
      <c r="E54" s="2">
        <v>10</v>
      </c>
    </row>
    <row r="55" spans="1:5">
      <c r="A55" s="2">
        <v>54</v>
      </c>
      <c r="B55" s="2" t="s">
        <v>179</v>
      </c>
      <c r="C55" s="10">
        <v>43874</v>
      </c>
      <c r="D55" s="2">
        <v>97</v>
      </c>
      <c r="E55" s="2">
        <v>10</v>
      </c>
    </row>
    <row r="56" spans="1:5">
      <c r="A56" s="2">
        <v>55</v>
      </c>
      <c r="B56" s="2" t="s">
        <v>156</v>
      </c>
      <c r="C56" s="10">
        <v>43904</v>
      </c>
      <c r="D56" s="2">
        <v>190</v>
      </c>
      <c r="E56" s="2">
        <v>10</v>
      </c>
    </row>
    <row r="57" spans="1:5">
      <c r="A57" s="2">
        <v>56</v>
      </c>
      <c r="B57" s="2" t="s">
        <v>199</v>
      </c>
      <c r="C57" s="10">
        <v>43846</v>
      </c>
      <c r="D57" s="2">
        <v>146</v>
      </c>
      <c r="E57" s="2">
        <v>10</v>
      </c>
    </row>
    <row r="58" spans="1:5">
      <c r="A58" s="2">
        <v>57</v>
      </c>
      <c r="B58" s="2" t="s">
        <v>206</v>
      </c>
      <c r="C58" s="10">
        <v>43905</v>
      </c>
      <c r="D58" s="2">
        <v>124</v>
      </c>
      <c r="E58" s="2">
        <v>10</v>
      </c>
    </row>
    <row r="59" spans="1:5">
      <c r="A59" s="2">
        <v>58</v>
      </c>
      <c r="B59" s="2" t="s">
        <v>228</v>
      </c>
      <c r="C59" s="10">
        <v>43831</v>
      </c>
      <c r="D59" s="2">
        <v>188</v>
      </c>
      <c r="E59" s="2">
        <v>10</v>
      </c>
    </row>
    <row r="60" spans="1:5">
      <c r="A60" s="2">
        <v>59</v>
      </c>
      <c r="B60" s="2" t="s">
        <v>184</v>
      </c>
      <c r="C60" s="10">
        <v>43887</v>
      </c>
      <c r="D60" s="2">
        <v>97</v>
      </c>
      <c r="E60" s="2">
        <v>10</v>
      </c>
    </row>
    <row r="61" spans="1:5">
      <c r="A61" s="2">
        <v>60</v>
      </c>
      <c r="B61" s="2" t="s">
        <v>154</v>
      </c>
      <c r="C61" s="10">
        <v>43909</v>
      </c>
      <c r="D61" s="2">
        <v>327</v>
      </c>
      <c r="E61" s="2">
        <v>10</v>
      </c>
    </row>
    <row r="62" spans="1:5">
      <c r="A62" s="2">
        <v>61</v>
      </c>
      <c r="B62" s="2" t="s">
        <v>154</v>
      </c>
      <c r="C62" s="10">
        <v>43875</v>
      </c>
      <c r="D62" s="2">
        <v>241</v>
      </c>
      <c r="E62" s="2">
        <v>10</v>
      </c>
    </row>
    <row r="63" spans="1:5">
      <c r="A63" s="2">
        <v>62</v>
      </c>
      <c r="B63" s="2" t="s">
        <v>165</v>
      </c>
      <c r="C63" s="10">
        <v>43833</v>
      </c>
      <c r="D63" s="2">
        <v>265</v>
      </c>
      <c r="E63" s="2">
        <v>10</v>
      </c>
    </row>
    <row r="64" spans="1:5">
      <c r="A64" s="2">
        <v>63</v>
      </c>
      <c r="B64" s="2" t="s">
        <v>169</v>
      </c>
      <c r="C64" s="10">
        <v>43876</v>
      </c>
      <c r="D64" s="2">
        <v>55</v>
      </c>
      <c r="E64" s="2">
        <v>10</v>
      </c>
    </row>
    <row r="65" spans="1:5">
      <c r="A65" s="2">
        <v>64</v>
      </c>
      <c r="B65" s="2" t="s">
        <v>201</v>
      </c>
      <c r="C65" s="10">
        <v>43857</v>
      </c>
      <c r="D65" s="2">
        <v>230</v>
      </c>
      <c r="E65" s="2">
        <v>10</v>
      </c>
    </row>
    <row r="66" spans="1:5">
      <c r="A66" s="2">
        <v>65</v>
      </c>
      <c r="B66" s="2" t="s">
        <v>211</v>
      </c>
      <c r="C66" s="10">
        <v>43847</v>
      </c>
      <c r="D66" s="2">
        <v>68</v>
      </c>
      <c r="E66" s="2">
        <v>10</v>
      </c>
    </row>
    <row r="67" spans="1:5">
      <c r="A67" s="2">
        <v>66</v>
      </c>
      <c r="B67" s="2" t="s">
        <v>165</v>
      </c>
      <c r="C67" s="10">
        <v>43882</v>
      </c>
      <c r="D67" s="2">
        <v>165</v>
      </c>
      <c r="E67" s="2">
        <v>10</v>
      </c>
    </row>
    <row r="68" spans="1:5">
      <c r="A68" s="2">
        <v>67</v>
      </c>
      <c r="B68" s="2" t="s">
        <v>205</v>
      </c>
      <c r="C68" s="10">
        <v>43911</v>
      </c>
      <c r="D68" s="2">
        <v>101</v>
      </c>
      <c r="E68" s="2">
        <v>10</v>
      </c>
    </row>
    <row r="69" spans="1:5">
      <c r="A69" s="2">
        <v>68</v>
      </c>
      <c r="B69" s="2" t="s">
        <v>157</v>
      </c>
      <c r="C69" s="10">
        <v>43860</v>
      </c>
      <c r="D69" s="2">
        <v>163</v>
      </c>
      <c r="E69" s="2">
        <v>10</v>
      </c>
    </row>
    <row r="70" spans="1:5">
      <c r="A70" s="2">
        <v>69</v>
      </c>
      <c r="B70" s="2" t="s">
        <v>204</v>
      </c>
      <c r="C70" s="10">
        <v>43866</v>
      </c>
      <c r="D70" s="2">
        <v>132</v>
      </c>
      <c r="E70" s="2">
        <v>10</v>
      </c>
    </row>
    <row r="71" spans="1:5">
      <c r="A71" s="2">
        <v>70</v>
      </c>
      <c r="B71" s="2" t="s">
        <v>173</v>
      </c>
      <c r="C71" s="10">
        <v>43852</v>
      </c>
      <c r="D71" s="2">
        <v>325</v>
      </c>
      <c r="E71" s="2">
        <v>10</v>
      </c>
    </row>
    <row r="72" spans="1:5">
      <c r="A72" s="2">
        <v>71</v>
      </c>
      <c r="B72" s="2" t="s">
        <v>197</v>
      </c>
      <c r="C72" s="10">
        <v>43900</v>
      </c>
      <c r="D72" s="2">
        <v>286</v>
      </c>
      <c r="E72" s="2">
        <v>10</v>
      </c>
    </row>
    <row r="73" spans="1:5">
      <c r="A73" s="2">
        <v>72</v>
      </c>
      <c r="B73" s="2" t="s">
        <v>190</v>
      </c>
      <c r="C73" s="10">
        <v>43905</v>
      </c>
      <c r="D73" s="2">
        <v>191</v>
      </c>
      <c r="E73" s="2">
        <v>10</v>
      </c>
    </row>
    <row r="74" spans="1:5">
      <c r="A74" s="2">
        <v>73</v>
      </c>
      <c r="B74" s="2" t="s">
        <v>192</v>
      </c>
      <c r="C74" s="10">
        <v>43834</v>
      </c>
      <c r="D74" s="2">
        <v>126</v>
      </c>
      <c r="E74" s="2">
        <v>10</v>
      </c>
    </row>
    <row r="75" spans="1:5">
      <c r="A75" s="2">
        <v>74</v>
      </c>
      <c r="B75" s="2" t="s">
        <v>215</v>
      </c>
      <c r="C75" s="10">
        <v>43895</v>
      </c>
      <c r="D75" s="2">
        <v>160</v>
      </c>
      <c r="E75" s="2">
        <v>10</v>
      </c>
    </row>
    <row r="76" spans="1:5">
      <c r="A76" s="2">
        <v>75</v>
      </c>
      <c r="B76" s="2" t="s">
        <v>171</v>
      </c>
      <c r="C76" s="10">
        <v>43860</v>
      </c>
      <c r="D76" s="2">
        <v>163</v>
      </c>
      <c r="E76" s="2">
        <v>10</v>
      </c>
    </row>
    <row r="77" spans="1:5">
      <c r="A77" s="2">
        <v>76</v>
      </c>
      <c r="B77" s="2" t="s">
        <v>164</v>
      </c>
      <c r="C77" s="10">
        <v>43878</v>
      </c>
      <c r="D77" s="2">
        <v>349</v>
      </c>
      <c r="E77" s="2">
        <v>10</v>
      </c>
    </row>
    <row r="78" spans="1:5">
      <c r="A78" s="2">
        <v>77</v>
      </c>
      <c r="B78" s="2" t="s">
        <v>171</v>
      </c>
      <c r="C78" s="10">
        <v>43865</v>
      </c>
      <c r="D78" s="2">
        <v>142</v>
      </c>
      <c r="E78" s="2">
        <v>10</v>
      </c>
    </row>
    <row r="79" spans="1:5">
      <c r="A79" s="2">
        <v>78</v>
      </c>
      <c r="B79" s="2" t="s">
        <v>183</v>
      </c>
      <c r="C79" s="10">
        <v>43856</v>
      </c>
      <c r="D79" s="2">
        <v>65</v>
      </c>
      <c r="E79" s="2">
        <v>10</v>
      </c>
    </row>
    <row r="80" spans="1:5">
      <c r="A80" s="2">
        <v>79</v>
      </c>
      <c r="B80" s="2" t="s">
        <v>154</v>
      </c>
      <c r="C80" s="10">
        <v>43904</v>
      </c>
      <c r="D80" s="2">
        <v>299</v>
      </c>
      <c r="E80" s="2">
        <v>10</v>
      </c>
    </row>
    <row r="81" spans="1:5">
      <c r="A81" s="2">
        <v>80</v>
      </c>
      <c r="B81" s="2" t="s">
        <v>156</v>
      </c>
      <c r="C81" s="10">
        <v>43839</v>
      </c>
      <c r="D81" s="2">
        <v>94</v>
      </c>
      <c r="E81" s="2">
        <v>10</v>
      </c>
    </row>
    <row r="82" spans="1:5">
      <c r="A82" s="2">
        <v>81</v>
      </c>
      <c r="B82" s="2" t="s">
        <v>180</v>
      </c>
      <c r="C82" s="10">
        <v>43895</v>
      </c>
      <c r="D82" s="2">
        <v>213</v>
      </c>
      <c r="E82" s="2">
        <v>10</v>
      </c>
    </row>
    <row r="83" spans="1:5">
      <c r="A83" s="2">
        <v>82</v>
      </c>
      <c r="B83" s="2" t="s">
        <v>165</v>
      </c>
      <c r="C83" s="10">
        <v>43895</v>
      </c>
      <c r="D83" s="2">
        <v>327</v>
      </c>
      <c r="E83" s="2">
        <v>10</v>
      </c>
    </row>
    <row r="84" spans="1:5">
      <c r="A84" s="2">
        <v>83</v>
      </c>
      <c r="B84" s="2" t="s">
        <v>164</v>
      </c>
      <c r="C84" s="10">
        <v>43901</v>
      </c>
      <c r="D84" s="2">
        <v>105</v>
      </c>
      <c r="E84" s="2">
        <v>10</v>
      </c>
    </row>
    <row r="85" spans="1:5">
      <c r="A85" s="2">
        <v>84</v>
      </c>
      <c r="B85" s="2" t="s">
        <v>214</v>
      </c>
      <c r="C85" s="10">
        <v>43866</v>
      </c>
      <c r="D85" s="2">
        <v>57</v>
      </c>
      <c r="E85" s="2">
        <v>10</v>
      </c>
    </row>
    <row r="86" spans="1:5">
      <c r="A86" s="2">
        <v>85</v>
      </c>
      <c r="B86" s="2" t="s">
        <v>170</v>
      </c>
      <c r="C86" s="10">
        <v>43847</v>
      </c>
      <c r="D86" s="2">
        <v>246</v>
      </c>
      <c r="E86" s="2">
        <v>10</v>
      </c>
    </row>
    <row r="87" spans="1:5">
      <c r="A87" s="2">
        <v>86</v>
      </c>
      <c r="B87" s="2" t="s">
        <v>174</v>
      </c>
      <c r="C87" s="10">
        <v>43874</v>
      </c>
      <c r="D87" s="2">
        <v>330</v>
      </c>
      <c r="E87" s="2">
        <v>10</v>
      </c>
    </row>
    <row r="88" spans="1:5">
      <c r="A88" s="2">
        <v>87</v>
      </c>
      <c r="B88" s="2" t="s">
        <v>160</v>
      </c>
      <c r="C88" s="10">
        <v>43835</v>
      </c>
      <c r="D88" s="2">
        <v>100</v>
      </c>
      <c r="E88" s="2">
        <v>10</v>
      </c>
    </row>
    <row r="89" spans="1:5">
      <c r="A89" s="2">
        <v>88</v>
      </c>
      <c r="B89" s="2" t="s">
        <v>162</v>
      </c>
      <c r="C89" s="10">
        <v>43857</v>
      </c>
      <c r="D89" s="2">
        <v>114</v>
      </c>
      <c r="E89" s="2">
        <v>10</v>
      </c>
    </row>
    <row r="90" spans="1:5">
      <c r="A90" s="2">
        <v>89</v>
      </c>
      <c r="B90" s="2" t="s">
        <v>171</v>
      </c>
      <c r="C90" s="10">
        <v>43864</v>
      </c>
      <c r="D90" s="2">
        <v>73</v>
      </c>
      <c r="E90" s="2">
        <v>10</v>
      </c>
    </row>
    <row r="91" spans="1:5">
      <c r="A91" s="2">
        <v>90</v>
      </c>
      <c r="B91" s="2" t="s">
        <v>164</v>
      </c>
      <c r="C91" s="10">
        <v>43885</v>
      </c>
      <c r="D91" s="2">
        <v>289</v>
      </c>
      <c r="E91" s="2">
        <v>10</v>
      </c>
    </row>
    <row r="92" spans="1:5">
      <c r="A92" s="2">
        <v>91</v>
      </c>
      <c r="B92" s="2" t="s">
        <v>191</v>
      </c>
      <c r="C92" s="10">
        <v>43849</v>
      </c>
      <c r="D92" s="2">
        <v>327</v>
      </c>
      <c r="E92" s="2">
        <v>10</v>
      </c>
    </row>
    <row r="93" spans="1:5">
      <c r="A93" s="2">
        <v>92</v>
      </c>
      <c r="B93" s="2" t="s">
        <v>203</v>
      </c>
      <c r="C93" s="10">
        <v>43882</v>
      </c>
      <c r="D93" s="2">
        <v>136</v>
      </c>
      <c r="E93" s="2">
        <v>10</v>
      </c>
    </row>
    <row r="94" spans="1:5">
      <c r="A94" s="2">
        <v>93</v>
      </c>
      <c r="B94" s="2" t="s">
        <v>180</v>
      </c>
      <c r="C94" s="10">
        <v>43856</v>
      </c>
      <c r="D94" s="2">
        <v>207</v>
      </c>
      <c r="E94" s="2">
        <v>10</v>
      </c>
    </row>
    <row r="95" spans="1:5">
      <c r="A95" s="2">
        <v>94</v>
      </c>
      <c r="B95" s="2" t="s">
        <v>192</v>
      </c>
      <c r="C95" s="10">
        <v>43897</v>
      </c>
      <c r="D95" s="2">
        <v>158</v>
      </c>
      <c r="E95" s="2">
        <v>10</v>
      </c>
    </row>
    <row r="96" spans="1:5">
      <c r="A96" s="2">
        <v>95</v>
      </c>
      <c r="B96" s="2" t="s">
        <v>179</v>
      </c>
      <c r="C96" s="10">
        <v>43872</v>
      </c>
      <c r="D96" s="2">
        <v>269</v>
      </c>
      <c r="E96" s="2">
        <v>10</v>
      </c>
    </row>
    <row r="97" spans="1:5">
      <c r="A97" s="2">
        <v>96</v>
      </c>
      <c r="B97" s="2" t="s">
        <v>220</v>
      </c>
      <c r="C97" s="10">
        <v>43905</v>
      </c>
      <c r="D97" s="2">
        <v>223</v>
      </c>
      <c r="E97" s="2">
        <v>10</v>
      </c>
    </row>
    <row r="98" spans="1:5">
      <c r="A98" s="2">
        <v>97</v>
      </c>
      <c r="B98" s="2" t="s">
        <v>172</v>
      </c>
      <c r="C98" s="10">
        <v>43868</v>
      </c>
      <c r="D98" s="2">
        <v>242</v>
      </c>
      <c r="E98" s="2">
        <v>10</v>
      </c>
    </row>
    <row r="99" spans="1:5">
      <c r="A99" s="2">
        <v>98</v>
      </c>
      <c r="B99" s="2" t="s">
        <v>163</v>
      </c>
      <c r="C99" s="10">
        <v>43847</v>
      </c>
      <c r="D99" s="2">
        <v>105</v>
      </c>
      <c r="E99" s="2">
        <v>10</v>
      </c>
    </row>
    <row r="100" spans="1:5">
      <c r="A100" s="2">
        <v>99</v>
      </c>
      <c r="B100" s="2" t="s">
        <v>175</v>
      </c>
      <c r="C100" s="10">
        <v>43835</v>
      </c>
      <c r="D100" s="2">
        <v>283</v>
      </c>
      <c r="E100" s="2">
        <v>10</v>
      </c>
    </row>
    <row r="101" spans="1:5">
      <c r="A101" s="2">
        <v>100</v>
      </c>
      <c r="B101" s="2" t="s">
        <v>151</v>
      </c>
      <c r="C101" s="10">
        <v>43851</v>
      </c>
      <c r="D101" s="2">
        <v>270</v>
      </c>
      <c r="E101" s="2">
        <v>10</v>
      </c>
    </row>
    <row r="102" spans="1:5">
      <c r="A102" s="2">
        <v>101</v>
      </c>
      <c r="B102" s="2" t="s">
        <v>223</v>
      </c>
      <c r="C102" s="10">
        <v>43895</v>
      </c>
      <c r="D102" s="2">
        <v>328</v>
      </c>
      <c r="E102" s="2">
        <v>10</v>
      </c>
    </row>
    <row r="103" spans="1:5">
      <c r="A103" s="2">
        <v>102</v>
      </c>
      <c r="B103" s="2" t="s">
        <v>181</v>
      </c>
      <c r="C103" s="10">
        <v>43842</v>
      </c>
      <c r="D103" s="2">
        <v>208</v>
      </c>
      <c r="E103" s="2">
        <v>10</v>
      </c>
    </row>
    <row r="104" spans="1:5">
      <c r="A104" s="2">
        <v>103</v>
      </c>
      <c r="B104" s="2" t="s">
        <v>157</v>
      </c>
      <c r="C104" s="10">
        <v>43883</v>
      </c>
      <c r="D104" s="2">
        <v>190</v>
      </c>
      <c r="E104" s="2">
        <v>10</v>
      </c>
    </row>
    <row r="105" spans="1:5">
      <c r="A105" s="2">
        <v>104</v>
      </c>
      <c r="B105" s="2" t="s">
        <v>174</v>
      </c>
      <c r="C105" s="10">
        <v>43869</v>
      </c>
      <c r="D105" s="2">
        <v>203</v>
      </c>
      <c r="E105" s="2">
        <v>10</v>
      </c>
    </row>
    <row r="106" spans="1:5">
      <c r="A106" s="2">
        <v>105</v>
      </c>
      <c r="B106" s="2" t="s">
        <v>196</v>
      </c>
      <c r="C106" s="10">
        <v>43911</v>
      </c>
      <c r="D106" s="2">
        <v>208</v>
      </c>
      <c r="E106" s="2">
        <v>10</v>
      </c>
    </row>
    <row r="107" spans="1:5">
      <c r="A107" s="2">
        <v>106</v>
      </c>
      <c r="B107" s="2" t="s">
        <v>215</v>
      </c>
      <c r="C107" s="10">
        <v>43892</v>
      </c>
      <c r="D107" s="2">
        <v>177</v>
      </c>
      <c r="E107" s="2">
        <v>10</v>
      </c>
    </row>
    <row r="108" spans="1:5">
      <c r="A108" s="2">
        <v>107</v>
      </c>
      <c r="B108" s="2" t="s">
        <v>152</v>
      </c>
      <c r="C108" s="10">
        <v>43832</v>
      </c>
      <c r="D108" s="2">
        <v>210</v>
      </c>
      <c r="E108" s="2">
        <v>10</v>
      </c>
    </row>
    <row r="109" spans="1:5">
      <c r="A109" s="2">
        <v>108</v>
      </c>
      <c r="B109" s="2" t="s">
        <v>179</v>
      </c>
      <c r="C109" s="10">
        <v>43866</v>
      </c>
      <c r="D109" s="2">
        <v>130</v>
      </c>
      <c r="E109" s="2">
        <v>10</v>
      </c>
    </row>
    <row r="110" spans="1:5">
      <c r="A110" s="2">
        <v>109</v>
      </c>
      <c r="B110" s="2" t="s">
        <v>188</v>
      </c>
      <c r="C110" s="10">
        <v>43849</v>
      </c>
      <c r="D110" s="2">
        <v>135</v>
      </c>
      <c r="E110" s="2">
        <v>10</v>
      </c>
    </row>
    <row r="111" spans="1:5">
      <c r="A111" s="2">
        <v>110</v>
      </c>
      <c r="B111" s="2" t="s">
        <v>158</v>
      </c>
      <c r="C111" s="10">
        <v>43850</v>
      </c>
      <c r="D111" s="2">
        <v>73</v>
      </c>
      <c r="E111" s="2">
        <v>10</v>
      </c>
    </row>
    <row r="112" spans="1:5">
      <c r="A112" s="2">
        <v>111</v>
      </c>
      <c r="B112" s="2" t="s">
        <v>162</v>
      </c>
      <c r="C112" s="10">
        <v>43904</v>
      </c>
      <c r="D112" s="2">
        <v>350</v>
      </c>
      <c r="E112" s="2">
        <v>10</v>
      </c>
    </row>
    <row r="113" spans="1:5">
      <c r="A113" s="2">
        <v>112</v>
      </c>
      <c r="B113" s="2" t="s">
        <v>215</v>
      </c>
      <c r="C113" s="10">
        <v>43890</v>
      </c>
      <c r="D113" s="2">
        <v>93</v>
      </c>
      <c r="E113" s="2">
        <v>10</v>
      </c>
    </row>
    <row r="114" spans="1:5">
      <c r="A114" s="2">
        <v>113</v>
      </c>
      <c r="B114" s="2" t="s">
        <v>224</v>
      </c>
      <c r="C114" s="10">
        <v>43842</v>
      </c>
      <c r="D114" s="2">
        <v>266</v>
      </c>
      <c r="E114" s="2">
        <v>10</v>
      </c>
    </row>
    <row r="115" spans="1:5">
      <c r="A115" s="2">
        <v>114</v>
      </c>
      <c r="B115" s="2" t="s">
        <v>192</v>
      </c>
      <c r="C115" s="10">
        <v>43891</v>
      </c>
      <c r="D115" s="2">
        <v>310</v>
      </c>
      <c r="E115" s="2">
        <v>10</v>
      </c>
    </row>
    <row r="116" spans="1:5">
      <c r="A116" s="2">
        <v>115</v>
      </c>
      <c r="B116" s="2" t="s">
        <v>177</v>
      </c>
      <c r="C116" s="10">
        <v>43871</v>
      </c>
      <c r="D116" s="2">
        <v>174</v>
      </c>
      <c r="E116" s="2">
        <v>10</v>
      </c>
    </row>
    <row r="117" spans="1:5">
      <c r="A117" s="2">
        <v>116</v>
      </c>
      <c r="B117" s="2" t="s">
        <v>211</v>
      </c>
      <c r="C117" s="10">
        <v>43862</v>
      </c>
      <c r="D117" s="2">
        <v>134</v>
      </c>
      <c r="E117" s="2">
        <v>10</v>
      </c>
    </row>
    <row r="118" spans="1:5">
      <c r="A118" s="2">
        <v>117</v>
      </c>
      <c r="B118" s="2" t="s">
        <v>208</v>
      </c>
      <c r="C118" s="10">
        <v>43858</v>
      </c>
      <c r="D118" s="2">
        <v>251</v>
      </c>
      <c r="E118" s="2">
        <v>10</v>
      </c>
    </row>
    <row r="119" spans="1:5">
      <c r="A119" s="2">
        <v>118</v>
      </c>
      <c r="B119" s="2" t="s">
        <v>236</v>
      </c>
      <c r="C119" s="10">
        <v>43859</v>
      </c>
      <c r="D119" s="2">
        <v>124</v>
      </c>
      <c r="E119" s="2">
        <v>10</v>
      </c>
    </row>
    <row r="120" spans="1:5">
      <c r="A120" s="2">
        <v>119</v>
      </c>
      <c r="B120" s="2" t="s">
        <v>165</v>
      </c>
      <c r="C120" s="10">
        <v>43904</v>
      </c>
      <c r="D120" s="2">
        <v>177</v>
      </c>
      <c r="E120" s="2">
        <v>10</v>
      </c>
    </row>
    <row r="121" spans="1:5">
      <c r="A121" s="2">
        <v>120</v>
      </c>
      <c r="B121" s="2" t="s">
        <v>160</v>
      </c>
      <c r="C121" s="10">
        <v>43876</v>
      </c>
      <c r="D121" s="2">
        <v>228</v>
      </c>
      <c r="E121" s="2">
        <v>10</v>
      </c>
    </row>
    <row r="122" spans="1:5">
      <c r="A122" s="2">
        <v>121</v>
      </c>
      <c r="B122" s="2" t="s">
        <v>165</v>
      </c>
      <c r="C122" s="10">
        <v>43850</v>
      </c>
      <c r="D122" s="2">
        <v>61</v>
      </c>
      <c r="E122" s="2">
        <v>10</v>
      </c>
    </row>
    <row r="123" spans="1:5">
      <c r="A123" s="2">
        <v>122</v>
      </c>
      <c r="B123" s="2" t="s">
        <v>213</v>
      </c>
      <c r="C123" s="10">
        <v>43906</v>
      </c>
      <c r="D123" s="2">
        <v>267</v>
      </c>
      <c r="E123" s="2">
        <v>10</v>
      </c>
    </row>
    <row r="124" spans="1:5">
      <c r="A124" s="2">
        <v>123</v>
      </c>
      <c r="B124" s="2" t="s">
        <v>160</v>
      </c>
      <c r="C124" s="10">
        <v>43883</v>
      </c>
      <c r="D124" s="2">
        <v>174</v>
      </c>
      <c r="E124" s="2">
        <v>10</v>
      </c>
    </row>
    <row r="125" spans="1:5">
      <c r="A125" s="2">
        <v>124</v>
      </c>
      <c r="B125" s="2" t="s">
        <v>207</v>
      </c>
      <c r="C125" s="10">
        <v>43905</v>
      </c>
      <c r="D125" s="2">
        <v>191</v>
      </c>
      <c r="E125" s="2">
        <v>10</v>
      </c>
    </row>
    <row r="126" spans="1:5">
      <c r="A126" s="2">
        <v>125</v>
      </c>
      <c r="B126" s="2" t="s">
        <v>230</v>
      </c>
      <c r="C126" s="10">
        <v>43901</v>
      </c>
      <c r="D126" s="2">
        <v>182</v>
      </c>
      <c r="E126" s="2">
        <v>10</v>
      </c>
    </row>
    <row r="127" spans="1:5">
      <c r="A127" s="2">
        <v>126</v>
      </c>
      <c r="B127" s="2" t="s">
        <v>152</v>
      </c>
      <c r="C127" s="10">
        <v>43885</v>
      </c>
      <c r="D127" s="2">
        <v>72</v>
      </c>
      <c r="E127" s="2">
        <v>10</v>
      </c>
    </row>
    <row r="128" spans="1:5">
      <c r="A128" s="2">
        <v>127</v>
      </c>
      <c r="B128" s="2" t="s">
        <v>175</v>
      </c>
      <c r="C128" s="10">
        <v>43854</v>
      </c>
      <c r="D128" s="2">
        <v>150</v>
      </c>
      <c r="E128" s="2">
        <v>10</v>
      </c>
    </row>
    <row r="129" spans="1:5">
      <c r="A129" s="2">
        <v>128</v>
      </c>
      <c r="B129" s="2" t="s">
        <v>169</v>
      </c>
      <c r="C129" s="10">
        <v>43860</v>
      </c>
      <c r="D129" s="2">
        <v>298</v>
      </c>
      <c r="E129" s="2">
        <v>10</v>
      </c>
    </row>
    <row r="130" spans="1:5">
      <c r="A130" s="2">
        <v>129</v>
      </c>
      <c r="B130" s="2" t="s">
        <v>212</v>
      </c>
      <c r="C130" s="10">
        <v>43856</v>
      </c>
      <c r="D130" s="2">
        <v>279</v>
      </c>
      <c r="E130" s="2">
        <v>10</v>
      </c>
    </row>
    <row r="131" spans="1:5">
      <c r="A131" s="2">
        <v>130</v>
      </c>
      <c r="B131" s="2" t="s">
        <v>221</v>
      </c>
      <c r="C131" s="10">
        <v>43847</v>
      </c>
      <c r="D131" s="2">
        <v>67</v>
      </c>
      <c r="E131" s="2">
        <v>10</v>
      </c>
    </row>
    <row r="132" spans="1:5">
      <c r="A132" s="2">
        <v>131</v>
      </c>
      <c r="B132" s="2" t="s">
        <v>201</v>
      </c>
      <c r="C132" s="10">
        <v>43868</v>
      </c>
      <c r="D132" s="2">
        <v>291</v>
      </c>
      <c r="E132" s="2">
        <v>10</v>
      </c>
    </row>
    <row r="133" spans="1:5">
      <c r="A133" s="2">
        <v>132</v>
      </c>
      <c r="B133" s="2" t="s">
        <v>221</v>
      </c>
      <c r="C133" s="10">
        <v>43853</v>
      </c>
      <c r="D133" s="2">
        <v>288</v>
      </c>
      <c r="E133" s="2">
        <v>10</v>
      </c>
    </row>
    <row r="134" spans="1:5">
      <c r="A134" s="2">
        <v>133</v>
      </c>
      <c r="B134" s="2" t="s">
        <v>201</v>
      </c>
      <c r="C134" s="10">
        <v>43908</v>
      </c>
      <c r="D134" s="2">
        <v>86</v>
      </c>
      <c r="E134" s="2">
        <v>10</v>
      </c>
    </row>
    <row r="135" spans="1:5">
      <c r="A135" s="2">
        <v>134</v>
      </c>
      <c r="B135" s="2" t="s">
        <v>152</v>
      </c>
      <c r="C135" s="10">
        <v>43884</v>
      </c>
      <c r="D135" s="2">
        <v>348</v>
      </c>
      <c r="E135" s="2">
        <v>10</v>
      </c>
    </row>
    <row r="136" spans="1:5">
      <c r="A136" s="2">
        <v>135</v>
      </c>
      <c r="B136" s="2" t="s">
        <v>221</v>
      </c>
      <c r="C136" s="10">
        <v>43897</v>
      </c>
      <c r="D136" s="2">
        <v>324</v>
      </c>
      <c r="E136" s="2">
        <v>10</v>
      </c>
    </row>
    <row r="137" spans="1:5">
      <c r="A137" s="2">
        <v>136</v>
      </c>
      <c r="B137" s="2" t="s">
        <v>201</v>
      </c>
      <c r="C137" s="10">
        <v>43879</v>
      </c>
      <c r="D137" s="2">
        <v>149</v>
      </c>
      <c r="E137" s="2">
        <v>10</v>
      </c>
    </row>
    <row r="138" spans="1:5">
      <c r="A138" s="2">
        <v>137</v>
      </c>
      <c r="B138" s="2" t="s">
        <v>225</v>
      </c>
      <c r="C138" s="10">
        <v>43853</v>
      </c>
      <c r="D138" s="2">
        <v>303</v>
      </c>
      <c r="E138" s="2">
        <v>10</v>
      </c>
    </row>
    <row r="139" spans="1:5">
      <c r="A139" s="2">
        <v>138</v>
      </c>
      <c r="B139" s="2" t="s">
        <v>169</v>
      </c>
      <c r="C139" s="10">
        <v>43832</v>
      </c>
      <c r="D139" s="2">
        <v>177</v>
      </c>
      <c r="E139" s="2">
        <v>10</v>
      </c>
    </row>
    <row r="140" spans="1:5">
      <c r="A140" s="2">
        <v>139</v>
      </c>
      <c r="B140" s="2" t="s">
        <v>156</v>
      </c>
      <c r="C140" s="10">
        <v>43876</v>
      </c>
      <c r="D140" s="2">
        <v>158</v>
      </c>
      <c r="E140" s="2">
        <v>10</v>
      </c>
    </row>
    <row r="141" spans="1:5">
      <c r="A141" s="2">
        <v>140</v>
      </c>
      <c r="B141" s="2" t="s">
        <v>171</v>
      </c>
      <c r="C141" s="10">
        <v>43863</v>
      </c>
      <c r="D141" s="2">
        <v>57</v>
      </c>
      <c r="E141" s="2">
        <v>10</v>
      </c>
    </row>
    <row r="142" spans="1:5">
      <c r="A142" s="2">
        <v>141</v>
      </c>
      <c r="B142" s="2" t="s">
        <v>174</v>
      </c>
      <c r="C142" s="10">
        <v>43888</v>
      </c>
      <c r="D142" s="2">
        <v>195</v>
      </c>
      <c r="E142" s="2">
        <v>10</v>
      </c>
    </row>
    <row r="143" spans="1:5">
      <c r="A143" s="2">
        <v>142</v>
      </c>
      <c r="B143" s="2" t="s">
        <v>225</v>
      </c>
      <c r="C143" s="10">
        <v>43866</v>
      </c>
      <c r="D143" s="2">
        <v>340</v>
      </c>
      <c r="E143" s="2">
        <v>10</v>
      </c>
    </row>
    <row r="144" spans="1:5">
      <c r="A144" s="2">
        <v>143</v>
      </c>
      <c r="B144" s="2" t="s">
        <v>207</v>
      </c>
      <c r="C144" s="10">
        <v>43861</v>
      </c>
      <c r="D144" s="2">
        <v>299</v>
      </c>
      <c r="E144" s="2">
        <v>10</v>
      </c>
    </row>
    <row r="145" spans="1:5">
      <c r="A145" s="2">
        <v>144</v>
      </c>
      <c r="B145" s="2" t="s">
        <v>232</v>
      </c>
      <c r="C145" s="10">
        <v>43844</v>
      </c>
      <c r="D145" s="2">
        <v>267</v>
      </c>
      <c r="E145" s="2">
        <v>10</v>
      </c>
    </row>
    <row r="146" spans="1:5">
      <c r="A146" s="2">
        <v>145</v>
      </c>
      <c r="B146" s="2" t="s">
        <v>156</v>
      </c>
      <c r="C146" s="10">
        <v>43833</v>
      </c>
      <c r="D146" s="2">
        <v>215</v>
      </c>
      <c r="E146" s="2">
        <v>10</v>
      </c>
    </row>
    <row r="147" spans="1:5">
      <c r="A147" s="2">
        <v>146</v>
      </c>
      <c r="B147" s="2" t="s">
        <v>169</v>
      </c>
      <c r="C147" s="10">
        <v>43870</v>
      </c>
      <c r="D147" s="2">
        <v>210</v>
      </c>
      <c r="E147" s="2">
        <v>10</v>
      </c>
    </row>
    <row r="148" spans="1:5">
      <c r="A148" s="2">
        <v>147</v>
      </c>
      <c r="B148" s="2" t="s">
        <v>157</v>
      </c>
      <c r="C148" s="10">
        <v>43909</v>
      </c>
      <c r="D148" s="2">
        <v>341</v>
      </c>
      <c r="E148" s="2">
        <v>10</v>
      </c>
    </row>
    <row r="149" spans="1:5">
      <c r="A149" s="2">
        <v>148</v>
      </c>
      <c r="B149" s="2" t="s">
        <v>194</v>
      </c>
      <c r="C149" s="10">
        <v>43844</v>
      </c>
      <c r="D149" s="2">
        <v>283</v>
      </c>
      <c r="E149" s="2">
        <v>10</v>
      </c>
    </row>
    <row r="150" spans="1:5">
      <c r="A150" s="2">
        <v>149</v>
      </c>
      <c r="B150" s="2" t="s">
        <v>230</v>
      </c>
      <c r="C150" s="10">
        <v>43876</v>
      </c>
      <c r="D150" s="2">
        <v>113</v>
      </c>
      <c r="E150" s="2">
        <v>10</v>
      </c>
    </row>
    <row r="151" spans="1:5">
      <c r="A151" s="2">
        <v>150</v>
      </c>
      <c r="B151" s="2" t="s">
        <v>183</v>
      </c>
      <c r="C151" s="10">
        <v>43848</v>
      </c>
      <c r="D151" s="2">
        <v>174</v>
      </c>
      <c r="E151" s="2">
        <v>10</v>
      </c>
    </row>
    <row r="152" spans="1:5">
      <c r="A152" s="2">
        <v>151</v>
      </c>
      <c r="B152" s="2" t="s">
        <v>184</v>
      </c>
      <c r="C152" s="10">
        <v>43896</v>
      </c>
      <c r="D152" s="2">
        <v>53</v>
      </c>
      <c r="E152" s="2">
        <v>10</v>
      </c>
    </row>
    <row r="153" spans="1:5">
      <c r="A153" s="2">
        <v>152</v>
      </c>
      <c r="B153" s="2" t="s">
        <v>169</v>
      </c>
      <c r="C153" s="10">
        <v>43857</v>
      </c>
      <c r="D153" s="2">
        <v>246</v>
      </c>
      <c r="E153" s="2">
        <v>10</v>
      </c>
    </row>
    <row r="154" spans="1:5">
      <c r="A154" s="2">
        <v>153</v>
      </c>
      <c r="B154" s="2" t="s">
        <v>213</v>
      </c>
      <c r="C154" s="10">
        <v>43902</v>
      </c>
      <c r="D154" s="2">
        <v>340</v>
      </c>
      <c r="E154" s="2">
        <v>10</v>
      </c>
    </row>
    <row r="155" spans="1:5">
      <c r="A155" s="2">
        <v>154</v>
      </c>
      <c r="B155" s="2" t="s">
        <v>212</v>
      </c>
      <c r="C155" s="10">
        <v>43857</v>
      </c>
      <c r="D155" s="2">
        <v>101</v>
      </c>
      <c r="E155" s="2">
        <v>10</v>
      </c>
    </row>
    <row r="156" spans="1:5">
      <c r="A156" s="2">
        <v>155</v>
      </c>
      <c r="B156" s="2" t="s">
        <v>219</v>
      </c>
      <c r="C156" s="10">
        <v>43862</v>
      </c>
      <c r="D156" s="2">
        <v>168</v>
      </c>
      <c r="E156" s="2">
        <v>10</v>
      </c>
    </row>
    <row r="157" spans="1:5">
      <c r="A157" s="2">
        <v>156</v>
      </c>
      <c r="B157" s="2" t="s">
        <v>191</v>
      </c>
      <c r="C157" s="10">
        <v>43909</v>
      </c>
      <c r="D157" s="2">
        <v>277</v>
      </c>
      <c r="E157" s="2">
        <v>10</v>
      </c>
    </row>
    <row r="158" spans="1:5">
      <c r="A158" s="2">
        <v>157</v>
      </c>
      <c r="B158" s="2" t="s">
        <v>201</v>
      </c>
      <c r="C158" s="10">
        <v>43870</v>
      </c>
      <c r="D158" s="2">
        <v>286</v>
      </c>
      <c r="E158" s="2">
        <v>10</v>
      </c>
    </row>
    <row r="159" spans="1:5">
      <c r="A159" s="2">
        <v>158</v>
      </c>
      <c r="B159" s="2" t="s">
        <v>176</v>
      </c>
      <c r="C159" s="10">
        <v>43888</v>
      </c>
      <c r="D159" s="2">
        <v>315</v>
      </c>
      <c r="E159" s="2">
        <v>10</v>
      </c>
    </row>
    <row r="160" spans="1:5">
      <c r="A160" s="2">
        <v>159</v>
      </c>
      <c r="B160" s="2" t="s">
        <v>211</v>
      </c>
      <c r="C160" s="10">
        <v>43860</v>
      </c>
      <c r="D160" s="2">
        <v>218</v>
      </c>
      <c r="E160" s="2">
        <v>10</v>
      </c>
    </row>
    <row r="161" spans="1:5">
      <c r="A161" s="2">
        <v>160</v>
      </c>
      <c r="B161" s="2" t="s">
        <v>231</v>
      </c>
      <c r="C161" s="10">
        <v>43910</v>
      </c>
      <c r="D161" s="2">
        <v>110</v>
      </c>
      <c r="E161" s="2">
        <v>10</v>
      </c>
    </row>
    <row r="162" spans="1:5">
      <c r="A162" s="2">
        <v>161</v>
      </c>
      <c r="B162" s="2" t="s">
        <v>170</v>
      </c>
      <c r="C162" s="10">
        <v>43871</v>
      </c>
      <c r="D162" s="2">
        <v>290</v>
      </c>
      <c r="E162" s="2">
        <v>10</v>
      </c>
    </row>
    <row r="163" spans="1:5">
      <c r="A163" s="2">
        <v>162</v>
      </c>
      <c r="B163" s="2" t="s">
        <v>202</v>
      </c>
      <c r="C163" s="10">
        <v>43883</v>
      </c>
      <c r="D163" s="2">
        <v>207</v>
      </c>
      <c r="E163" s="2">
        <v>10</v>
      </c>
    </row>
    <row r="164" spans="1:5">
      <c r="A164" s="2">
        <v>163</v>
      </c>
      <c r="B164" s="2" t="s">
        <v>201</v>
      </c>
      <c r="C164" s="10">
        <v>43844</v>
      </c>
      <c r="D164" s="2">
        <v>215</v>
      </c>
      <c r="E164" s="2">
        <v>10</v>
      </c>
    </row>
    <row r="165" spans="1:5">
      <c r="A165" s="2">
        <v>164</v>
      </c>
      <c r="B165" s="2" t="s">
        <v>192</v>
      </c>
      <c r="C165" s="10">
        <v>43853</v>
      </c>
      <c r="D165" s="2">
        <v>349</v>
      </c>
      <c r="E165" s="2">
        <v>10</v>
      </c>
    </row>
    <row r="166" spans="1:5">
      <c r="A166" s="2">
        <v>165</v>
      </c>
      <c r="B166" s="2" t="s">
        <v>188</v>
      </c>
      <c r="C166" s="10">
        <v>43868</v>
      </c>
      <c r="D166" s="2">
        <v>172</v>
      </c>
      <c r="E166" s="2">
        <v>10</v>
      </c>
    </row>
    <row r="167" spans="1:5">
      <c r="A167" s="2">
        <v>166</v>
      </c>
      <c r="B167" s="2" t="s">
        <v>198</v>
      </c>
      <c r="C167" s="10">
        <v>43905</v>
      </c>
      <c r="D167" s="2">
        <v>72</v>
      </c>
      <c r="E167" s="2">
        <v>10</v>
      </c>
    </row>
    <row r="168" spans="1:5">
      <c r="A168" s="2">
        <v>167</v>
      </c>
      <c r="B168" s="2" t="s">
        <v>197</v>
      </c>
      <c r="C168" s="10">
        <v>43832</v>
      </c>
      <c r="D168" s="2">
        <v>67</v>
      </c>
      <c r="E168" s="2">
        <v>10</v>
      </c>
    </row>
    <row r="169" spans="1:5">
      <c r="A169" s="2">
        <v>168</v>
      </c>
      <c r="B169" s="2" t="s">
        <v>202</v>
      </c>
      <c r="C169" s="10">
        <v>43831</v>
      </c>
      <c r="D169" s="2">
        <v>246</v>
      </c>
      <c r="E169" s="2">
        <v>10</v>
      </c>
    </row>
    <row r="170" spans="1:5">
      <c r="A170" s="2">
        <v>169</v>
      </c>
      <c r="B170" s="2" t="s">
        <v>192</v>
      </c>
      <c r="C170" s="10">
        <v>43886</v>
      </c>
      <c r="D170" s="2">
        <v>62</v>
      </c>
      <c r="E170" s="2">
        <v>10</v>
      </c>
    </row>
    <row r="171" spans="1:5">
      <c r="A171" s="2">
        <v>170</v>
      </c>
      <c r="B171" s="2" t="s">
        <v>188</v>
      </c>
      <c r="C171" s="10">
        <v>43852</v>
      </c>
      <c r="D171" s="2">
        <v>103</v>
      </c>
      <c r="E171" s="2">
        <v>10</v>
      </c>
    </row>
    <row r="172" spans="1:5">
      <c r="C172" s="2"/>
    </row>
    <row r="173" spans="1:5">
      <c r="C173" s="2"/>
    </row>
    <row r="174" spans="1:5">
      <c r="C174" s="2"/>
    </row>
    <row r="175" spans="1:5">
      <c r="C175" s="2"/>
    </row>
    <row r="176" spans="1:5">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vt:lpstr>
      <vt:lpstr>Solution1</vt:lpstr>
      <vt:lpstr>Solution2</vt:lpstr>
      <vt:lpstr>Data</vt:lpstr>
      <vt:lpstr>User</vt:lpstr>
      <vt:lpstr>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Edimaobong Udo</dc:creator>
  <cp:lastModifiedBy>Edimaobong Udo</cp:lastModifiedBy>
  <dcterms:created xsi:type="dcterms:W3CDTF">2020-10-21T21:34:12Z</dcterms:created>
  <dcterms:modified xsi:type="dcterms:W3CDTF">2020-10-25T19:21:30Z</dcterms:modified>
</cp:coreProperties>
</file>