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alisasi Pusdik\"/>
    </mc:Choice>
  </mc:AlternateContent>
  <xr:revisionPtr revIDLastSave="0" documentId="8_{FA85942E-7C13-45FD-B753-369A2A93ECE8}" xr6:coauthVersionLast="47" xr6:coauthVersionMax="47" xr10:uidLastSave="{00000000-0000-0000-0000-000000000000}"/>
  <bookViews>
    <workbookView xWindow="-108" yWindow="-108" windowWidth="23256" windowHeight="12576" xr2:uid="{E2D4AA6B-85B5-4CB7-9948-8A45D4450397}"/>
  </bookViews>
  <sheets>
    <sheet name="Prediksi Realisasi Keuangan" sheetId="1" r:id="rId1"/>
  </sheets>
  <externalReferences>
    <externalReference r:id="rId2"/>
    <externalReference r:id="rId3"/>
    <externalReference r:id="rId4"/>
    <externalReference r:id="rId5"/>
  </externalReferences>
  <definedNames>
    <definedName name="Cetak_dinamis">OFFSET('[2]DASHBOARD SP2D'!$B$1,0,0,COUNTA('[2]DASHBOARD SP2D'!$G:$G),6)</definedName>
    <definedName name="Eselon3">[3]eselon3_4!$A$2:$A$7</definedName>
    <definedName name="Eselon4">[3]eselon3_4!$B$2:$B$11</definedName>
    <definedName name="_xlnm.Print_Area" localSheetId="0">'Prediksi Realisasi Keuangan'!$A$1:$C$25</definedName>
    <definedName name="rngSP2D">'[4]Tambahan Realisasi'!$C$2</definedName>
    <definedName name="TGL_SP2D">[2]DASHBOARD!$I$1</definedName>
    <definedName name="TglRealisasi">'[1]Setting Database'!$B$16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17" i="1"/>
  <c r="B21" i="1" s="1"/>
  <c r="C21" i="1" s="1"/>
  <c r="B13" i="1"/>
  <c r="B9" i="1"/>
  <c r="B5" i="1"/>
  <c r="A5" i="1"/>
  <c r="B4" i="1"/>
  <c r="B22" i="1" l="1"/>
  <c r="C22" i="1" s="1"/>
  <c r="C5" i="1"/>
  <c r="B25" i="1" l="1"/>
  <c r="C25" i="1" s="1"/>
</calcChain>
</file>

<file path=xl/sharedStrings.xml><?xml version="1.0" encoding="utf-8"?>
<sst xmlns="http://schemas.openxmlformats.org/spreadsheetml/2006/main" count="20" uniqueCount="20">
  <si>
    <t>Rincian Prediksi Realisasi Keuangan Pusat Pendidikan KP s.d 31 Juli 2023</t>
  </si>
  <si>
    <t>Uraian</t>
  </si>
  <si>
    <t>Jumlah</t>
  </si>
  <si>
    <t>%</t>
  </si>
  <si>
    <t>Pagu Anggaran Pusat Pendidikan KP</t>
  </si>
  <si>
    <t>Prediksi Realisasi s.d 31 Juli 2023</t>
  </si>
  <si>
    <t>a. Uang Makan Juni 2023</t>
  </si>
  <si>
    <t>b. Revolving (GUP)</t>
  </si>
  <si>
    <t>- GUP 10</t>
  </si>
  <si>
    <t>- GUP 11</t>
  </si>
  <si>
    <t>c. PTUP (Nihil TUP 4)</t>
  </si>
  <si>
    <t>- Tahap 1</t>
  </si>
  <si>
    <t>- Tahap 2</t>
  </si>
  <si>
    <t>d. LS</t>
  </si>
  <si>
    <t>- Pembayaran Tugas Belajar (Biaya Hidup, Biaya Penelitian)</t>
  </si>
  <si>
    <t>- Belanja Modal Peralatan dan Mesin</t>
  </si>
  <si>
    <t>Jumlah Prediksi tambahan realisasi</t>
  </si>
  <si>
    <t>Total Realisasi + Prediksi</t>
  </si>
  <si>
    <r>
      <t xml:space="preserve">Target hasil rapat s.d 31 Juli 2023 : </t>
    </r>
    <r>
      <rPr>
        <b/>
        <sz val="11"/>
        <color theme="1"/>
        <rFont val="Arial"/>
        <family val="2"/>
      </rPr>
      <t>51%</t>
    </r>
  </si>
  <si>
    <r>
      <t xml:space="preserve">Kekurangan target </t>
    </r>
    <r>
      <rPr>
        <b/>
        <sz val="11"/>
        <color theme="1"/>
        <rFont val="Arial"/>
        <family val="2"/>
      </rPr>
      <t>51%</t>
    </r>
    <r>
      <rPr>
        <sz val="11"/>
        <color theme="1"/>
        <rFont val="Arial"/>
        <family val="2"/>
      </rPr>
      <t xml:space="preserve"> dengan prediksi : </t>
    </r>
    <r>
      <rPr>
        <b/>
        <sz val="11"/>
        <color theme="1"/>
        <rFont val="Arial"/>
        <family val="2"/>
      </rPr>
      <t>48,63%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</si>
</sst>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Continuous"/>
    </xf>
    <xf numFmtId="41" fontId="2" fillId="0" borderId="0" xfId="1" applyFont="1" applyAlignment="1">
      <alignment horizontal="centerContinuous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41" fontId="2" fillId="2" borderId="1" xfId="1" applyFont="1" applyFill="1" applyBorder="1" applyAlignment="1">
      <alignment horizontal="center"/>
    </xf>
    <xf numFmtId="0" fontId="3" fillId="0" borderId="1" xfId="0" applyFont="1" applyBorder="1"/>
    <xf numFmtId="41" fontId="3" fillId="0" borderId="1" xfId="1" applyFont="1" applyBorder="1"/>
    <xf numFmtId="10" fontId="3" fillId="0" borderId="1" xfId="2" applyNumberFormat="1" applyFont="1" applyBorder="1"/>
    <xf numFmtId="0" fontId="2" fillId="0" borderId="1" xfId="0" applyFont="1" applyBorder="1" applyAlignment="1">
      <alignment horizontal="center"/>
    </xf>
    <xf numFmtId="41" fontId="2" fillId="0" borderId="1" xfId="1" applyFont="1" applyBorder="1"/>
    <xf numFmtId="0" fontId="2" fillId="0" borderId="1" xfId="0" applyFont="1" applyBorder="1"/>
    <xf numFmtId="41" fontId="2" fillId="0" borderId="1" xfId="1" applyFont="1" applyFill="1" applyBorder="1"/>
    <xf numFmtId="0" fontId="3" fillId="0" borderId="1" xfId="0" quotePrefix="1" applyFont="1" applyBorder="1" applyAlignment="1">
      <alignment horizontal="left" indent="2"/>
    </xf>
    <xf numFmtId="41" fontId="3" fillId="0" borderId="1" xfId="1" applyFont="1" applyFill="1" applyBorder="1"/>
    <xf numFmtId="0" fontId="2" fillId="0" borderId="1" xfId="0" applyFont="1" applyBorder="1" applyAlignment="1">
      <alignment horizontal="left"/>
    </xf>
    <xf numFmtId="41" fontId="2" fillId="2" borderId="1" xfId="1" applyFont="1" applyFill="1" applyBorder="1"/>
    <xf numFmtId="10" fontId="2" fillId="2" borderId="1" xfId="2" applyNumberFormat="1" applyFont="1" applyFill="1" applyBorder="1"/>
    <xf numFmtId="10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41" fontId="3" fillId="0" borderId="0" xfId="1" applyFont="1"/>
    <xf numFmtId="10" fontId="3" fillId="0" borderId="0" xfId="2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\PUSDIK\2023\Github\TA.2023\MONITORING%20PAGU%20DAN%20REALISASI%20TA.2023.xlsm" TargetMode="External"/><Relationship Id="rId1" Type="http://schemas.openxmlformats.org/officeDocument/2006/relationships/externalLinkPath" Target="/BACK/PUSDIK/2023/Github/TA.2023/MONITORING%20PAGU%20DAN%20REALISASI%20TA.20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 Database"/>
      <sheetName val="Setting Cetak Laporan"/>
      <sheetName val="Realisasi 2022 dan 2023"/>
      <sheetName val="Realisasi SP2D"/>
      <sheetName val="Prediksi Realisasi Keuangan"/>
      <sheetName val="IKPA Deviasi Hal 3 DIPA"/>
      <sheetName val="SP2D Per Subkoord (Buat Kabag)"/>
      <sheetName val="Pvt SP2D Pusdik"/>
      <sheetName val="Pvt SP2D Pusdik Lalu dan Ini"/>
      <sheetName val="Pvt SP2D Pusdik Per RO"/>
      <sheetName val="Realisasi SP2D + Es2"/>
      <sheetName val="SP2D 1 DIPA"/>
      <sheetName val="dbSP2D"/>
      <sheetName val="PvtAkrual"/>
      <sheetName val="Realisasi SP2D Bulanan"/>
      <sheetName val="dbAkrual"/>
      <sheetName val="Akun_Revisi"/>
      <sheetName val="Realisasi s.d Tgl SP2D"/>
      <sheetName val="Realisasi SP2D + Koord + SPP"/>
      <sheetName val="Realisasi SPP"/>
      <sheetName val="Pvt SP2D Per Subkoord Cek Lock"/>
      <sheetName val="DB_Monitoring_FA_SP2D"/>
      <sheetName val="SP2D OMSPAN"/>
      <sheetName val="Arsip SPM"/>
      <sheetName val="Arsip SPP"/>
      <sheetName val="IKU Subkomp"/>
      <sheetName val="Referensi"/>
      <sheetName val="Sheet1"/>
      <sheetName val="IKPA_Deviasi"/>
      <sheetName val="RPD DIPA"/>
      <sheetName val="RKAKL-RPD"/>
      <sheetName val="Sheet3"/>
      <sheetName val="Sheet2"/>
      <sheetName val="Draft RPD"/>
      <sheetName val="Draft RPD (2)"/>
      <sheetName val="History_DIPA"/>
      <sheetName val="Supplier_Header"/>
      <sheetName val="Supp_Addr"/>
      <sheetName val="Supp_Bank"/>
      <sheetName val="Sheet4"/>
    </sheetNames>
    <sheetDataSet>
      <sheetData sheetId="0">
        <row r="16">
          <cell r="B16" t="str">
            <v xml:space="preserve"> 10 Juli 2023, Pukul 13:34 WIB</v>
          </cell>
        </row>
      </sheetData>
      <sheetData sheetId="1"/>
      <sheetData sheetId="2"/>
      <sheetData sheetId="3">
        <row r="28">
          <cell r="I28">
            <v>23288180000</v>
          </cell>
          <cell r="J28">
            <v>9606254955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D828-02E2-406E-86E3-943A6D7C4038}">
  <sheetPr>
    <pageSetUpPr fitToPage="1"/>
  </sheetPr>
  <dimension ref="A1:F25"/>
  <sheetViews>
    <sheetView showGridLines="0" tabSelected="1" zoomScale="130" zoomScaleNormal="130" workbookViewId="0">
      <selection activeCell="D30" sqref="D30"/>
    </sheetView>
  </sheetViews>
  <sheetFormatPr defaultRowHeight="13.8" x14ac:dyDescent="0.25"/>
  <cols>
    <col min="1" max="1" width="58.5546875" style="3" bestFit="1" customWidth="1"/>
    <col min="2" max="2" width="16.77734375" style="21" bestFit="1" customWidth="1"/>
    <col min="3" max="3" width="9" style="3" bestFit="1" customWidth="1"/>
    <col min="4" max="5" width="8.88671875" style="3"/>
    <col min="6" max="6" width="13.6640625" style="3" bestFit="1" customWidth="1"/>
    <col min="7" max="16384" width="8.88671875" style="3"/>
  </cols>
  <sheetData>
    <row r="1" spans="1:3" x14ac:dyDescent="0.25">
      <c r="A1" s="1" t="s">
        <v>0</v>
      </c>
      <c r="B1" s="2"/>
      <c r="C1" s="1"/>
    </row>
    <row r="3" spans="1:3" x14ac:dyDescent="0.25">
      <c r="A3" s="4" t="s">
        <v>1</v>
      </c>
      <c r="B3" s="5" t="s">
        <v>2</v>
      </c>
      <c r="C3" s="4" t="s">
        <v>3</v>
      </c>
    </row>
    <row r="4" spans="1:3" x14ac:dyDescent="0.25">
      <c r="A4" s="6" t="s">
        <v>4</v>
      </c>
      <c r="B4" s="7">
        <f>'[1]Realisasi SP2D'!I28</f>
        <v>23288180000</v>
      </c>
      <c r="C4" s="6"/>
    </row>
    <row r="5" spans="1:3" x14ac:dyDescent="0.25">
      <c r="A5" s="6" t="str">
        <f ca="1">"Realisasi Keuangan s.d "&amp;TEXT(NOW(),"[$-id-ID] dd mmmm yyyy")</f>
        <v>Realisasi Keuangan s.d  10 Juli 2023</v>
      </c>
      <c r="B5" s="7">
        <f>'[1]Realisasi SP2D'!J28</f>
        <v>9606254955</v>
      </c>
      <c r="C5" s="8">
        <f>B5/B4</f>
        <v>0.41249487744426572</v>
      </c>
    </row>
    <row r="6" spans="1:3" x14ac:dyDescent="0.25">
      <c r="A6" s="6"/>
      <c r="B6" s="7"/>
      <c r="C6" s="6"/>
    </row>
    <row r="7" spans="1:3" x14ac:dyDescent="0.25">
      <c r="A7" s="9" t="s">
        <v>5</v>
      </c>
      <c r="B7" s="10"/>
      <c r="C7" s="11"/>
    </row>
    <row r="8" spans="1:3" x14ac:dyDescent="0.25">
      <c r="A8" s="11" t="s">
        <v>6</v>
      </c>
      <c r="B8" s="12">
        <v>21567000</v>
      </c>
      <c r="C8" s="6"/>
    </row>
    <row r="9" spans="1:3" x14ac:dyDescent="0.25">
      <c r="A9" s="11" t="s">
        <v>7</v>
      </c>
      <c r="B9" s="12">
        <f>SUM(B10:B11)</f>
        <v>200000000</v>
      </c>
      <c r="C9" s="6"/>
    </row>
    <row r="10" spans="1:3" x14ac:dyDescent="0.25">
      <c r="A10" s="13" t="s">
        <v>8</v>
      </c>
      <c r="B10" s="14">
        <v>100000000</v>
      </c>
      <c r="C10" s="6"/>
    </row>
    <row r="11" spans="1:3" x14ac:dyDescent="0.25">
      <c r="A11" s="13" t="s">
        <v>9</v>
      </c>
      <c r="B11" s="14">
        <v>100000000</v>
      </c>
      <c r="C11" s="6"/>
    </row>
    <row r="12" spans="1:3" x14ac:dyDescent="0.25">
      <c r="A12" s="6"/>
      <c r="B12" s="14"/>
      <c r="C12" s="6"/>
    </row>
    <row r="13" spans="1:3" x14ac:dyDescent="0.25">
      <c r="A13" s="11" t="s">
        <v>10</v>
      </c>
      <c r="B13" s="12">
        <f>SUM(B14:B15)</f>
        <v>332000000</v>
      </c>
      <c r="C13" s="6"/>
    </row>
    <row r="14" spans="1:3" x14ac:dyDescent="0.25">
      <c r="A14" s="13" t="s">
        <v>11</v>
      </c>
      <c r="B14" s="14">
        <v>245042000</v>
      </c>
      <c r="C14" s="6"/>
    </row>
    <row r="15" spans="1:3" x14ac:dyDescent="0.25">
      <c r="A15" s="13" t="s">
        <v>12</v>
      </c>
      <c r="B15" s="14">
        <v>86958000</v>
      </c>
      <c r="C15" s="6"/>
    </row>
    <row r="16" spans="1:3" x14ac:dyDescent="0.25">
      <c r="A16" s="13"/>
      <c r="B16" s="14"/>
      <c r="C16" s="6"/>
    </row>
    <row r="17" spans="1:6" x14ac:dyDescent="0.25">
      <c r="A17" s="15" t="s">
        <v>13</v>
      </c>
      <c r="B17" s="12">
        <f>SUM(B18:B19)</f>
        <v>1166177483</v>
      </c>
      <c r="C17" s="6"/>
    </row>
    <row r="18" spans="1:6" x14ac:dyDescent="0.25">
      <c r="A18" s="13" t="s">
        <v>14</v>
      </c>
      <c r="B18" s="7">
        <v>906177483</v>
      </c>
      <c r="C18" s="6"/>
    </row>
    <row r="19" spans="1:6" x14ac:dyDescent="0.25">
      <c r="A19" s="13" t="s">
        <v>15</v>
      </c>
      <c r="B19" s="7">
        <v>260000000</v>
      </c>
      <c r="C19" s="6"/>
    </row>
    <row r="20" spans="1:6" x14ac:dyDescent="0.25">
      <c r="A20" s="6"/>
      <c r="B20" s="7"/>
      <c r="C20" s="6"/>
    </row>
    <row r="21" spans="1:6" x14ac:dyDescent="0.25">
      <c r="A21" s="4" t="s">
        <v>16</v>
      </c>
      <c r="B21" s="16">
        <f>SUM(B8,B9,B13,B17)</f>
        <v>1719744483</v>
      </c>
      <c r="C21" s="17">
        <f>B21/B4</f>
        <v>7.3846238005717921E-2</v>
      </c>
    </row>
    <row r="22" spans="1:6" x14ac:dyDescent="0.25">
      <c r="A22" s="4" t="s">
        <v>17</v>
      </c>
      <c r="B22" s="16">
        <f>B5+B21</f>
        <v>11325999438</v>
      </c>
      <c r="C22" s="17">
        <f>B22/B4</f>
        <v>0.48634111544998365</v>
      </c>
      <c r="E22" s="18"/>
      <c r="F22" s="19"/>
    </row>
    <row r="24" spans="1:6" x14ac:dyDescent="0.25">
      <c r="A24" s="20" t="s">
        <v>18</v>
      </c>
      <c r="B24" s="21">
        <f>51%*B4</f>
        <v>11876971800</v>
      </c>
    </row>
    <row r="25" spans="1:6" x14ac:dyDescent="0.25">
      <c r="A25" s="20" t="s">
        <v>19</v>
      </c>
      <c r="B25" s="21">
        <f>B24-B22</f>
        <v>550972362</v>
      </c>
      <c r="C25" s="22">
        <f>B25/B4</f>
        <v>2.365888455001636E-2</v>
      </c>
    </row>
  </sheetData>
  <printOptions horizontalCentered="1"/>
  <pageMargins left="0.39370078740157483" right="0.39370078740157483" top="0.74803149606299213" bottom="0.39370078740157483" header="0.31496062992125984" footer="0.31496062992125984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Prediksi Realisasi Keuangan</vt:lpstr>
      <vt:lpstr>'Prediksi Realisasi Keuangan'!Print_Area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2023-07-10T06:34:52Z</dcterms:created>
  <dcterms:modified xsi:type="dcterms:W3CDTF">2023-07-10T06:35:16Z</dcterms:modified>
</cp:coreProperties>
</file>