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TA.2023\BPP\TUP\TUP 2\"/>
    </mc:Choice>
  </mc:AlternateContent>
  <xr:revisionPtr revIDLastSave="0" documentId="13_ncr:1_{F3079817-DEE0-46DB-867E-92A2FE088E0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up ii " sheetId="5" r:id="rId1"/>
    <sheet name="yg di setujui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6" l="1"/>
  <c r="E6" i="6"/>
  <c r="E8" i="6"/>
  <c r="E9" i="6"/>
  <c r="E10" i="6"/>
  <c r="E11" i="6"/>
  <c r="E12" i="6"/>
  <c r="E13" i="6"/>
  <c r="E14" i="6"/>
  <c r="E15" i="6"/>
  <c r="E16" i="6"/>
  <c r="E17" i="6"/>
  <c r="E18" i="6"/>
  <c r="E19" i="6"/>
  <c r="E7" i="6"/>
  <c r="D20" i="6"/>
  <c r="C19" i="6"/>
  <c r="C17" i="6"/>
  <c r="C16" i="6"/>
  <c r="C15" i="6"/>
  <c r="C14" i="6"/>
  <c r="C12" i="6"/>
  <c r="C7" i="6"/>
  <c r="C9" i="6" s="1"/>
  <c r="C20" i="6" s="1"/>
  <c r="C19" i="5"/>
  <c r="C17" i="5"/>
  <c r="C16" i="5"/>
  <c r="C15" i="5"/>
  <c r="C12" i="5"/>
  <c r="C14" i="5" s="1"/>
  <c r="C7" i="5"/>
  <c r="C9" i="5" s="1"/>
  <c r="C20" i="5" l="1"/>
</calcChain>
</file>

<file path=xl/sharedStrings.xml><?xml version="1.0" encoding="utf-8"?>
<sst xmlns="http://schemas.openxmlformats.org/spreadsheetml/2006/main" count="29" uniqueCount="15">
  <si>
    <t>USULAN TUP II TA 2023</t>
  </si>
  <si>
    <t>PUSDIK</t>
  </si>
  <si>
    <r>
      <rPr>
        <b/>
        <sz val="9.5"/>
        <rFont val="Arial"/>
        <charset val="134"/>
      </rPr>
      <t>Program, Kegiatan dan KRO</t>
    </r>
  </si>
  <si>
    <r>
      <rPr>
        <b/>
        <sz val="9.5"/>
        <rFont val="Arial"/>
        <charset val="134"/>
      </rPr>
      <t>Akun</t>
    </r>
  </si>
  <si>
    <r>
      <rPr>
        <b/>
        <sz val="9.5"/>
        <rFont val="Arial"/>
        <charset val="134"/>
      </rPr>
      <t>Jumlah</t>
    </r>
  </si>
  <si>
    <r>
      <rPr>
        <b/>
        <sz val="9.5"/>
        <rFont val="Arial"/>
        <charset val="134"/>
      </rPr>
      <t>DL.2376.AFA</t>
    </r>
  </si>
  <si>
    <r>
      <rPr>
        <b/>
        <sz val="9.5"/>
        <rFont val="Arial"/>
        <charset val="134"/>
      </rPr>
      <t>DL.2376.AFA Total</t>
    </r>
  </si>
  <si>
    <r>
      <rPr>
        <b/>
        <sz val="9.5"/>
        <rFont val="Arial"/>
        <charset val="134"/>
      </rPr>
      <t>WA.2378.EBA</t>
    </r>
  </si>
  <si>
    <r>
      <rPr>
        <b/>
        <sz val="9.5"/>
        <rFont val="Arial"/>
        <charset val="134"/>
      </rPr>
      <t>WA.2378.EBA Total</t>
    </r>
  </si>
  <si>
    <r>
      <rPr>
        <b/>
        <sz val="9.5"/>
        <rFont val="Arial"/>
        <charset val="134"/>
      </rPr>
      <t>WA.2378.EBD</t>
    </r>
  </si>
  <si>
    <r>
      <rPr>
        <b/>
        <sz val="9.5"/>
        <rFont val="Arial"/>
        <charset val="134"/>
      </rPr>
      <t>WA.2378.EBD Total</t>
    </r>
  </si>
  <si>
    <t>WA.4345.EBC</t>
  </si>
  <si>
    <t>WA.4345.EBC Total</t>
  </si>
  <si>
    <r>
      <rPr>
        <b/>
        <sz val="9.5"/>
        <rFont val="Arial"/>
        <charset val="134"/>
      </rPr>
      <t>Grand Total</t>
    </r>
  </si>
  <si>
    <t>yang di potong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</si>
</sst>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_-;_-@_-"/>
  </numFmts>
  <fonts count="9">
    <font>
      <sz val="10"/>
      <color rgb="FF000000"/>
      <name val="Times New Roman"/>
      <charset val="204"/>
    </font>
    <font>
      <b/>
      <sz val="10"/>
      <color rgb="FF000000"/>
      <name val="Times New Roman"/>
      <charset val="134"/>
    </font>
    <font>
      <b/>
      <sz val="9.5"/>
      <name val="Arial"/>
      <charset val="134"/>
    </font>
    <font>
      <b/>
      <sz val="10"/>
      <color rgb="FF000000"/>
      <name val="Tahoma"/>
      <charset val="134"/>
    </font>
    <font>
      <sz val="9.5"/>
      <color rgb="FF000000"/>
      <name val="Arial MT"/>
      <charset val="134"/>
    </font>
    <font>
      <sz val="10"/>
      <color rgb="FF000000"/>
      <name val="Tahoma"/>
      <charset val="134"/>
    </font>
    <font>
      <b/>
      <sz val="9.5"/>
      <color rgb="FF000000"/>
      <name val="Arial"/>
      <charset val="134"/>
    </font>
    <font>
      <sz val="9.5"/>
      <color rgb="FF000000"/>
      <name val="Arial"/>
      <charset val="134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E0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5" fontId="8" fillId="0" borderId="0" applyFont="0" applyFill="0" applyBorder="0" applyAlignment="0" applyProtection="0"/>
  </cellStyleXfs>
  <cellXfs count="29"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 wrapText="1" indent="7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65" fontId="3" fillId="3" borderId="3" xfId="1" applyFont="1" applyFill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 shrinkToFit="1"/>
    </xf>
    <xf numFmtId="3" fontId="4" fillId="0" borderId="2" xfId="0" applyNumberFormat="1" applyFont="1" applyBorder="1" applyAlignment="1">
      <alignment horizontal="right" vertical="top" shrinkToFit="1"/>
    </xf>
    <xf numFmtId="165" fontId="5" fillId="0" borderId="3" xfId="1" applyFont="1" applyFill="1" applyBorder="1" applyAlignment="1">
      <alignment horizontal="left" vertical="top"/>
    </xf>
    <xf numFmtId="3" fontId="6" fillId="3" borderId="2" xfId="0" applyNumberFormat="1" applyFont="1" applyFill="1" applyBorder="1" applyAlignment="1">
      <alignment horizontal="right" vertical="top" shrinkToFit="1"/>
    </xf>
    <xf numFmtId="0" fontId="2" fillId="4" borderId="3" xfId="0" applyFont="1" applyFill="1" applyBorder="1" applyAlignment="1">
      <alignment vertical="top" wrapText="1"/>
    </xf>
    <xf numFmtId="3" fontId="7" fillId="4" borderId="10" xfId="0" applyNumberFormat="1" applyFont="1" applyFill="1" applyBorder="1" applyAlignment="1">
      <alignment horizontal="right" vertical="top" shrinkToFit="1"/>
    </xf>
    <xf numFmtId="3" fontId="6" fillId="2" borderId="2" xfId="0" applyNumberFormat="1" applyFont="1" applyFill="1" applyBorder="1" applyAlignment="1">
      <alignment horizontal="right" vertical="top" shrinkToFit="1"/>
    </xf>
    <xf numFmtId="3" fontId="4" fillId="0" borderId="1" xfId="0" applyNumberFormat="1" applyFont="1" applyBorder="1" applyAlignment="1">
      <alignment horizontal="right" vertical="top" shrinkToFit="1"/>
    </xf>
    <xf numFmtId="3" fontId="6" fillId="3" borderId="1" xfId="0" applyNumberFormat="1" applyFont="1" applyFill="1" applyBorder="1" applyAlignment="1">
      <alignment horizontal="right" vertical="top" shrinkToFit="1"/>
    </xf>
    <xf numFmtId="3" fontId="7" fillId="4" borderId="7" xfId="0" applyNumberFormat="1" applyFont="1" applyFill="1" applyBorder="1" applyAlignment="1">
      <alignment horizontal="right" vertical="top" shrinkToFit="1"/>
    </xf>
    <xf numFmtId="3" fontId="6" fillId="2" borderId="1" xfId="0" applyNumberFormat="1" applyFont="1" applyFill="1" applyBorder="1" applyAlignment="1">
      <alignment horizontal="right" vertical="top" shrinkToFit="1"/>
    </xf>
    <xf numFmtId="0" fontId="1" fillId="0" borderId="0" xfId="0" applyFont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165" fontId="0" fillId="0" borderId="0" xfId="0" applyNumberFormat="1" applyAlignment="1">
      <alignment horizontal="left" vertical="top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C20"/>
  <sheetViews>
    <sheetView workbookViewId="0">
      <selection activeCell="C17" sqref="C17"/>
    </sheetView>
  </sheetViews>
  <sheetFormatPr defaultColWidth="9" defaultRowHeight="13"/>
  <cols>
    <col min="1" max="1" width="36.796875" customWidth="1"/>
    <col min="2" max="2" width="17.296875" customWidth="1"/>
    <col min="3" max="3" width="20.796875" customWidth="1"/>
  </cols>
  <sheetData>
    <row r="2" spans="1:3">
      <c r="A2" s="16" t="s">
        <v>0</v>
      </c>
      <c r="B2" s="16"/>
      <c r="C2" s="16"/>
    </row>
    <row r="3" spans="1:3">
      <c r="A3" s="16" t="s">
        <v>1</v>
      </c>
      <c r="B3" s="16"/>
      <c r="C3" s="16"/>
    </row>
    <row r="5" spans="1:3" ht="13.5" customHeight="1">
      <c r="A5" s="1" t="s">
        <v>2</v>
      </c>
      <c r="B5" s="2" t="s">
        <v>3</v>
      </c>
      <c r="C5" s="2" t="s">
        <v>4</v>
      </c>
    </row>
    <row r="6" spans="1:3" ht="13.5" customHeight="1">
      <c r="A6" s="25" t="s">
        <v>5</v>
      </c>
      <c r="B6" s="5">
        <v>521211</v>
      </c>
      <c r="C6" s="12">
        <v>23250000</v>
      </c>
    </row>
    <row r="7" spans="1:3" ht="13.5" customHeight="1">
      <c r="A7" s="26"/>
      <c r="B7" s="5">
        <v>524111</v>
      </c>
      <c r="C7" s="12">
        <f>167161000</f>
        <v>167161000</v>
      </c>
    </row>
    <row r="8" spans="1:3" ht="13.5" customHeight="1">
      <c r="A8" s="27"/>
      <c r="B8" s="5">
        <v>522151</v>
      </c>
      <c r="C8" s="12">
        <v>4000000</v>
      </c>
    </row>
    <row r="9" spans="1:3" ht="13.5" customHeight="1">
      <c r="A9" s="17" t="s">
        <v>6</v>
      </c>
      <c r="B9" s="18"/>
      <c r="C9" s="13">
        <f>SUM(C6:C8)</f>
        <v>194411000</v>
      </c>
    </row>
    <row r="10" spans="1:3" ht="13.5" customHeight="1">
      <c r="A10" s="25" t="s">
        <v>7</v>
      </c>
      <c r="B10" s="5">
        <v>521211</v>
      </c>
      <c r="C10" s="12">
        <v>9750000</v>
      </c>
    </row>
    <row r="11" spans="1:3" ht="13.5" customHeight="1">
      <c r="A11" s="26"/>
      <c r="B11" s="5">
        <v>521219</v>
      </c>
      <c r="C11" s="12">
        <v>250000</v>
      </c>
    </row>
    <row r="12" spans="1:3" ht="13.5" customHeight="1">
      <c r="A12" s="26"/>
      <c r="B12" s="5">
        <v>524111</v>
      </c>
      <c r="C12" s="12">
        <f>129970800</f>
        <v>129970800</v>
      </c>
    </row>
    <row r="13" spans="1:3" ht="13.5" customHeight="1">
      <c r="A13" s="27"/>
      <c r="B13" s="5">
        <v>524113</v>
      </c>
      <c r="C13" s="12">
        <v>1200000</v>
      </c>
    </row>
    <row r="14" spans="1:3" ht="13.5" customHeight="1">
      <c r="A14" s="17" t="s">
        <v>8</v>
      </c>
      <c r="B14" s="18"/>
      <c r="C14" s="13">
        <f>SUM(C10:C13)</f>
        <v>141170800</v>
      </c>
    </row>
    <row r="15" spans="1:3" ht="13.5" customHeight="1">
      <c r="A15" s="25" t="s">
        <v>9</v>
      </c>
      <c r="B15" s="5">
        <v>521211</v>
      </c>
      <c r="C15" s="12">
        <f>42285000</f>
        <v>42285000</v>
      </c>
    </row>
    <row r="16" spans="1:3" ht="13.5" customHeight="1">
      <c r="A16" s="27"/>
      <c r="B16" s="5">
        <v>524111</v>
      </c>
      <c r="C16" s="12">
        <f>149933200</f>
        <v>149933200</v>
      </c>
    </row>
    <row r="17" spans="1:3" ht="13.5" customHeight="1">
      <c r="A17" s="19" t="s">
        <v>10</v>
      </c>
      <c r="B17" s="20"/>
      <c r="C17" s="13">
        <f>SUM(C15:C16)</f>
        <v>192218200</v>
      </c>
    </row>
    <row r="18" spans="1:3" ht="13.5" customHeight="1">
      <c r="A18" s="9" t="s">
        <v>11</v>
      </c>
      <c r="B18" s="5">
        <v>521211</v>
      </c>
      <c r="C18" s="14">
        <v>16000000</v>
      </c>
    </row>
    <row r="19" spans="1:3" ht="13.5" customHeight="1">
      <c r="A19" s="21" t="s">
        <v>12</v>
      </c>
      <c r="B19" s="22"/>
      <c r="C19" s="13">
        <f>C18</f>
        <v>16000000</v>
      </c>
    </row>
    <row r="20" spans="1:3" ht="13.5" customHeight="1">
      <c r="A20" s="23" t="s">
        <v>13</v>
      </c>
      <c r="B20" s="24"/>
      <c r="C20" s="15">
        <f>SUM(C17,C14,C9,C19)</f>
        <v>543800000</v>
      </c>
    </row>
  </sheetData>
  <mergeCells count="10">
    <mergeCell ref="A19:B19"/>
    <mergeCell ref="A20:B20"/>
    <mergeCell ref="A6:A8"/>
    <mergeCell ref="A10:A13"/>
    <mergeCell ref="A15:A16"/>
    <mergeCell ref="A2:C2"/>
    <mergeCell ref="A3:C3"/>
    <mergeCell ref="A9:B9"/>
    <mergeCell ref="A14:B14"/>
    <mergeCell ref="A17:B1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E20"/>
  <sheetViews>
    <sheetView tabSelected="1" workbookViewId="0">
      <selection activeCell="E21" sqref="E21"/>
    </sheetView>
  </sheetViews>
  <sheetFormatPr defaultColWidth="9" defaultRowHeight="13"/>
  <cols>
    <col min="1" max="1" width="36.796875" customWidth="1"/>
    <col min="2" max="2" width="17.296875" customWidth="1"/>
    <col min="3" max="3" width="20.796875" customWidth="1"/>
    <col min="4" max="4" width="18.69921875" customWidth="1"/>
    <col min="5" max="5" width="16.296875" customWidth="1"/>
  </cols>
  <sheetData>
    <row r="2" spans="1:5">
      <c r="A2" s="16" t="s">
        <v>0</v>
      </c>
      <c r="B2" s="16"/>
      <c r="C2" s="16"/>
    </row>
    <row r="3" spans="1:5">
      <c r="A3" s="16" t="s">
        <v>1</v>
      </c>
      <c r="B3" s="16"/>
      <c r="C3" s="16"/>
    </row>
    <row r="5" spans="1:5" ht="13.5" customHeight="1">
      <c r="A5" s="1" t="s">
        <v>2</v>
      </c>
      <c r="B5" s="2" t="s">
        <v>3</v>
      </c>
      <c r="C5" s="3" t="s">
        <v>4</v>
      </c>
      <c r="D5" s="4" t="s">
        <v>14</v>
      </c>
    </row>
    <row r="6" spans="1:5" ht="13.5" customHeight="1">
      <c r="A6" s="25" t="s">
        <v>5</v>
      </c>
      <c r="B6" s="5">
        <v>521211</v>
      </c>
      <c r="C6" s="6">
        <v>23250000</v>
      </c>
      <c r="D6" s="7"/>
      <c r="E6" s="28">
        <f>C6+D6</f>
        <v>23250000</v>
      </c>
    </row>
    <row r="7" spans="1:5" ht="13.5" customHeight="1">
      <c r="A7" s="26"/>
      <c r="B7" s="5">
        <v>524111</v>
      </c>
      <c r="C7" s="6">
        <f>167161000-35001000</f>
        <v>132160000</v>
      </c>
      <c r="D7" s="7">
        <v>35001000</v>
      </c>
      <c r="E7" s="28">
        <f>C7+D7</f>
        <v>167161000</v>
      </c>
    </row>
    <row r="8" spans="1:5" ht="13.5" customHeight="1">
      <c r="A8" s="27"/>
      <c r="B8" s="5">
        <v>522151</v>
      </c>
      <c r="C8" s="6">
        <v>4000000</v>
      </c>
      <c r="D8" s="7"/>
      <c r="E8" s="28">
        <f t="shared" ref="E8:E20" si="0">C8+D8</f>
        <v>4000000</v>
      </c>
    </row>
    <row r="9" spans="1:5" ht="13.5" customHeight="1">
      <c r="A9" s="17" t="s">
        <v>6</v>
      </c>
      <c r="B9" s="18"/>
      <c r="C9" s="8">
        <f>SUM(C6:C8)</f>
        <v>159410000</v>
      </c>
      <c r="D9" s="7"/>
      <c r="E9" s="28">
        <f t="shared" si="0"/>
        <v>159410000</v>
      </c>
    </row>
    <row r="10" spans="1:5" ht="13.5" customHeight="1">
      <c r="A10" s="25" t="s">
        <v>7</v>
      </c>
      <c r="B10" s="5">
        <v>521211</v>
      </c>
      <c r="C10" s="6">
        <v>9750000</v>
      </c>
      <c r="D10" s="7"/>
      <c r="E10" s="28">
        <f t="shared" si="0"/>
        <v>9750000</v>
      </c>
    </row>
    <row r="11" spans="1:5" ht="13.5" customHeight="1">
      <c r="A11" s="26"/>
      <c r="B11" s="5">
        <v>521219</v>
      </c>
      <c r="C11" s="6">
        <v>250000</v>
      </c>
      <c r="D11" s="7"/>
      <c r="E11" s="28">
        <f t="shared" si="0"/>
        <v>250000</v>
      </c>
    </row>
    <row r="12" spans="1:5" ht="13.5" customHeight="1">
      <c r="A12" s="26"/>
      <c r="B12" s="5">
        <v>524111</v>
      </c>
      <c r="C12" s="6">
        <f>129970800-20070800</f>
        <v>109900000</v>
      </c>
      <c r="D12" s="7">
        <v>20070800</v>
      </c>
      <c r="E12" s="28">
        <f t="shared" si="0"/>
        <v>129970800</v>
      </c>
    </row>
    <row r="13" spans="1:5" ht="13.5" customHeight="1">
      <c r="A13" s="27"/>
      <c r="B13" s="5">
        <v>524113</v>
      </c>
      <c r="C13" s="6">
        <v>1200000</v>
      </c>
      <c r="D13" s="7"/>
      <c r="E13" s="28">
        <f t="shared" si="0"/>
        <v>1200000</v>
      </c>
    </row>
    <row r="14" spans="1:5" ht="13.5" customHeight="1">
      <c r="A14" s="17" t="s">
        <v>8</v>
      </c>
      <c r="B14" s="18"/>
      <c r="C14" s="8">
        <f>SUM(C10:C13)</f>
        <v>121100000</v>
      </c>
      <c r="D14" s="7"/>
      <c r="E14" s="28">
        <f t="shared" si="0"/>
        <v>121100000</v>
      </c>
    </row>
    <row r="15" spans="1:5" ht="13.5" customHeight="1">
      <c r="A15" s="25" t="s">
        <v>9</v>
      </c>
      <c r="B15" s="5">
        <v>521211</v>
      </c>
      <c r="C15" s="6">
        <f>42285000-10285000</f>
        <v>32000000</v>
      </c>
      <c r="D15" s="7">
        <v>10285000</v>
      </c>
      <c r="E15" s="28">
        <f t="shared" si="0"/>
        <v>42285000</v>
      </c>
    </row>
    <row r="16" spans="1:5" ht="13.5" customHeight="1">
      <c r="A16" s="27"/>
      <c r="B16" s="5">
        <v>524111</v>
      </c>
      <c r="C16" s="6">
        <f>149933200-35033200</f>
        <v>114900000</v>
      </c>
      <c r="D16" s="7">
        <v>35033200</v>
      </c>
      <c r="E16" s="28">
        <f t="shared" si="0"/>
        <v>149933200</v>
      </c>
    </row>
    <row r="17" spans="1:5" ht="13.5" customHeight="1">
      <c r="A17" s="19" t="s">
        <v>10</v>
      </c>
      <c r="B17" s="20"/>
      <c r="C17" s="8">
        <f>SUM(C15:C16)</f>
        <v>146900000</v>
      </c>
      <c r="D17" s="7"/>
      <c r="E17" s="28">
        <f t="shared" si="0"/>
        <v>146900000</v>
      </c>
    </row>
    <row r="18" spans="1:5" ht="13.5" customHeight="1">
      <c r="A18" s="9" t="s">
        <v>11</v>
      </c>
      <c r="B18" s="5">
        <v>521211</v>
      </c>
      <c r="C18" s="10">
        <v>16000000</v>
      </c>
      <c r="D18" s="7"/>
      <c r="E18" s="28">
        <f t="shared" si="0"/>
        <v>16000000</v>
      </c>
    </row>
    <row r="19" spans="1:5" ht="13.5" customHeight="1">
      <c r="A19" s="21" t="s">
        <v>12</v>
      </c>
      <c r="B19" s="22"/>
      <c r="C19" s="8">
        <f>C18</f>
        <v>16000000</v>
      </c>
      <c r="D19" s="7"/>
      <c r="E19" s="28">
        <f t="shared" si="0"/>
        <v>16000000</v>
      </c>
    </row>
    <row r="20" spans="1:5" ht="13.5" customHeight="1">
      <c r="A20" s="23" t="s">
        <v>13</v>
      </c>
      <c r="B20" s="24"/>
      <c r="C20" s="11">
        <f>SUM(C17,C14,C9,C19)</f>
        <v>443410000</v>
      </c>
      <c r="D20" s="7">
        <f>SUM(D7:D19)</f>
        <v>100390000</v>
      </c>
      <c r="E20" s="28">
        <f>C20+D20</f>
        <v>543800000</v>
      </c>
    </row>
  </sheetData>
  <mergeCells count="10">
    <mergeCell ref="A19:B19"/>
    <mergeCell ref="A20:B20"/>
    <mergeCell ref="A6:A8"/>
    <mergeCell ref="A10:A13"/>
    <mergeCell ref="A15:A16"/>
    <mergeCell ref="A2:C2"/>
    <mergeCell ref="A3:C3"/>
    <mergeCell ref="A9:B9"/>
    <mergeCell ref="A14:B14"/>
    <mergeCell ref="A17: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tup ii </vt:lpstr>
      <vt:lpstr>yg di setujui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signed-20230117-Memorandum-Usulan_Tambahan_Uang_Persediaan_(TUP)_1_TA.2023</dc:title>
  <dc:creator>HP</dc:creator>
  <cp:lastModifiedBy>User</cp:lastModifiedBy>
  <cp:lastPrinted>2023-03-16T01:03:42Z</cp:lastPrinted>
  <dcterms:created xsi:type="dcterms:W3CDTF">2023-01-17T07:05:00Z</dcterms:created>
  <dcterms:modified xsi:type="dcterms:W3CDTF">2023-03-16T01:13:11Z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F801D131587A45BBB88EED09ED38F813</vt:lpwstr>
  </property>
  <property fmtid="{D5CDD505-2E9C-101B-9397-08002B2CF9AE}" pid="3" name="KSOProductBuildVer">
    <vt:lpwstr>1033-11.2.0.11486</vt:lpwstr>
  </property>
</Properties>
</file>